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2 指定都市\"/>
    </mc:Choice>
  </mc:AlternateContent>
  <xr:revisionPtr revIDLastSave="0" documentId="13_ncr:1_{9113B8B8-AAC3-4B0D-8601-941756AB74A3}" xr6:coauthVersionLast="36" xr6:coauthVersionMax="36" xr10:uidLastSave="{00000000-0000-0000-0000-000000000000}"/>
  <bookViews>
    <workbookView xWindow="0" yWindow="0" windowWidth="19200" windowHeight="69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BE39" i="10"/>
  <c r="AM39" i="10"/>
  <c r="U39" i="10"/>
  <c r="BE38" i="10"/>
  <c r="U38" i="10"/>
  <c r="C34" i="10"/>
  <c r="C35" i="10" s="1"/>
  <c r="C36" i="10" l="1"/>
  <c r="C37" i="10" s="1"/>
  <c r="C38" i="10" s="1"/>
  <c r="C39" i="10" s="1"/>
  <c r="C40" i="10" s="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AM36" i="10" s="1"/>
  <c r="AM37" i="10" s="1"/>
  <c r="AM38" i="10" s="1"/>
  <c r="BE34" i="10" l="1"/>
  <c r="BW34" i="10" l="1"/>
  <c r="BW35" i="10" s="1"/>
  <c r="BW36" i="10" s="1"/>
  <c r="BW37" i="10" s="1"/>
  <c r="BW38" i="10" s="1"/>
  <c r="BW39" i="10" s="1"/>
  <c r="BW40" i="10" s="1"/>
  <c r="BW41" i="10" s="1"/>
  <c r="BW42" i="10" s="1"/>
  <c r="BE35" i="10"/>
  <c r="BE36" i="10" s="1"/>
  <c r="BE37"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<sst xmlns="http://schemas.openxmlformats.org/spreadsheetml/2006/main" count="1490" uniqueCount="660">
  <si>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</si>
  <si>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</si>
  <si>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</si>
  <si>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</si>
  <si>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</si>
  <si>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</si>
  <si>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</si>
  <si>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</si>
  <si>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</si>
  <si>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</si>
  <si>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</si>
  <si>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</si>
  <si>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</si>
  <si>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</si>
  <si>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</si>
  <si>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</si>
  <si>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</si>
  <si>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</si>
  <si>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</si>
  <si>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</si>
  <si>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</si>
  <si>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</si>
  <si>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</si>
  <si>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</si>
  <si>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</si>
  <si>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</si>
  <si>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</si>
  <si>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</si>
  <si>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</si>
  <si>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</si>
  <si>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</si>
  <si>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</si>
  <si>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</si>
  <si>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</si>
  <si>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</si>
  <si>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</si>
  <si>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</si>
  <si>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</si>
  <si>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</si>
  <si>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</si>
  <si>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</si>
  <si>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</si>
  <si>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</si>
  <si>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</si>
  <si>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</si>
  <si>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</si>
  <si>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</si>
  <si>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</si>
  <si>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</si>
  <si>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</si>
  <si>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</si>
  <si>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</si>
  <si>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</si>
  <si>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</si>
  <si>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</si>
  <si>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</si>
  <si>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</si>
  <si>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</si>
  <si>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</si>
  <si>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</si>
  <si>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</si>
  <si>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</si>
  <si>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</si>
  <si>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</si>
  <si>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</si>
  <si>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</si>
  <si>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</si>
  <si>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</si>
  <si>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</si>
  <si>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</si>
  <si>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</si>
  <si>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</si>
  <si>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</si>
  <si>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</si>
  <si>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</si>
  <si>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</si>
  <si>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</si>
  <si>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</si>
  <si>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</si>
  <si>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</si>
  <si>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</si>
  <si>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</si>
  <si>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</si>
  <si>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</si>
  <si>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</si>
  <si>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</si>
  <si>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</si>
  <si>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</si>
  <si>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</si>
  <si>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</si>
  <si>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</si>
  <si>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</si>
  <si>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</si>
  <si>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</si>
  <si>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</si>
  <si>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</si>
  <si>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</si>
  <si>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</si>
  <si>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福岡市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</si>
  <si>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</si>
  <si>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</si>
  <si>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</si>
  <si>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</si>
  <si>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</si>
  <si>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</si>
  <si>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</si>
  <si>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</si>
  <si>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</si>
  <si>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</si>
  <si>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</si>
  <si>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</si>
  <si>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</si>
  <si>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</si>
  <si>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</si>
  <si>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</si>
  <si>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</si>
  <si>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</si>
  <si>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</si>
  <si>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</si>
  <si>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</si>
  <si>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</si>
  <si>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</si>
  <si>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</si>
  <si>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</si>
  <si>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</si>
  <si>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</si>
  <si>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</si>
  <si>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</si>
  <si>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</si>
  <si>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</si>
  <si>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</si>
  <si>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</si>
  <si>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</si>
  <si>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</si>
  <si>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</si>
  <si>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</si>
  <si>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</si>
  <si>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</si>
  <si>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</si>
  <si>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</si>
  <si>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</si>
  <si>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</si>
  <si>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</si>
  <si>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</si>
  <si>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</si>
  <si>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</si>
  <si>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</si>
  <si>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</si>
  <si>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</si>
  <si>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</si>
  <si>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</si>
  <si>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</si>
  <si>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</si>
  <si>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</si>
  <si>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</si>
  <si>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</si>
  <si>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</si>
  <si>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</si>
  <si>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</si>
  <si>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</si>
  <si>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</si>
  <si>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</si>
  <si>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</si>
  <si>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</si>
  <si>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</si>
  <si>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</si>
  <si>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</si>
  <si>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</si>
  <si>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</si>
  <si>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</si>
  <si>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</si>
  <si>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</si>
  <si>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</si>
  <si>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</si>
  <si>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</si>
  <si>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</si>
  <si>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</si>
  <si>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</si>
  <si>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</si>
  <si>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</si>
  <si>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</si>
  <si>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</si>
  <si>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</si>
  <si>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</si>
  <si>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</si>
  <si>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</si>
  <si>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</si>
  <si>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</si>
  <si>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</si>
  <si>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</si>
  <si>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</si>
  <si>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</si>
  <si>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</si>
  <si>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</si>
  <si>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</si>
  <si>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</si>
  <si>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</si>
  <si>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</si>
  <si>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</si>
  <si>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</si>
  <si>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</si>
  <si>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</si>
  <si>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</si>
  <si>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</si>
  <si>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</si>
  <si>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</si>
  <si>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</si>
  <si>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</si>
  <si>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</si>
  <si>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</si>
  <si>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</si>
  <si>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</si>
  <si>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</si>
  <si>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</si>
  <si>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</si>
  <si>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福岡県福岡市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</si>
  <si>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</si>
  <si>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</si>
  <si>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</si>
  <si>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</si>
  <si>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</si>
  <si>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</si>
  <si>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</si>
  <si>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</si>
  <si>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</si>
  <si>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</si>
  <si>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</si>
  <si>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</si>
  <si>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</si>
  <si>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</si>
  <si>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</si>
  <si>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</si>
  <si>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</si>
  <si>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</si>
  <si>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</si>
  <si>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</si>
  <si>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</si>
  <si>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</si>
  <si>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</si>
  <si>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</si>
  <si>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</si>
  <si>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</si>
  <si>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</si>
  <si>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</si>
  <si>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</si>
  <si>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</si>
  <si>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</si>
  <si>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</si>
  <si>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</si>
  <si>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</si>
  <si>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</si>
  <si>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</si>
  <si>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</si>
  <si>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</si>
  <si>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</si>
  <si>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</si>
  <si>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</si>
  <si>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</si>
  <si>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</si>
  <si>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</si>
  <si>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</si>
  <si>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</si>
  <si>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</si>
  <si>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</si>
  <si>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</si>
  <si>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</si>
  <si>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</si>
  <si>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</si>
  <si>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</si>
  <si>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</si>
  <si>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</si>
  <si>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</si>
  <si>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</si>
  <si>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</si>
  <si>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</si>
  <si>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</si>
  <si>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</si>
  <si>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</si>
  <si>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</si>
  <si>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</si>
  <si>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</si>
  <si>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</si>
  <si>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</si>
  <si>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</si>
  <si>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</si>
  <si>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</si>
  <si>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</si>
  <si>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</si>
  <si>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</si>
  <si>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</si>
  <si>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</si>
  <si>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</si>
  <si>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</si>
  <si>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</si>
  <si>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</si>
  <si>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</si>
  <si>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</si>
  <si>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</si>
  <si>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</si>
  <si>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</si>
  <si>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</si>
  <si>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</si>
  <si>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</si>
  <si>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</si>
  <si>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</si>
  <si>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</si>
  <si>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</si>
  <si>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</si>
  <si>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</si>
  <si>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</si>
  <si>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</si>
  <si>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</si>
  <si>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</si>
  <si>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</si>
  <si>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</si>
  <si>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</si>
  <si>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</si>
  <si>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</si>
  <si>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</si>
  <si>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</si>
  <si>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</si>
  <si>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</si>
  <si>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</si>
  <si>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</si>
  <si>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</si>
  <si>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</si>
  <si>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</si>
  <si>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</si>
  <si>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</si>
  <si>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</si>
  <si>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</si>
  <si>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</si>
  <si>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</si>
  <si>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</si>
  <si>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</si>
  <si>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</si>
  <si>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</si>
  <si>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</si>
  <si>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</si>
  <si>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</si>
  <si>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</si>
  <si>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</si>
  <si>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</si>
  <si>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</si>
  <si>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</si>
  <si>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</si>
  <si>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</si>
  <si>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</si>
  <si>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</si>
  <si>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</si>
  <si>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</si>
  <si>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</si>
  <si>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</si>
  <si>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</si>
  <si>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</si>
  <si>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</si>
  <si>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</si>
  <si>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</si>
  <si>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</si>
  <si>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</si>
  <si>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</si>
  <si>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</si>
  <si>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</si>
  <si>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</si>
  <si>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</si>
  <si>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</si>
  <si>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</si>
  <si>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</si>
  <si>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</si>
  <si>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福岡県福岡市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</si>
  <si>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</si>
  <si>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</si>
  <si>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</si>
  <si>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</si>
  <si>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</si>
  <si>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</si>
  <si>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</si>
  <si>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</si>
  <si>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</si>
  <si>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</si>
  <si>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</si>
  <si>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</si>
  <si>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</si>
  <si>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</si>
  <si>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</si>
  <si>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</si>
  <si>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</si>
  <si>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</si>
  <si>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</si>
  <si>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</si>
  <si>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</si>
  <si>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</si>
  <si>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伊都土地区画整理事業特別会計</t>
    <phoneticPr fontId="5"/>
  </si>
  <si>
    <t>香椎駅周辺土地区画整理事業特別会計</t>
    <phoneticPr fontId="5"/>
  </si>
  <si>
    <t>公共用地先行取得事業特別会計</t>
    <phoneticPr fontId="5"/>
  </si>
  <si>
    <t>市立病院機構病院事業債管理特別会計</t>
    <phoneticPr fontId="5"/>
  </si>
  <si>
    <t>市債管理特別会計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</si>
  <si>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</si>
  <si>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</si>
  <si>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</si>
  <si>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</si>
  <si>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</si>
  <si>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</si>
  <si>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</si>
  <si>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</si>
  <si>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</si>
  <si>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</si>
  <si>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</si>
  <si>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</si>
  <si>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</si>
  <si>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</si>
  <si>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</si>
  <si>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介護保険事業特別会計</t>
    <phoneticPr fontId="5"/>
  </si>
  <si>
    <t>駐車場特別会計</t>
    <phoneticPr fontId="5"/>
  </si>
  <si>
    <t>-</t>
    <phoneticPr fontId="5"/>
  </si>
  <si>
    <t>モーターボート競走事業会計</t>
    <phoneticPr fontId="5"/>
  </si>
  <si>
    <t>法適用企業</t>
    <phoneticPr fontId="5"/>
  </si>
  <si>
    <t>下水道事業会計</t>
    <phoneticPr fontId="5"/>
  </si>
  <si>
    <t>法適用企業</t>
    <phoneticPr fontId="5"/>
  </si>
  <si>
    <t>水道事業会計</t>
    <phoneticPr fontId="5"/>
  </si>
  <si>
    <t>工業用水道事業会計</t>
    <phoneticPr fontId="5"/>
  </si>
  <si>
    <t>法適用企業</t>
    <phoneticPr fontId="5"/>
  </si>
  <si>
    <t>高速鉄道事業会計</t>
    <phoneticPr fontId="5"/>
  </si>
  <si>
    <t>集落排水事業特別会計</t>
    <phoneticPr fontId="5"/>
  </si>
  <si>
    <t>法非適用企業</t>
    <phoneticPr fontId="5"/>
  </si>
  <si>
    <t>中央卸売市場特別会計</t>
    <phoneticPr fontId="5"/>
  </si>
  <si>
    <t>市営渡船事業特別会計</t>
    <phoneticPr fontId="5"/>
  </si>
  <si>
    <t>法非適用企業</t>
    <phoneticPr fontId="5"/>
  </si>
  <si>
    <t>港湾整備事業特別会計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</si>
  <si>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</si>
  <si>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</si>
  <si>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</si>
  <si>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</si>
  <si>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</si>
  <si>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</si>
  <si>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</si>
  <si>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</si>
  <si>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</si>
  <si>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</si>
  <si>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</si>
  <si>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</si>
  <si>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</si>
  <si>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</si>
  <si>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</si>
  <si>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</si>
  <si>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</si>
  <si>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</si>
  <si>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</si>
  <si>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</si>
  <si>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</si>
  <si>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</si>
  <si>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</si>
  <si>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</si>
  <si>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</si>
  <si>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</si>
  <si>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</si>
  <si>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</si>
  <si>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</si>
  <si>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</si>
  <si>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</si>
  <si>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</si>
  <si>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</si>
  <si>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</si>
  <si>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</si>
  <si>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</si>
  <si>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</si>
  <si>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</si>
  <si>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</si>
  <si>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</si>
  <si>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</si>
  <si>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</si>
  <si>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</si>
  <si>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</si>
  <si>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</si>
  <si>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</si>
  <si>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</si>
  <si>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</si>
  <si>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</si>
  <si>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</si>
  <si>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</si>
  <si>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</si>
  <si>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</si>
  <si>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</si>
  <si>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</si>
  <si>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</si>
  <si>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</si>
  <si>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</si>
  <si>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</si>
  <si>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</si>
  <si>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</si>
  <si>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高速鉄道事業会計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</si>
  <si>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</si>
  <si>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中央卸売市場特別会計</t>
    <phoneticPr fontId="5"/>
  </si>
  <si>
    <t>(Ｆ)</t>
    <phoneticPr fontId="5"/>
  </si>
  <si>
    <t>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</si>
  <si>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</si>
  <si>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</si>
  <si>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</si>
  <si>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</si>
  <si>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</si>
  <si>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</si>
  <si>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</si>
  <si>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</si>
  <si>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</si>
  <si>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</si>
  <si>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</si>
  <si>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</si>
  <si>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</si>
  <si>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</si>
  <si>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</si>
  <si>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</si>
  <si>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</si>
  <si>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</si>
  <si>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</si>
  <si>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</si>
  <si>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</si>
  <si>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</si>
  <si>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</si>
  <si>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</si>
  <si>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</si>
  <si>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</si>
  <si>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</si>
  <si>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</si>
  <si>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</si>
  <si>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</si>
  <si>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</si>
  <si>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</si>
  <si>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</si>
  <si>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</si>
  <si>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</si>
  <si>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</si>
  <si>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</si>
  <si>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</si>
  <si>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</si>
  <si>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</si>
  <si>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</si>
  <si>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</si>
  <si>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</si>
  <si>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</si>
  <si>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</si>
  <si>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</si>
  <si>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</si>
  <si>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</si>
  <si>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</si>
  <si>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</si>
  <si>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</si>
  <si>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</si>
  <si>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</si>
  <si>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</si>
  <si>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</si>
  <si>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</si>
  <si>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</si>
  <si>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</si>
  <si>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</si>
  <si>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</si>
  <si>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</si>
  <si>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</si>
  <si>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</si>
  <si>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</si>
  <si>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</si>
  <si>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</si>
  <si>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</si>
  <si>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</si>
  <si>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</si>
  <si>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</si>
  <si>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</si>
  <si>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</si>
  <si>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</si>
  <si>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</si>
  <si>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</si>
  <si>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</si>
  <si>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</si>
  <si>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</si>
  <si>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</si>
  <si>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</si>
  <si>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</si>
  <si>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</si>
  <si>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</si>
  <si>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下水道事業会計</t>
  </si>
  <si>
    <t>モーターボート競走事業会計</t>
  </si>
  <si>
    <t>-</t>
  </si>
  <si>
    <t>一般会計</t>
  </si>
  <si>
    <t>水道事業会計</t>
  </si>
  <si>
    <t>国民健康保険事業特別会計</t>
  </si>
  <si>
    <t>介護保険事業特別会計</t>
  </si>
  <si>
    <t>工業用水道事業会計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</si>
  <si>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</si>
  <si>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</si>
  <si>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</si>
  <si>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</si>
  <si>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</si>
  <si>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</si>
  <si>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</si>
  <si>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</si>
  <si>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</si>
  <si>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福岡市緑のまちづくり協会</t>
  </si>
  <si>
    <t>福岡コンベンションセンター</t>
    <rPh sb="0" eb="2">
      <t>フクオカ</t>
    </rPh>
    <phoneticPr fontId="4"/>
  </si>
  <si>
    <t>福岡市中小企業従業員福祉協会</t>
  </si>
  <si>
    <t>福岡観光コンベンションビューロー</t>
  </si>
  <si>
    <t>福岡市水道サービス公社</t>
  </si>
  <si>
    <t>福岡市水産加工公社</t>
    <rPh sb="0" eb="3">
      <t>フクオカシ</t>
    </rPh>
    <rPh sb="3" eb="5">
      <t>スイサン</t>
    </rPh>
    <rPh sb="5" eb="7">
      <t>カコウ</t>
    </rPh>
    <rPh sb="7" eb="9">
      <t>コウシャ</t>
    </rPh>
    <phoneticPr fontId="4"/>
  </si>
  <si>
    <t>福岡市交通事業振興会</t>
  </si>
  <si>
    <t>福岡市教育振興会</t>
  </si>
  <si>
    <t>福岡市スポーツ協会</t>
  </si>
  <si>
    <t>福岡市文化芸術振興財団</t>
  </si>
  <si>
    <t>福岡市学校給食公社</t>
  </si>
  <si>
    <t>九州先端科学技術研究所</t>
  </si>
  <si>
    <t>福岡よかトピア国際交流財団</t>
    <rPh sb="0" eb="2">
      <t>フクオカ</t>
    </rPh>
    <rPh sb="7" eb="9">
      <t>コクサイ</t>
    </rPh>
    <rPh sb="9" eb="11">
      <t>コウリュウ</t>
    </rPh>
    <rPh sb="11" eb="13">
      <t>ザイダン</t>
    </rPh>
    <phoneticPr fontId="3"/>
  </si>
  <si>
    <t>福岡国際交流協会</t>
  </si>
  <si>
    <t>福岡アジア都市研究所</t>
  </si>
  <si>
    <t>博多駅地区土地区画整理記念会館</t>
  </si>
  <si>
    <t>福岡市施設整備公社</t>
    <rPh sb="0" eb="3">
      <t>フクオカシ</t>
    </rPh>
    <rPh sb="3" eb="5">
      <t>シセツ</t>
    </rPh>
    <rPh sb="5" eb="7">
      <t>セイビ</t>
    </rPh>
    <rPh sb="7" eb="9">
      <t>コウシャ</t>
    </rPh>
    <phoneticPr fontId="4"/>
  </si>
  <si>
    <t>博多港開発</t>
  </si>
  <si>
    <t>福岡タワー</t>
  </si>
  <si>
    <t>福岡ソフトリサーチパーク</t>
  </si>
  <si>
    <t>福岡クリーンエナジー</t>
  </si>
  <si>
    <t>博多港ふ頭</t>
  </si>
  <si>
    <t>博多座</t>
  </si>
  <si>
    <t>サンセルコビル管理</t>
  </si>
  <si>
    <t>福岡地下街開発</t>
  </si>
  <si>
    <t>福岡市住宅供給公社</t>
  </si>
  <si>
    <t>福岡市土地開発公社</t>
  </si>
  <si>
    <t>ふくおか環境財団</t>
  </si>
  <si>
    <t>博多海員会館</t>
  </si>
  <si>
    <t>福岡市立病院機構</t>
  </si>
  <si>
    <t>福岡北九州高速道路公社</t>
    <rPh sb="0" eb="2">
      <t>フクオカ</t>
    </rPh>
    <rPh sb="2" eb="5">
      <t>キタキュウシュウ</t>
    </rPh>
    <rPh sb="5" eb="7">
      <t>コウソク</t>
    </rPh>
    <rPh sb="7" eb="9">
      <t>ドウロ</t>
    </rPh>
    <rPh sb="9" eb="11">
      <t>コウシャ</t>
    </rPh>
    <phoneticPr fontId="3"/>
  </si>
  <si>
    <t>福岡県道路公社</t>
    <rPh sb="0" eb="3">
      <t>フクオカケン</t>
    </rPh>
    <rPh sb="3" eb="5">
      <t>ドウロ</t>
    </rPh>
    <rPh sb="5" eb="7">
      <t>コウシャ</t>
    </rPh>
    <phoneticPr fontId="3"/>
  </si>
  <si>
    <t>福岡市社会福祉事業団</t>
    <rPh sb="0" eb="3">
      <t>フクオカシ</t>
    </rPh>
    <rPh sb="3" eb="10">
      <t>シャカイフクシジギョウダン</t>
    </rPh>
    <phoneticPr fontId="3"/>
  </si>
  <si>
    <t>アクロス福岡</t>
    <rPh sb="4" eb="6">
      <t>フクオカ</t>
    </rPh>
    <phoneticPr fontId="3"/>
  </si>
  <si>
    <t>▲290</t>
  </si>
  <si>
    <t>R1年度末解散済</t>
    <rPh sb="2" eb="4">
      <t>ネンド</t>
    </rPh>
    <rPh sb="4" eb="5">
      <t>マツ</t>
    </rPh>
    <rPh sb="5" eb="7">
      <t>カイサン</t>
    </rPh>
    <rPh sb="7" eb="8">
      <t>ズミ</t>
    </rPh>
    <phoneticPr fontId="3"/>
  </si>
  <si>
    <t>○</t>
  </si>
  <si>
    <t>〇</t>
  </si>
  <si>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3"/>
  </si>
  <si>
    <t>福岡都市圏広域行政事業組合（特別会計）</t>
    <rPh sb="0" eb="2">
      <t>フクオカ</t>
    </rPh>
    <rPh sb="2" eb="5">
      <t>トシケン</t>
    </rPh>
    <rPh sb="5" eb="7">
      <t>コウイキ</t>
    </rPh>
    <rPh sb="7" eb="9">
      <t>ギョウセイ</t>
    </rPh>
    <rPh sb="9" eb="11">
      <t>ジギョウ</t>
    </rPh>
    <rPh sb="11" eb="13">
      <t>クミアイ</t>
    </rPh>
    <rPh sb="14" eb="16">
      <t>トクベツ</t>
    </rPh>
    <rPh sb="16" eb="18">
      <t>カイケイ</t>
    </rPh>
    <phoneticPr fontId="3"/>
  </si>
  <si>
    <t>福岡県自治振興組合</t>
    <rPh sb="0" eb="2">
      <t>フクオカ</t>
    </rPh>
    <rPh sb="2" eb="3">
      <t>ケン</t>
    </rPh>
    <rPh sb="3" eb="5">
      <t>ジチ</t>
    </rPh>
    <rPh sb="5" eb="7">
      <t>シンコウ</t>
    </rPh>
    <rPh sb="7" eb="9">
      <t>クミアイ</t>
    </rPh>
    <phoneticPr fontId="2"/>
  </si>
  <si>
    <t>糟屋郡篠栗町外一市五町財案組合</t>
    <rPh sb="0" eb="2">
      <t>カスヤ</t>
    </rPh>
    <rPh sb="2" eb="3">
      <t>グン</t>
    </rPh>
    <rPh sb="3" eb="6">
      <t>ササグリマチ</t>
    </rPh>
    <rPh sb="6" eb="7">
      <t>ホカ</t>
    </rPh>
    <rPh sb="7" eb="8">
      <t>イチ</t>
    </rPh>
    <rPh sb="8" eb="9">
      <t>シ</t>
    </rPh>
    <rPh sb="9" eb="11">
      <t>ゴチョウ</t>
    </rPh>
    <rPh sb="11" eb="12">
      <t>ザイ</t>
    </rPh>
    <rPh sb="12" eb="13">
      <t>アン</t>
    </rPh>
    <rPh sb="13" eb="15">
      <t>クミアイ</t>
    </rPh>
    <phoneticPr fontId="2"/>
  </si>
  <si>
    <t>北筑昇華苑組合</t>
    <rPh sb="0" eb="5">
      <t>キタチクショウカエン</t>
    </rPh>
    <rPh sb="5" eb="7">
      <t>クミアイ</t>
    </rPh>
    <phoneticPr fontId="2"/>
  </si>
  <si>
    <t>福岡都市圏南部環境事業組合</t>
    <rPh sb="0" eb="2">
      <t>フクオカ</t>
    </rPh>
    <rPh sb="2" eb="5">
      <t>トシケン</t>
    </rPh>
    <rPh sb="5" eb="9">
      <t>ナンブカンキョウ</t>
    </rPh>
    <rPh sb="9" eb="11">
      <t>ジギョウ</t>
    </rPh>
    <rPh sb="11" eb="13">
      <t>クミアイ</t>
    </rPh>
    <phoneticPr fontId="2"/>
  </si>
  <si>
    <t>糟屋郡粕屋町外一市水利組合</t>
  </si>
  <si>
    <t>福岡県後期高齢者医療広域連合</t>
    <rPh sb="0" eb="3">
      <t>フクオカケン</t>
    </rPh>
    <rPh sb="3" eb="5">
      <t>コウキ</t>
    </rPh>
    <rPh sb="5" eb="8">
      <t>コウレイシャ</t>
    </rPh>
    <rPh sb="8" eb="10">
      <t>イリョウ</t>
    </rPh>
    <rPh sb="10" eb="12">
      <t>コウイキ</t>
    </rPh>
    <rPh sb="12" eb="14">
      <t>レンゴウ</t>
    </rPh>
    <phoneticPr fontId="2"/>
  </si>
  <si>
    <t>福岡地区水道企業団</t>
    <rPh sb="0" eb="2">
      <t>フクオカ</t>
    </rPh>
    <rPh sb="2" eb="4">
      <t>チク</t>
    </rPh>
    <rPh sb="4" eb="6">
      <t>スイドウ</t>
    </rPh>
    <rPh sb="6" eb="8">
      <t>キギョウ</t>
    </rPh>
    <rPh sb="8" eb="9">
      <t>ダン</t>
    </rPh>
    <phoneticPr fontId="2"/>
  </si>
  <si>
    <t>法適用企業</t>
    <rPh sb="0" eb="1">
      <t>ホウ</t>
    </rPh>
    <rPh sb="1" eb="3">
      <t>テキヨウ</t>
    </rPh>
    <rPh sb="3" eb="5">
      <t>キギョウ</t>
    </rPh>
    <phoneticPr fontId="2"/>
  </si>
  <si>
    <t>高速鉄道建設基金</t>
    <rPh sb="0" eb="2">
      <t>コウソク</t>
    </rPh>
    <rPh sb="2" eb="4">
      <t>テツドウ</t>
    </rPh>
    <rPh sb="4" eb="6">
      <t>ケンセツ</t>
    </rPh>
    <rPh sb="6" eb="8">
      <t>キキン</t>
    </rPh>
    <phoneticPr fontId="18"/>
  </si>
  <si>
    <t>ユニバーシアード福岡大会記念スポーツ振興基金</t>
    <rPh sb="8" eb="10">
      <t>フクオカ</t>
    </rPh>
    <rPh sb="10" eb="12">
      <t>タイカイ</t>
    </rPh>
    <rPh sb="12" eb="14">
      <t>キネン</t>
    </rPh>
    <rPh sb="18" eb="20">
      <t>シンコウ</t>
    </rPh>
    <rPh sb="20" eb="22">
      <t>キキン</t>
    </rPh>
    <phoneticPr fontId="2"/>
  </si>
  <si>
    <t>庁舎建設等資金積立金</t>
    <rPh sb="0" eb="2">
      <t>チョウシャ</t>
    </rPh>
    <rPh sb="2" eb="4">
      <t>ケンセツ</t>
    </rPh>
    <rPh sb="4" eb="5">
      <t>トウ</t>
    </rPh>
    <rPh sb="5" eb="7">
      <t>シキン</t>
    </rPh>
    <rPh sb="7" eb="9">
      <t>ツミタテ</t>
    </rPh>
    <rPh sb="9" eb="10">
      <t>キン</t>
    </rPh>
    <phoneticPr fontId="18"/>
  </si>
  <si>
    <t>こども未来基金</t>
    <rPh sb="3" eb="5">
      <t>ミライ</t>
    </rPh>
    <rPh sb="5" eb="7">
      <t>キキン</t>
    </rPh>
    <phoneticPr fontId="18"/>
  </si>
  <si>
    <t>市営住宅敷金基金</t>
    <rPh sb="0" eb="2">
      <t>シエイ</t>
    </rPh>
    <rPh sb="2" eb="4">
      <t>ジュウタク</t>
    </rPh>
    <rPh sb="4" eb="6">
      <t>シキキン</t>
    </rPh>
    <rPh sb="6" eb="8">
      <t>キキン</t>
    </rPh>
    <phoneticPr fontId="18"/>
  </si>
  <si>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</si>
  <si>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</si>
  <si>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</si>
  <si>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</si>
  <si>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</si>
  <si>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減少傾向にある。これは、行財政改革プランに基づき、一般会計における市債発行額の抑制（目標：平成25年度から平成28年度までの発行額1,600億円以下）の取り組み等を進めたことや、財政運営プラン(平成29年度から令和2年度まで）に基づき、長期的な市債残高の縮減に向けた発行抑制を行い、市債残高の縮減等が図られた結果である。
　今後も財政運営プランの取り組みを進め、市債残高の縮減を図るなど、財政健全化に努める。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</si>
  <si>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</si>
  <si>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</si>
  <si>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</si>
  <si>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の低下は、本市財政運営プラン等の推進により、市債発行額の縮減に努めたものである。一方、福岡市アセットマネジメント基本方針（公共施設等総合管理計画）に基づいて、予防的な改修による施設の長寿命化、社会情勢や需要等を踏まえた統廃合、施設運営の効率化など、全庁的にアセットマネジメントの推進を図っており、有形固定資産減価償却率は類似団体よりやや低い水準にある。
　今後も、将来負担比率の低下に努めるとともに、アセットマネジメントの推進を図っていく。</t>
    <rPh sb="1" eb="7">
      <t>ショウライフタンヒリツ</t>
    </rPh>
    <rPh sb="8" eb="10">
      <t>テイカ</t>
    </rPh>
    <rPh sb="12" eb="14">
      <t>ホンシ</t>
    </rPh>
    <rPh sb="14" eb="18">
      <t>ザイセイウンエイ</t>
    </rPh>
    <rPh sb="21" eb="22">
      <t>トウ</t>
    </rPh>
    <rPh sb="23" eb="25">
      <t>スイシン</t>
    </rPh>
    <rPh sb="29" eb="31">
      <t>シサイ</t>
    </rPh>
    <rPh sb="31" eb="34">
      <t>ハッコウガク</t>
    </rPh>
    <rPh sb="35" eb="37">
      <t>シュクゲン</t>
    </rPh>
    <rPh sb="38" eb="39">
      <t>ツト</t>
    </rPh>
    <rPh sb="47" eb="49">
      <t>イッポウ</t>
    </rPh>
    <rPh sb="167" eb="171">
      <t>ルイジダンタイ</t>
    </rPh>
    <rPh sb="185" eb="187">
      <t>コンゴ</t>
    </rPh>
    <rPh sb="189" eb="195">
      <t>ショウライフタンヒリツ</t>
    </rPh>
    <rPh sb="196" eb="198">
      <t>テイカ</t>
    </rPh>
    <rPh sb="199" eb="200">
      <t>ツト</t>
    </rPh>
    <rPh sb="218" eb="220">
      <t>スイシン</t>
    </rPh>
    <rPh sb="221" eb="222">
      <t>ハカ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</si>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</sst>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65FDA29-FF33-4CAC-A284-140A01466CF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6C1B-4DA6-A842-8B382829FD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56261</c:v>
                </c:pt>
                <c:pt idx="1">
                  <c:v>57934</c:v>
                </c:pt>
                <c:pt idx="2">
                  <c:v>58222</c:v>
                </c:pt>
                <c:pt idx="3">
                  <c:v>52788</c:v>
                </c:pt>
                <c:pt idx="4">
                  <c:v>55470</c:v>
                </c:pt>
              </c:numCache>
            </c:numRef>
          </c:val>
          <c:smooth val="0"/>
          <c:extLst>
            <c:ext xmlns:c16="http://schemas.microsoft.com/office/drawing/2014/chart" uri="{C3380CC4-5D6E-409C-BE32-E72D297353CC}">
              <c16:uniqueId val="{00000001-6C1B-4DA6-A842-8B382829FD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62000"/>
          <c:min val="48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2.99</c:v>
                </c:pt>
                <c:pt idx="1">
                  <c:v>2.62</c:v>
                </c:pt>
                <c:pt idx="2">
                  <c:v>2.19</c:v>
                </c:pt>
                <c:pt idx="3">
                  <c:v>2.38</c:v>
                </c:pt>
                <c:pt idx="4">
                  <c:v>2.2200000000000002</c:v>
                </c:pt>
              </c:numCache>
            </c:numRef>
          </c:val>
          <c:extLst>
            <c:ext xmlns:c16="http://schemas.microsoft.com/office/drawing/2014/chart" uri="{C3380CC4-5D6E-409C-BE32-E72D297353CC}">
              <c16:uniqueId val="{00000000-0E24-40B1-929A-5F140C4948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6.26</c:v>
                </c:pt>
                <c:pt idx="1">
                  <c:v>6.72</c:v>
                </c:pt>
                <c:pt idx="2">
                  <c:v>6.71</c:v>
                </c:pt>
                <c:pt idx="3">
                  <c:v>7.59</c:v>
                </c:pt>
                <c:pt idx="4">
                  <c:v>8.08</c:v>
                </c:pt>
              </c:numCache>
            </c:numRef>
          </c:val>
          <c:extLst>
            <c:ext xmlns:c16="http://schemas.microsoft.com/office/drawing/2014/chart" uri="{C3380CC4-5D6E-409C-BE32-E72D297353CC}">
              <c16:uniqueId val="{00000001-0E24-40B1-929A-5F140C4948E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1.59</c:v>
                </c:pt>
                <c:pt idx="1">
                  <c:v>0.16</c:v>
                </c:pt>
                <c:pt idx="2">
                  <c:v>0.77</c:v>
                </c:pt>
                <c:pt idx="3">
                  <c:v>1.17</c:v>
                </c:pt>
                <c:pt idx="4">
                  <c:v>0.39</c:v>
                </c:pt>
              </c:numCache>
            </c:numRef>
          </c:val>
          <c:smooth val="0"/>
          <c:extLst>
            <c:ext xmlns:c16="http://schemas.microsoft.com/office/drawing/2014/chart" uri="{C3380CC4-5D6E-409C-BE32-E72D297353CC}">
              <c16:uniqueId val="{00000002-0E24-40B1-929A-5F140C4948E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1.85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37F-4DD5-9888-B86A79C329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7F-4DD5-9888-B86A79C329D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537F-4DD5-9888-B86A79C329D2}"/>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0.05</c:v>
                </c:pt>
                <c:pt idx="4">
                  <c:v>#N/A</c:v>
                </c:pt>
                <c:pt idx="5">
                  <c:v>0.06</c:v>
                </c:pt>
                <c:pt idx="6">
                  <c:v>#N/A</c:v>
                </c:pt>
                <c:pt idx="7">
                  <c:v>7.0000000000000007E-2</c:v>
                </c:pt>
                <c:pt idx="8">
                  <c:v>#N/A</c:v>
                </c:pt>
                <c:pt idx="9">
                  <c:v>0.08</c:v>
                </c:pt>
              </c:numCache>
            </c:numRef>
          </c:val>
          <c:extLst>
            <c:ext xmlns:c16="http://schemas.microsoft.com/office/drawing/2014/chart" uri="{C3380CC4-5D6E-409C-BE32-E72D297353CC}">
              <c16:uniqueId val="{00000003-537F-4DD5-9888-B86A79C329D2}"/>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0.39</c:v>
                </c:pt>
                <c:pt idx="2">
                  <c:v>#N/A</c:v>
                </c:pt>
                <c:pt idx="3">
                  <c:v>0.21</c:v>
                </c:pt>
                <c:pt idx="4">
                  <c:v>#N/A</c:v>
                </c:pt>
                <c:pt idx="5">
                  <c:v>0.16</c:v>
                </c:pt>
                <c:pt idx="6">
                  <c:v>#N/A</c:v>
                </c:pt>
                <c:pt idx="7">
                  <c:v>0.16</c:v>
                </c:pt>
                <c:pt idx="8">
                  <c:v>#N/A</c:v>
                </c:pt>
                <c:pt idx="9">
                  <c:v>0.11</c:v>
                </c:pt>
              </c:numCache>
            </c:numRef>
          </c:val>
          <c:extLst>
            <c:ext xmlns:c16="http://schemas.microsoft.com/office/drawing/2014/chart" uri="{C3380CC4-5D6E-409C-BE32-E72D297353CC}">
              <c16:uniqueId val="{00000004-537F-4DD5-9888-B86A79C329D2}"/>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0.48</c:v>
                </c:pt>
                <c:pt idx="4">
                  <c:v>#N/A</c:v>
                </c:pt>
                <c:pt idx="5">
                  <c:v>1.17</c:v>
                </c:pt>
                <c:pt idx="6">
                  <c:v>#N/A</c:v>
                </c:pt>
                <c:pt idx="7">
                  <c:v>0.89</c:v>
                </c:pt>
                <c:pt idx="8">
                  <c:v>#N/A</c:v>
                </c:pt>
                <c:pt idx="9">
                  <c:v>0.55000000000000004</c:v>
                </c:pt>
              </c:numCache>
            </c:numRef>
          </c:val>
          <c:extLst>
            <c:ext xmlns:c16="http://schemas.microsoft.com/office/drawing/2014/chart" uri="{C3380CC4-5D6E-409C-BE32-E72D297353CC}">
              <c16:uniqueId val="{00000005-537F-4DD5-9888-B86A79C329D2}"/>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2.19</c:v>
                </c:pt>
                <c:pt idx="2">
                  <c:v>#N/A</c:v>
                </c:pt>
                <c:pt idx="3">
                  <c:v>2.35</c:v>
                </c:pt>
                <c:pt idx="4">
                  <c:v>#N/A</c:v>
                </c:pt>
                <c:pt idx="5">
                  <c:v>1.69</c:v>
                </c:pt>
                <c:pt idx="6">
                  <c:v>#N/A</c:v>
                </c:pt>
                <c:pt idx="7">
                  <c:v>1.95</c:v>
                </c:pt>
                <c:pt idx="8">
                  <c:v>#N/A</c:v>
                </c:pt>
                <c:pt idx="9">
                  <c:v>2.1800000000000002</c:v>
                </c:pt>
              </c:numCache>
            </c:numRef>
          </c:val>
          <c:extLst>
            <c:ext xmlns:c16="http://schemas.microsoft.com/office/drawing/2014/chart" uri="{C3380CC4-5D6E-409C-BE32-E72D297353CC}">
              <c16:uniqueId val="{00000006-537F-4DD5-9888-B86A79C329D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2.98</c:v>
                </c:pt>
                <c:pt idx="2">
                  <c:v>#N/A</c:v>
                </c:pt>
                <c:pt idx="3">
                  <c:v>2.62</c:v>
                </c:pt>
                <c:pt idx="4">
                  <c:v>#N/A</c:v>
                </c:pt>
                <c:pt idx="5">
                  <c:v>2.1800000000000002</c:v>
                </c:pt>
                <c:pt idx="6">
                  <c:v>#N/A</c:v>
                </c:pt>
                <c:pt idx="7">
                  <c:v>2.37</c:v>
                </c:pt>
                <c:pt idx="8">
                  <c:v>#N/A</c:v>
                </c:pt>
                <c:pt idx="9">
                  <c:v>2.21</c:v>
                </c:pt>
              </c:numCache>
            </c:numRef>
          </c:val>
          <c:extLst>
            <c:ext xmlns:c16="http://schemas.microsoft.com/office/drawing/2014/chart" uri="{C3380CC4-5D6E-409C-BE32-E72D297353CC}">
              <c16:uniqueId val="{00000007-537F-4DD5-9888-B86A79C329D2}"/>
            </c:ext>
          </c:extLst>
        </c:ser>
        <c:ser>
          <c:idx val="8"/>
          <c:order val="8"/>
          <c:tx>
            <c:strRef>
              <c:f>データシート!$A$35</c:f>
              <c:strCache>
                <c:ptCount val="1"/>
                <c:pt idx="0">
                  <c:v>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#N/A</c:v>
                </c:pt>
                <c:pt idx="3">
                  <c:v>2.4</c:v>
                </c:pt>
                <c:pt idx="4">
                  <c:v>#N/A</c:v>
                </c:pt>
                <c:pt idx="5">
                  <c:v>2.3199999999999998</c:v>
                </c:pt>
                <c:pt idx="6">
                  <c:v>#N/A</c:v>
                </c:pt>
                <c:pt idx="7">
                  <c:v>2.52</c:v>
                </c:pt>
                <c:pt idx="8">
                  <c:v>#N/A</c:v>
                </c:pt>
                <c:pt idx="9">
                  <c:v>2.58</c:v>
                </c:pt>
              </c:numCache>
            </c:numRef>
          </c:val>
          <c:extLst>
            <c:ext xmlns:c16="http://schemas.microsoft.com/office/drawing/2014/chart" uri="{C3380CC4-5D6E-409C-BE32-E72D297353CC}">
              <c16:uniqueId val="{00000008-537F-4DD5-9888-B86A79C329D2}"/>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3.42</c:v>
                </c:pt>
                <c:pt idx="2">
                  <c:v>#N/A</c:v>
                </c:pt>
                <c:pt idx="3">
                  <c:v>4.0199999999999996</c:v>
                </c:pt>
                <c:pt idx="4">
                  <c:v>#N/A</c:v>
                </c:pt>
                <c:pt idx="5">
                  <c:v>3.41</c:v>
                </c:pt>
                <c:pt idx="6">
                  <c:v>#N/A</c:v>
                </c:pt>
                <c:pt idx="7">
                  <c:v>3.51</c:v>
                </c:pt>
                <c:pt idx="8">
                  <c:v>#N/A</c:v>
                </c:pt>
                <c:pt idx="9">
                  <c:v>3.76</c:v>
                </c:pt>
              </c:numCache>
            </c:numRef>
          </c:val>
          <c:extLst>
            <c:ext xmlns:c16="http://schemas.microsoft.com/office/drawing/2014/chart" uri="{C3380CC4-5D6E-409C-BE32-E72D297353CC}">
              <c16:uniqueId val="{00000009-537F-4DD5-9888-B86A79C329D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92837</c:v>
                </c:pt>
                <c:pt idx="5">
                  <c:v>92931</c:v>
                </c:pt>
                <c:pt idx="8">
                  <c:v>91577</c:v>
                </c:pt>
                <c:pt idx="11">
                  <c:v>90643</c:v>
                </c:pt>
                <c:pt idx="14">
                  <c:v>96042</c:v>
                </c:pt>
              </c:numCache>
            </c:numRef>
          </c:val>
          <c:extLst>
            <c:ext xmlns:c16="http://schemas.microsoft.com/office/drawing/2014/chart" uri="{C3380CC4-5D6E-409C-BE32-E72D297353CC}">
              <c16:uniqueId val="{00000000-E8C1-4B29-9F23-5825AA65F9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91</c:v>
                </c:pt>
                <c:pt idx="3">
                  <c:v>29</c:v>
                </c:pt>
                <c:pt idx="6">
                  <c:v>11</c:v>
                </c:pt>
                <c:pt idx="9">
                  <c:v>8</c:v>
                </c:pt>
                <c:pt idx="12">
                  <c:v>3</c:v>
                </c:pt>
              </c:numCache>
            </c:numRef>
          </c:val>
          <c:extLst>
            <c:ext xmlns:c16="http://schemas.microsoft.com/office/drawing/2014/chart" uri="{C3380CC4-5D6E-409C-BE32-E72D297353CC}">
              <c16:uniqueId val="{00000001-E8C1-4B29-9F23-5825AA65F9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2684</c:v>
                </c:pt>
                <c:pt idx="3">
                  <c:v>2773</c:v>
                </c:pt>
                <c:pt idx="6">
                  <c:v>2897</c:v>
                </c:pt>
                <c:pt idx="9">
                  <c:v>4050</c:v>
                </c:pt>
                <c:pt idx="12">
                  <c:v>4202</c:v>
                </c:pt>
              </c:numCache>
            </c:numRef>
          </c:val>
          <c:extLst>
            <c:ext xmlns:c16="http://schemas.microsoft.com/office/drawing/2014/chart" uri="{C3380CC4-5D6E-409C-BE32-E72D297353CC}">
              <c16:uniqueId val="{00000002-E8C1-4B29-9F23-5825AA65F9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42</c:v>
                </c:pt>
                <c:pt idx="3">
                  <c:v>169</c:v>
                </c:pt>
                <c:pt idx="6">
                  <c:v>70</c:v>
                </c:pt>
                <c:pt idx="9">
                  <c:v>203</c:v>
                </c:pt>
                <c:pt idx="12">
                  <c:v>348</c:v>
                </c:pt>
              </c:numCache>
            </c:numRef>
          </c:val>
          <c:extLst>
            <c:ext xmlns:c16="http://schemas.microsoft.com/office/drawing/2014/chart" uri="{C3380CC4-5D6E-409C-BE32-E72D297353CC}">
              <c16:uniqueId val="{00000003-E8C1-4B29-9F23-5825AA65F9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25193</c:v>
                </c:pt>
                <c:pt idx="3">
                  <c:v>24939</c:v>
                </c:pt>
                <c:pt idx="6">
                  <c:v>26073</c:v>
                </c:pt>
                <c:pt idx="9">
                  <c:v>25284</c:v>
                </c:pt>
                <c:pt idx="12">
                  <c:v>23629</c:v>
                </c:pt>
              </c:numCache>
            </c:numRef>
          </c:val>
          <c:extLst>
            <c:ext xmlns:c16="http://schemas.microsoft.com/office/drawing/2014/chart" uri="{C3380CC4-5D6E-409C-BE32-E72D297353CC}">
              <c16:uniqueId val="{00000004-E8C1-4B29-9F23-5825AA65F9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42877</c:v>
                </c:pt>
                <c:pt idx="3">
                  <c:v>43495</c:v>
                </c:pt>
                <c:pt idx="6">
                  <c:v>43099</c:v>
                </c:pt>
                <c:pt idx="9">
                  <c:v>41622</c:v>
                </c:pt>
                <c:pt idx="12">
                  <c:v>41165</c:v>
                </c:pt>
              </c:numCache>
            </c:numRef>
          </c:val>
          <c:extLst>
            <c:ext xmlns:c16="http://schemas.microsoft.com/office/drawing/2014/chart" uri="{C3380CC4-5D6E-409C-BE32-E72D297353CC}">
              <c16:uniqueId val="{00000005-E8C1-4B29-9F23-5825AA65F9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5812</c:v>
                </c:pt>
                <c:pt idx="3">
                  <c:v>4500</c:v>
                </c:pt>
                <c:pt idx="6">
                  <c:v>2773</c:v>
                </c:pt>
                <c:pt idx="9">
                  <c:v>2261</c:v>
                </c:pt>
                <c:pt idx="12">
                  <c:v>606</c:v>
                </c:pt>
              </c:numCache>
            </c:numRef>
          </c:val>
          <c:extLst>
            <c:ext xmlns:c16="http://schemas.microsoft.com/office/drawing/2014/chart" uri="{C3380CC4-5D6E-409C-BE32-E72D297353CC}">
              <c16:uniqueId val="{00000006-E8C1-4B29-9F23-5825AA65F9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52784</c:v>
                </c:pt>
                <c:pt idx="3">
                  <c:v>53036</c:v>
                </c:pt>
                <c:pt idx="6">
                  <c:v>53912</c:v>
                </c:pt>
                <c:pt idx="9">
                  <c:v>54737</c:v>
                </c:pt>
                <c:pt idx="12">
                  <c:v>60635</c:v>
                </c:pt>
              </c:numCache>
            </c:numRef>
          </c:val>
          <c:extLst>
            <c:ext xmlns:c16="http://schemas.microsoft.com/office/drawing/2014/chart" uri="{C3380CC4-5D6E-409C-BE32-E72D297353CC}">
              <c16:uniqueId val="{00000007-E8C1-4B29-9F23-5825AA65F9C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36646</c:v>
                </c:pt>
                <c:pt idx="2">
                  <c:v>#N/A</c:v>
                </c:pt>
                <c:pt idx="3">
                  <c:v>#N/A</c:v>
                </c:pt>
                <c:pt idx="4">
                  <c:v>36010</c:v>
                </c:pt>
                <c:pt idx="5">
                  <c:v>#N/A</c:v>
                </c:pt>
                <c:pt idx="6">
                  <c:v>#N/A</c:v>
                </c:pt>
                <c:pt idx="7">
                  <c:v>37258</c:v>
                </c:pt>
                <c:pt idx="8">
                  <c:v>#N/A</c:v>
                </c:pt>
                <c:pt idx="9">
                  <c:v>#N/A</c:v>
                </c:pt>
                <c:pt idx="10">
                  <c:v>37522</c:v>
                </c:pt>
                <c:pt idx="11">
                  <c:v>#N/A</c:v>
                </c:pt>
                <c:pt idx="12">
                  <c:v>#N/A</c:v>
                </c:pt>
                <c:pt idx="13">
                  <c:v>34546</c:v>
                </c:pt>
                <c:pt idx="14">
                  <c:v>#N/A</c:v>
                </c:pt>
              </c:numCache>
            </c:numRef>
          </c:val>
          <c:smooth val="0"/>
          <c:extLst>
            <c:ext xmlns:c16="http://schemas.microsoft.com/office/drawing/2014/chart" uri="{C3380CC4-5D6E-409C-BE32-E72D297353CC}">
              <c16:uniqueId val="{00000008-E8C1-4B29-9F23-5825AA65F9C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849127</c:v>
                </c:pt>
                <c:pt idx="5">
                  <c:v>843486</c:v>
                </c:pt>
                <c:pt idx="8">
                  <c:v>848787</c:v>
                </c:pt>
                <c:pt idx="11">
                  <c:v>851506</c:v>
                </c:pt>
                <c:pt idx="14">
                  <c:v>845402</c:v>
                </c:pt>
              </c:numCache>
            </c:numRef>
          </c:val>
          <c:extLst>
            <c:ext xmlns:c16="http://schemas.microsoft.com/office/drawing/2014/chart" uri="{C3380CC4-5D6E-409C-BE32-E72D297353CC}">
              <c16:uniqueId val="{00000000-091E-49A4-AB67-EADA433236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305581</c:v>
                </c:pt>
                <c:pt idx="5">
                  <c:v>299834</c:v>
                </c:pt>
                <c:pt idx="8">
                  <c:v>295295</c:v>
                </c:pt>
                <c:pt idx="11">
                  <c:v>293342</c:v>
                </c:pt>
                <c:pt idx="14">
                  <c:v>283458</c:v>
                </c:pt>
              </c:numCache>
            </c:numRef>
          </c:val>
          <c:extLst>
            <c:ext xmlns:c16="http://schemas.microsoft.com/office/drawing/2014/chart" uri="{C3380CC4-5D6E-409C-BE32-E72D297353CC}">
              <c16:uniqueId val="{00000001-091E-49A4-AB67-EADA433236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204605</c:v>
                </c:pt>
                <c:pt idx="5">
                  <c:v>220728</c:v>
                </c:pt>
                <c:pt idx="8">
                  <c:v>239456</c:v>
                </c:pt>
                <c:pt idx="11">
                  <c:v>256370</c:v>
                </c:pt>
                <c:pt idx="14">
                  <c:v>282212</c:v>
                </c:pt>
              </c:numCache>
            </c:numRef>
          </c:val>
          <c:extLst>
            <c:ext xmlns:c16="http://schemas.microsoft.com/office/drawing/2014/chart" uri="{C3380CC4-5D6E-409C-BE32-E72D297353CC}">
              <c16:uniqueId val="{00000002-091E-49A4-AB67-EADA433236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1E-49A4-AB67-EADA433236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1E-49A4-AB67-EADA433236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24051</c:v>
                </c:pt>
                <c:pt idx="3">
                  <c:v>18858</c:v>
                </c:pt>
                <c:pt idx="6">
                  <c:v>17356</c:v>
                </c:pt>
                <c:pt idx="9">
                  <c:v>18602</c:v>
                </c:pt>
                <c:pt idx="12">
                  <c:v>15476</c:v>
                </c:pt>
              </c:numCache>
            </c:numRef>
          </c:val>
          <c:extLst>
            <c:ext xmlns:c16="http://schemas.microsoft.com/office/drawing/2014/chart" uri="{C3380CC4-5D6E-409C-BE32-E72D297353CC}">
              <c16:uniqueId val="{00000005-091E-49A4-AB67-EADA433236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62213</c:v>
                </c:pt>
                <c:pt idx="3">
                  <c:v>60683</c:v>
                </c:pt>
                <c:pt idx="6">
                  <c:v>103136</c:v>
                </c:pt>
                <c:pt idx="9">
                  <c:v>92791</c:v>
                </c:pt>
                <c:pt idx="12">
                  <c:v>91931</c:v>
                </c:pt>
              </c:numCache>
            </c:numRef>
          </c:val>
          <c:extLst>
            <c:ext xmlns:c16="http://schemas.microsoft.com/office/drawing/2014/chart" uri="{C3380CC4-5D6E-409C-BE32-E72D297353CC}">
              <c16:uniqueId val="{00000006-091E-49A4-AB67-EADA433236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3887</c:v>
                </c:pt>
                <c:pt idx="3">
                  <c:v>3971</c:v>
                </c:pt>
                <c:pt idx="6">
                  <c:v>3919</c:v>
                </c:pt>
                <c:pt idx="9">
                  <c:v>3747</c:v>
                </c:pt>
                <c:pt idx="12">
                  <c:v>3458</c:v>
                </c:pt>
              </c:numCache>
            </c:numRef>
          </c:val>
          <c:extLst>
            <c:ext xmlns:c16="http://schemas.microsoft.com/office/drawing/2014/chart" uri="{C3380CC4-5D6E-409C-BE32-E72D297353CC}">
              <c16:uniqueId val="{00000007-091E-49A4-AB67-EADA433236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311300</c:v>
                </c:pt>
                <c:pt idx="3">
                  <c:v>307050</c:v>
                </c:pt>
                <c:pt idx="6">
                  <c:v>300919</c:v>
                </c:pt>
                <c:pt idx="9">
                  <c:v>285198</c:v>
                </c:pt>
                <c:pt idx="12">
                  <c:v>269493</c:v>
                </c:pt>
              </c:numCache>
            </c:numRef>
          </c:val>
          <c:extLst>
            <c:ext xmlns:c16="http://schemas.microsoft.com/office/drawing/2014/chart" uri="{C3380CC4-5D6E-409C-BE32-E72D297353CC}">
              <c16:uniqueId val="{00000008-091E-49A4-AB67-EADA433236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18774</c:v>
                </c:pt>
                <c:pt idx="3">
                  <c:v>19336</c:v>
                </c:pt>
                <c:pt idx="6">
                  <c:v>22028</c:v>
                </c:pt>
                <c:pt idx="9">
                  <c:v>32524</c:v>
                </c:pt>
                <c:pt idx="12">
                  <c:v>26964</c:v>
                </c:pt>
              </c:numCache>
            </c:numRef>
          </c:val>
          <c:extLst>
            <c:ext xmlns:c16="http://schemas.microsoft.com/office/drawing/2014/chart" uri="{C3380CC4-5D6E-409C-BE32-E72D297353CC}">
              <c16:uniqueId val="{00000009-091E-49A4-AB67-EADA433236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1415368</c:v>
                </c:pt>
                <c:pt idx="3">
                  <c:v>1407427</c:v>
                </c:pt>
                <c:pt idx="6">
                  <c:v>1413133</c:v>
                </c:pt>
                <c:pt idx="9">
                  <c:v>1409307</c:v>
                </c:pt>
                <c:pt idx="12">
                  <c:v>1408879</c:v>
                </c:pt>
              </c:numCache>
            </c:numRef>
          </c:val>
          <c:extLst>
            <c:ext xmlns:c16="http://schemas.microsoft.com/office/drawing/2014/chart" uri="{C3380CC4-5D6E-409C-BE32-E72D297353CC}">
              <c16:uniqueId val="{0000000A-091E-49A4-AB67-EADA433236E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476280</c:v>
                </c:pt>
                <c:pt idx="2">
                  <c:v>#N/A</c:v>
                </c:pt>
                <c:pt idx="3">
                  <c:v>#N/A</c:v>
                </c:pt>
                <c:pt idx="4">
                  <c:v>453279</c:v>
                </c:pt>
                <c:pt idx="5">
                  <c:v>#N/A</c:v>
                </c:pt>
                <c:pt idx="6">
                  <c:v>#N/A</c:v>
                </c:pt>
                <c:pt idx="7">
                  <c:v>476954</c:v>
                </c:pt>
                <c:pt idx="8">
                  <c:v>#N/A</c:v>
                </c:pt>
                <c:pt idx="9">
                  <c:v>#N/A</c:v>
                </c:pt>
                <c:pt idx="10">
                  <c:v>440952</c:v>
                </c:pt>
                <c:pt idx="11">
                  <c:v>#N/A</c:v>
                </c:pt>
                <c:pt idx="12">
                  <c:v>#N/A</c:v>
                </c:pt>
                <c:pt idx="13">
                  <c:v>405131</c:v>
                </c:pt>
                <c:pt idx="14">
                  <c:v>#N/A</c:v>
                </c:pt>
              </c:numCache>
            </c:numRef>
          </c:val>
          <c:smooth val="0"/>
          <c:extLst>
            <c:ext xmlns:c16="http://schemas.microsoft.com/office/drawing/2014/chart" uri="{C3380CC4-5D6E-409C-BE32-E72D297353CC}">
              <c16:uniqueId val="{0000000B-091E-49A4-AB67-EADA433236E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27807</c:v>
                </c:pt>
                <c:pt idx="1">
                  <c:v>31788</c:v>
                </c:pt>
                <c:pt idx="2">
                  <c:v>34066</c:v>
                </c:pt>
              </c:numCache>
            </c:numRef>
          </c:val>
          <c:extLst>
            <c:ext xmlns:c16="http://schemas.microsoft.com/office/drawing/2014/chart" uri="{C3380CC4-5D6E-409C-BE32-E72D297353CC}">
              <c16:uniqueId val="{00000000-0412-47CD-90B0-0DCC202027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5360</c:v>
                </c:pt>
                <c:pt idx="1">
                  <c:v>5408</c:v>
                </c:pt>
                <c:pt idx="2">
                  <c:v>5455</c:v>
                </c:pt>
              </c:numCache>
            </c:numRef>
          </c:val>
          <c:extLst>
            <c:ext xmlns:c16="http://schemas.microsoft.com/office/drawing/2014/chart" uri="{C3380CC4-5D6E-409C-BE32-E72D297353CC}">
              <c16:uniqueId val="{00000001-0412-47CD-90B0-0DCC202027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28882</c:v>
                </c:pt>
                <c:pt idx="1">
                  <c:v>31332</c:v>
                </c:pt>
                <c:pt idx="2">
                  <c:v>30708</c:v>
                </c:pt>
              </c:numCache>
            </c:numRef>
          </c:val>
          <c:extLst>
            <c:ext xmlns:c16="http://schemas.microsoft.com/office/drawing/2014/chart" uri="{C3380CC4-5D6E-409C-BE32-E72D297353CC}">
              <c16:uniqueId val="{00000002-0412-47CD-90B0-0DCC2020275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{9D60A4F8-C69C-4A2B-961F-93FE9FEA68BE}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09A-49CB-B567-25F43A881B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{8BFE4FD7-C1A4-4DC8-99B8-965715AC76E0}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9A-49CB-B567-25F43A881B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{276780C6-5F25-4991-AFED-E323D6318454}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9A-49CB-B567-25F43A881B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{03F55635-53FB-4680-AC88-1FF71BD188B5}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9A-49CB-B567-25F43A881B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{EC81B78D-2B54-4F4D-82D8-95A0D0B39796}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9A-49CB-B567-25F43A881B7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{B03BB0BF-C90E-4982-BEAA-F2AB759A0296}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09A-49CB-B567-25F43A881B7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{49A2B3CA-DD85-415D-B293-A68093D390BA}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09A-49CB-B567-25F43A881B74}"/>
                </c:ext>
              </c:extLst>
            </c:dLbl>
            <c:dLbl>
              <c:idx val="24"/>
              <c:layout>
                <c:manualLayout>
                  <c:x val="-3.280118633697200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{C5C5A0D3-3928-401B-A2D6-25B8E64A7529}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09A-49CB-B567-25F43A881B7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{118D454A-5291-4BA5-AEC6-4C041424620B}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09A-49CB-B567-25F43A881B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57.6</c:v>
                </c:pt>
                <c:pt idx="8">
                  <c:v>58.5</c:v>
                </c:pt>
                <c:pt idx="16">
                  <c:v>58.9</c:v>
                </c:pt>
                <c:pt idx="24">
                  <c:v>59.2</c:v>
                </c:pt>
                <c:pt idx="32">
                  <c:v>59.6</c:v>
                </c:pt>
              </c:numCache>
            </c:numRef>
          </c:xVal>
          <c:yVal>
            <c:numRef>
              <c:f>公会計指標分析・財政指標組合せ分析表!$BP$51:$DC$51</c:f>
              <c:numCache>
                <c:formatCode>#,##0.0;"▲ "#,##0.0</c:formatCode>
                <c:ptCount val="40"/>
                <c:pt idx="0">
                  <c:v>162.4</c:v>
                </c:pt>
                <c:pt idx="8">
                  <c:v>152.69999999999999</c:v>
                </c:pt>
                <c:pt idx="16">
                  <c:v>135.5</c:v>
                </c:pt>
                <c:pt idx="24">
                  <c:v>123.2</c:v>
                </c:pt>
                <c:pt idx="32">
                  <c:v>112.3</c:v>
                </c:pt>
              </c:numCache>
            </c:numRef>
          </c:yVal>
          <c:smooth val="0"/>
          <c:extLst>
            <c:ext xmlns:c16="http://schemas.microsoft.com/office/drawing/2014/chart" uri="{C3380CC4-5D6E-409C-BE32-E72D297353CC}">
              <c16:uniqueId val="{00000009-709A-49CB-B567-25F43A881B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489214602172605E-2"/>
                  <c:y val="-6.4739042105865174E-2"/>
                </c:manualLayout>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{5B2D4456-DD5E-47AA-8736-11645B905265}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09A-49CB-B567-25F43A881B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{2BDC7A29-D9E2-45DC-A465-4DA5293EA801}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9A-49CB-B567-25F43A881B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{18E4FA3D-5472-4D7D-BA8C-53053CA1AEC5}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9A-49CB-B567-25F43A881B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{C3A36765-F9E0-4343-A3A1-16B369C2C22B}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9A-49CB-B567-25F43A881B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{58071CE5-A656-4961-9BD1-F31C717EB593}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9A-49CB-B567-25F43A881B7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{53375BD0-8A5D-496A-8E17-BE78AB41DEC5}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09A-49CB-B567-25F43A881B7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{BF17FD6D-6574-488B-ABC3-F01D94B2929B}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09A-49CB-B567-25F43A881B7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{747E637A-02B3-41E5-B7BF-EB0BDED64803}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09A-49CB-B567-25F43A881B7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{8016371B-12BF-4ACD-9004-B46F54955E81}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09A-49CB-B567-25F43A881B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61</c:v>
                </c:pt>
                <c:pt idx="16">
                  <c:v>62</c:v>
                </c:pt>
                <c:pt idx="24">
                  <c:v>62.9</c:v>
                </c:pt>
                <c:pt idx="32">
                  <c:v>63.3</c:v>
                </c:pt>
              </c:numCache>
            </c:numRef>
          </c:xVal>
          <c:yVal>
            <c:numRef>
              <c:f>公会計指標分析・財政指標組合せ分析表!$BP$55:$DC$55</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709A-49CB-B567-25F43A881B74}"/>
            </c:ext>
          </c:extLst>
        </c:ser>
        <c:dLbls>
          <c:showLegendKey val="0"/>
          <c:showVal val="1"/>
          <c:showCatName val="0"/>
          <c:showSerName val="0"/>
          <c:showPercent val="0"/>
          <c:showBubbleSize val="0"/>
        </c:dLbls>
        <c:axId val="46179840"/>
        <c:axId val="46181760"/>
      </c:scatterChart>
      <c:valAx>
        <c:axId val="46179840"/>
        <c:scaling>
          <c:orientation val="minMax"/>
          <c:max val="63.800000000000004"/>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5"/>
          <c:min val="8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{8DBDCD0D-1EC0-4CFF-BFAD-86CF94EEFA71}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3B4-41C0-86CA-17EB43F341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{CD5C13F1-F7EF-4AB4-BC2D-BD3EA7578364}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B4-41C0-86CA-17EB43F341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{F6044981-90D2-4F1F-A070-F1446C466D94}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B4-41C0-86CA-17EB43F341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{D58F3262-E371-4F7F-96FC-6391EDE30D31}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B4-41C0-86CA-17EB43F341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{05F32972-3E4E-4948-98DA-BCF11DE93AD7}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B4-41C0-86CA-17EB43F3419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{D032277E-620B-4B53-B4EF-794C92EB6E1A}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3B4-41C0-86CA-17EB43F3419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{A7382FCF-465C-4BDF-A738-485C5BBEBAE3}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3B4-41C0-86CA-17EB43F34199}"/>
                </c:ext>
              </c:extLst>
            </c:dLbl>
            <c:dLbl>
              <c:idx val="24"/>
              <c:layout>
                <c:manualLayout>
                  <c:x val="-2.5418139869875664E-2"/>
                  <c:y val="-4.773026637998181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{5E7BF40F-8706-4135-97C7-19346D3F7B83}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3B4-41C0-86CA-17EB43F34199}"/>
                </c:ext>
              </c:extLst>
            </c:dLbl>
            <c:dLbl>
              <c:idx val="32"/>
              <c:layout>
                <c:manualLayout>
                  <c:x val="-3.7786370027293098E-2"/>
                  <c:y val="-5.789307127097822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{AB5451B9-691C-4E70-90D5-146AFA51CA26}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3B4-41C0-86CA-17EB43F341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12.2</c:v>
                </c:pt>
                <c:pt idx="16">
                  <c:v>11.7</c:v>
                </c:pt>
                <c:pt idx="24">
                  <c:v>11</c:v>
                </c:pt>
                <c:pt idx="32">
                  <c:v>10.199999999999999</c:v>
                </c:pt>
              </c:numCache>
            </c:numRef>
          </c:xVal>
          <c:yVal>
            <c:numRef>
              <c:f>公会計指標分析・財政指標組合せ分析表!$BP$73:$DC$73</c:f>
              <c:numCache>
                <c:formatCode>#,##0.0;"▲ "#,##0.0</c:formatCode>
                <c:ptCount val="40"/>
                <c:pt idx="0">
                  <c:v>162.4</c:v>
                </c:pt>
                <c:pt idx="8">
                  <c:v>152.69999999999999</c:v>
                </c:pt>
                <c:pt idx="16">
                  <c:v>135.5</c:v>
                </c:pt>
                <c:pt idx="24">
                  <c:v>123.2</c:v>
                </c:pt>
                <c:pt idx="32">
                  <c:v>112.3</c:v>
                </c:pt>
              </c:numCache>
            </c:numRef>
          </c:yVal>
          <c:smooth val="0"/>
          <c:extLst>
            <c:ext xmlns:c16="http://schemas.microsoft.com/office/drawing/2014/chart" uri="{C3380CC4-5D6E-409C-BE32-E72D297353CC}">
              <c16:uniqueId val="{00000009-93B4-41C0-86CA-17EB43F341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7977843368345601E-2"/>
                  <c:y val="-7.7103027795606155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{F425909B-2269-4D69-8FFD-977C806CA10D}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3B4-41C0-86CA-17EB43F341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{883761F3-6701-482D-B4AA-F73DF37A1FD6}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B4-41C0-86CA-17EB43F341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{5AAE8C35-115D-40B7-8FAD-34935869E822}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B4-41C0-86CA-17EB43F341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{909CB6A2-E3D1-4DB3-BE88-1C7E8DA3BAC1}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B4-41C0-86CA-17EB43F341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{441B4B2C-43BF-4810-8442-B54786985513}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B4-41C0-86CA-17EB43F34199}"/>
                </c:ext>
              </c:extLst>
            </c:dLbl>
            <c:dLbl>
              <c:idx val="8"/>
              <c:layout>
                <c:manualLayout>
                  <c:x val="-2.5481964316893257E-2"/>
                  <c:y val="-6.694022290460967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{64D75711-C3BD-46AD-842C-AC0C11CB4B28}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3B4-41C0-86CA-17EB43F3419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{51EF7D97-A56F-4486-A085-B3D2F86DE96F}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3B4-41C0-86CA-17EB43F3419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{58C562F1-676B-47C0-9200-E339D8414F45}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3B4-41C0-86CA-17EB43F3419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{79F6BF5D-9C1D-4250-BF4C-DE9E56CD56E3}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3B4-41C0-86CA-17EB43F341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10.9</c:v>
                </c:pt>
                <c:pt idx="8">
                  <c:v>10.3</c:v>
                </c:pt>
                <c:pt idx="16">
                  <c:v>9</c:v>
                </c:pt>
                <c:pt idx="24">
                  <c:v>8</c:v>
                </c:pt>
                <c:pt idx="32">
                  <c:v>7.3</c:v>
                </c:pt>
              </c:numCache>
            </c:numRef>
          </c:xVal>
          <c:yVal>
            <c:numRef>
              <c:f>公会計指標分析・財政指標組合せ分析表!$BP$77:$DC$77</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93B4-41C0-86CA-17EB43F34199}"/>
            </c:ext>
          </c:extLst>
        </c:ser>
        <c:dLbls>
          <c:showLegendKey val="0"/>
          <c:showVal val="1"/>
          <c:showCatName val="0"/>
          <c:showSerName val="0"/>
          <c:showPercent val="0"/>
          <c:showBubbleSize val="0"/>
        </c:dLbls>
        <c:axId val="84219776"/>
        <c:axId val="84234240"/>
      </c:scatterChart>
      <c:valAx>
        <c:axId val="84219776"/>
        <c:scaling>
          <c:orientation val="minMax"/>
          <c:max val="12.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5"/>
          <c:min val="8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前年度との比較において、</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が約</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億円の減となっている主な要因としては、「元利償還金」が約</a:t>
          </a:r>
          <a:r>
            <a:rPr kumimoji="1" lang="en-US" altLang="ja-JP" sz="1200">
              <a:latin typeface="ＭＳ ゴシック" pitchFamily="49" charset="-128"/>
              <a:ea typeface="ＭＳ ゴシック" pitchFamily="49" charset="-128"/>
            </a:rPr>
            <a:t>59</a:t>
          </a:r>
          <a:r>
            <a:rPr kumimoji="1" lang="ja-JP" altLang="en-US" sz="1200">
              <a:latin typeface="ＭＳ ゴシック" pitchFamily="49" charset="-128"/>
              <a:ea typeface="ＭＳ ゴシック" pitchFamily="49" charset="-128"/>
            </a:rPr>
            <a:t>億円の増となった一方、「減債基金積立不足算定額」が約</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億円の減、「公営企業債の元利償還金に対する繰入金」が約</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億円の減及び「算入公債費等」が約</a:t>
          </a:r>
          <a:r>
            <a:rPr kumimoji="1" lang="en-US" altLang="ja-JP" sz="1200">
              <a:latin typeface="ＭＳ ゴシック" pitchFamily="49" charset="-128"/>
              <a:ea typeface="ＭＳ ゴシック" pitchFamily="49" charset="-128"/>
            </a:rPr>
            <a:t>54</a:t>
          </a:r>
          <a:r>
            <a:rPr kumimoji="1" lang="ja-JP" altLang="en-US" sz="1200">
              <a:latin typeface="ＭＳ ゴシック" pitchFamily="49" charset="-128"/>
              <a:ea typeface="ＭＳ ゴシック" pitchFamily="49" charset="-128"/>
            </a:rPr>
            <a:t>億円の増（減要因）となったこと等によるもの。</a:t>
          </a:r>
        </a:p>
        <a:p>
          <a:r>
            <a:rPr kumimoji="1" lang="ja-JP" altLang="en-US" sz="1200">
              <a:latin typeface="ＭＳ ゴシック" pitchFamily="49" charset="-128"/>
              <a:ea typeface="ＭＳ ゴシック" pitchFamily="49" charset="-128"/>
            </a:rPr>
            <a:t>　財政運営プランの取組みを進め、地方債現在高の縮減を図るなど、財政健全化に努めていく。</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表数値修正（</a:t>
          </a:r>
          <a:r>
            <a:rPr kumimoji="1" lang="en-US" altLang="ja-JP" sz="1200">
              <a:latin typeface="ＭＳ ゴシック" pitchFamily="49" charset="-128"/>
              <a:ea typeface="ＭＳ ゴシック" pitchFamily="49" charset="-128"/>
            </a:rPr>
            <a:t>R01</a:t>
          </a:r>
          <a:r>
            <a:rPr kumimoji="1" lang="ja-JP" altLang="en-US"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＝（総括表③の⑧＋⑨＋⑩＋⑪）</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96,040,621</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96,041</a:t>
          </a:r>
          <a:r>
            <a:rPr kumimoji="1" lang="ja-JP" altLang="en-US" sz="1200">
              <a:latin typeface="ＭＳ ゴシック" pitchFamily="49" charset="-128"/>
              <a:ea typeface="ＭＳ ゴシック" pitchFamily="49" charset="-128"/>
            </a:rPr>
            <a:t>百万円</a:t>
          </a:r>
        </a:p>
        <a:p>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130,588</a:t>
          </a:r>
          <a:r>
            <a:rPr kumimoji="1" lang="ja-JP" altLang="en-US" sz="1200">
              <a:latin typeface="ＭＳ ゴシック" pitchFamily="49" charset="-128"/>
              <a:ea typeface="ＭＳ ゴシック" pitchFamily="49" charset="-128"/>
            </a:rPr>
            <a:t>百万円－</a:t>
          </a:r>
          <a:r>
            <a:rPr kumimoji="1" lang="en-US" altLang="ja-JP" sz="1200">
              <a:latin typeface="ＭＳ ゴシック" pitchFamily="49" charset="-128"/>
              <a:ea typeface="ＭＳ ゴシック" pitchFamily="49" charset="-128"/>
            </a:rPr>
            <a:t>96,041</a:t>
          </a:r>
          <a:r>
            <a:rPr kumimoji="1" lang="ja-JP" altLang="en-US" sz="1200">
              <a:latin typeface="ＭＳ ゴシック" pitchFamily="49" charset="-128"/>
              <a:ea typeface="ＭＳ ゴシック" pitchFamily="49" charset="-128"/>
            </a:rPr>
            <a:t>百万円</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34,547</a:t>
          </a:r>
          <a:r>
            <a:rPr kumimoji="1" lang="ja-JP" altLang="en-US" sz="1200">
              <a:latin typeface="ＭＳ ゴシック" pitchFamily="49" charset="-128"/>
              <a:ea typeface="ＭＳ ゴシック" pitchFamily="49" charset="-128"/>
            </a:rPr>
            <a:t>百万円</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itchFamily="49" charset="-128"/>
              <a:ea typeface="ＭＳ ゴシック" pitchFamily="49" charset="-128"/>
            </a:rPr>
            <a:t>　減債基金積立相当額の積立ルールが</a:t>
          </a:r>
          <a:r>
            <a:rPr kumimoji="1" lang="en-US" altLang="ja-JP" sz="700">
              <a:latin typeface="ＭＳ ゴシック" pitchFamily="49" charset="-128"/>
              <a:ea typeface="ＭＳ ゴシック" pitchFamily="49" charset="-128"/>
            </a:rPr>
            <a:t>30</a:t>
          </a:r>
          <a:r>
            <a:rPr kumimoji="1" lang="ja-JP" altLang="en-US" sz="700">
              <a:latin typeface="ＭＳ ゴシック" pitchFamily="49" charset="-128"/>
              <a:ea typeface="ＭＳ ゴシック" pitchFamily="49" charset="-128"/>
            </a:rPr>
            <a:t>年償還で毎年度の積立額を発行額の</a:t>
          </a:r>
          <a:r>
            <a:rPr kumimoji="1" lang="en-US" altLang="ja-JP" sz="700">
              <a:latin typeface="ＭＳ ゴシック" pitchFamily="49" charset="-128"/>
              <a:ea typeface="ＭＳ ゴシック" pitchFamily="49" charset="-128"/>
            </a:rPr>
            <a:t>30</a:t>
          </a:r>
          <a:r>
            <a:rPr kumimoji="1" lang="ja-JP" altLang="en-US" sz="700">
              <a:latin typeface="ＭＳ ゴシック" pitchFamily="49" charset="-128"/>
              <a:ea typeface="ＭＳ ゴシック" pitchFamily="49" charset="-128"/>
            </a:rPr>
            <a:t>分の</a:t>
          </a:r>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として設定しているのに対して、本市においては平成</a:t>
          </a:r>
          <a:r>
            <a:rPr kumimoji="1" lang="en-US" altLang="ja-JP" sz="700">
              <a:latin typeface="ＭＳ ゴシック" pitchFamily="49" charset="-128"/>
              <a:ea typeface="ＭＳ ゴシック" pitchFamily="49" charset="-128"/>
            </a:rPr>
            <a:t>17</a:t>
          </a:r>
          <a:r>
            <a:rPr kumimoji="1" lang="ja-JP" altLang="en-US" sz="700">
              <a:latin typeface="ＭＳ ゴシック" pitchFamily="49" charset="-128"/>
              <a:ea typeface="ＭＳ ゴシック" pitchFamily="49" charset="-128"/>
            </a:rPr>
            <a:t>年度まで借入後</a:t>
          </a:r>
          <a:r>
            <a:rPr kumimoji="1" lang="en-US" altLang="ja-JP" sz="700">
              <a:latin typeface="ＭＳ ゴシック" pitchFamily="49" charset="-128"/>
              <a:ea typeface="ＭＳ ゴシック" pitchFamily="49" charset="-128"/>
            </a:rPr>
            <a:t>3</a:t>
          </a:r>
          <a:r>
            <a:rPr kumimoji="1" lang="ja-JP" altLang="en-US" sz="700">
              <a:latin typeface="ＭＳ ゴシック" pitchFamily="49" charset="-128"/>
              <a:ea typeface="ＭＳ ゴシック" pitchFamily="49" charset="-128"/>
            </a:rPr>
            <a:t>年据置いてから積み立てるルールを適用していたため減債基金残高と減債基金積立相当額に乖離が生じている。</a:t>
          </a:r>
        </a:p>
        <a:p>
          <a:r>
            <a:rPr kumimoji="1" lang="ja-JP" altLang="en-US" sz="700">
              <a:latin typeface="ＭＳ ゴシック" pitchFamily="49" charset="-128"/>
              <a:ea typeface="ＭＳ ゴシック" pitchFamily="49" charset="-128"/>
            </a:rPr>
            <a:t>　しかし、平成</a:t>
          </a:r>
          <a:r>
            <a:rPr kumimoji="1" lang="en-US" altLang="ja-JP" sz="700">
              <a:latin typeface="ＭＳ ゴシック" pitchFamily="49" charset="-128"/>
              <a:ea typeface="ＭＳ ゴシック" pitchFamily="49" charset="-128"/>
            </a:rPr>
            <a:t>18</a:t>
          </a:r>
          <a:r>
            <a:rPr kumimoji="1" lang="ja-JP" altLang="en-US" sz="700">
              <a:latin typeface="ＭＳ ゴシック" pitchFamily="49" charset="-128"/>
              <a:ea typeface="ＭＳ ゴシック" pitchFamily="49" charset="-128"/>
            </a:rPr>
            <a:t>年度以降は借入後据置なしで毎年度の積立額を発行額の残年数分の</a:t>
          </a:r>
          <a:r>
            <a:rPr kumimoji="1" lang="en-US" altLang="ja-JP" sz="700">
              <a:latin typeface="ＭＳ ゴシック" pitchFamily="49" charset="-128"/>
              <a:ea typeface="ＭＳ ゴシック" pitchFamily="49" charset="-128"/>
            </a:rPr>
            <a:t>1</a:t>
          </a:r>
          <a:r>
            <a:rPr kumimoji="1" lang="ja-JP" altLang="en-US" sz="700">
              <a:latin typeface="ＭＳ ゴシック" pitchFamily="49" charset="-128"/>
              <a:ea typeface="ＭＳ ゴシック" pitchFamily="49" charset="-128"/>
            </a:rPr>
            <a:t>としているため差は縮小傾向にある。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令和元年度において、減債基金（満期一括償還分）の増等により、充当可能基金が対前年度比</a:t>
          </a:r>
          <a:r>
            <a:rPr kumimoji="1" lang="en-US" altLang="ja-JP" sz="1400">
              <a:latin typeface="ＭＳ ゴシック" pitchFamily="49" charset="-128"/>
              <a:ea typeface="ＭＳ ゴシック" pitchFamily="49" charset="-128"/>
            </a:rPr>
            <a:t>258</a:t>
          </a:r>
          <a:r>
            <a:rPr kumimoji="1" lang="ja-JP" altLang="en-US" sz="1400">
              <a:latin typeface="ＭＳ ゴシック" pitchFamily="49" charset="-128"/>
              <a:ea typeface="ＭＳ ゴシック" pitchFamily="49" charset="-128"/>
            </a:rPr>
            <a:t>億円の増となったことが、将来負担比率の減少要因となっている。</a:t>
          </a:r>
        </a:p>
        <a:p>
          <a:r>
            <a:rPr kumimoji="1" lang="ja-JP" altLang="en-US" sz="1400">
              <a:latin typeface="ＭＳ ゴシック" pitchFamily="49" charset="-128"/>
              <a:ea typeface="ＭＳ ゴシック" pitchFamily="49" charset="-128"/>
            </a:rPr>
            <a:t>　また、公営企業債等繰入見込額の減等により、将来負担額は対前年度比で</a:t>
          </a:r>
          <a:r>
            <a:rPr kumimoji="1" lang="en-US" altLang="ja-JP" sz="1400">
              <a:latin typeface="ＭＳ ゴシック" pitchFamily="49" charset="-128"/>
              <a:ea typeface="ＭＳ ゴシック" pitchFamily="49" charset="-128"/>
            </a:rPr>
            <a:t>260</a:t>
          </a:r>
          <a:r>
            <a:rPr kumimoji="1" lang="ja-JP" altLang="en-US" sz="1400">
              <a:latin typeface="ＭＳ ゴシック" pitchFamily="49" charset="-128"/>
              <a:ea typeface="ＭＳ ゴシック" pitchFamily="49" charset="-128"/>
            </a:rPr>
            <a:t>億円の減となっている。</a:t>
          </a:r>
        </a:p>
        <a:p>
          <a:r>
            <a:rPr kumimoji="1" lang="ja-JP" altLang="en-US" sz="1400">
              <a:latin typeface="ＭＳ ゴシック" pitchFamily="49" charset="-128"/>
              <a:ea typeface="ＭＳ ゴシック" pitchFamily="49" charset="-128"/>
            </a:rPr>
            <a:t>　今後も財政運営プランの取り組みを進め、地方債現在高の縮減を図るなど、財政健全化に努めていく。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福岡県福岡市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基金残高の増加要因は、主に財政調整用基金（財政調整基金、市債管理基金、庁舎建設等資金積立金）の増加によるものである。令和元年度決算においては、市税収入の増等の決算状況に鑑み、財政調整基金の取崩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億円抑制した。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・基金については、更なる透明性を確保し、積極的に市民への説明責任を果たすことで、より適切かつ有効な運用を図ることを目的として、平成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年度以降、基金の残高や積立の考え方等を市のホームページで公表している。引き続き、財政状況等を踏まえ、条例の趣旨に沿った適切な運用を行っていく。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・高速鉄道建設基金：高速鉄道の建設に係る一般会計負担の平準化を図るため、一般会計繰出金及び市債元利償還金の財源に充てる。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・庁舎建設等資金積立金：市役所本庁舎及び出先総合庁舎等公共施設の建設等に必要な費用に充てる。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・ユニバーシアード福岡大会記念スポーツ振興基金：本市で開催される国際スポーツ大会に必要な費用等に充てる。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・こども未来基金：子ども施策の推進に資する事業に充てる。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・市営住宅敷金基金：市営住宅の敷金の返還金並びに未納の家賃、割増賃料及び損害賠償金に充てる。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・庁舎建設等資金積立金：必要な公共施設の建設等に機動的・弾力的に対応するため、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積立や取崩し額の決定にあたっては、当該基金に係る事業の需要のみではなく、財政状況を的確に踏まえる必要があり、将来に渡る計画を予め作成することは困難である。一方で、更なる透明性を確保し、積極的に市民への説明責任を果たすことで、より適切かつ有効な運用を図ることを目的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年度以降、基金の残高や積立の考え方等を市のホームページで公表している。引き続き、財政状況等を踏まえ、条例の趣旨に沿った適切な運用を行っていく。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・令和元年度決算においては、市税収入の増等の決算状況に鑑み、取崩額を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億円抑制したことにより、基金残高は前年比で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適正な残高については、将来の経済情勢や予期し得ない災害等の発生などにより大きく異なってくるものであり、具体的な金額を示すことは困難であるが、将来にわたる貴重な調整財源として、可能な限り確保する必要があると考えており、決算剰余金を中心に基金に積み立て、必要最低限の取崩し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C4FA616-4052-4310-9EE7-ED2D893D3B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EBCADCE-4FF9-4838-A63E-B30382495E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759221A-7E4B-4115-8333-39696C8BB539}"/>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441113E-D1EF-4E43-9847-350DE1AA3E6C}"/>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95B9448-8251-4187-B9B2-1C26B754FBD7}"/>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3F6D1E7-1036-4F70-A01F-2094BA8FAB88}"/>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75C50B0-2D93-4791-BEF9-E4DB062238EA}"/>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13231A8-DB53-4175-81AF-E0147D32C412}"/>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DCD675E-CC63-49EA-A2E1-9200748DD9B7}"/>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853191D-2787-4C40-9F82-9C07128DBEAA}"/>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73939AA-5E11-4043-9D72-F0D01D4D6482}"/>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B0DA0DA-C020-4FB5-9862-60E81033D91D}"/>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1,554,229
1,514,450
343.46
882,411,167
868,661,373
9,343,565
421,511,166
1,190,650,667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56881FE-0FF2-4E89-A484-F3C9DFBC60EA}"/>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9BC5E76-68CD-4EA0-8760-83D52A39FFEB}"/>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9A7B126-D234-457D-BC94-4CAFF4C21AD2}"/>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070BD83-5ECF-43F2-A050-219797E7B98E}"/>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48C844E-D08A-49EB-A139-693BBFA0F8DB}"/>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B6BC0CC-FF33-482B-BB67-ACA1D24AF618}"/>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8E75870-886F-4CC1-B209-57C095210F6E}"/>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7721769-B50C-4FDC-8C7B-79DA440B5EC5}"/>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8EE2DD0-E521-46E2-B256-A22ECBE3090B}"/>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A45600C-773D-49B2-9777-6C7132DC7327}"/>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A0AB4CF-62F5-452D-ABC9-E284225552F3}"/>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BCBD3F5-D279-476F-A548-591841ED362A}"/>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AD5A9A6-050A-43D5-ABBF-780F843C2C0D}"/>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AC12F60-BC4A-4684-80DC-11F2E9555328}"/>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C99B47B-A24A-4EB6-915B-D89623D72D7C}"/>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31C64DE-80B9-4B11-8417-B266E57632E0}"/>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46B864A-B451-45ED-AB5F-415A62631EDB}"/>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3425C3D-4059-495A-ABCE-86D3971BAAA5}"/>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73EBB26-8025-4FAB-BEF3-CBA484DB0568}"/>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67697B18-0B10-44E1-9648-9AC6FDD3B040}"/>
            </a:ext>
          </a:extLst>
        </xdr:cNvPr>
        <xdr:cNvSpPr txBox="1"/>
      </xdr:nvSpPr>
      <xdr:spPr>
        <a:xfrm>
          <a:off x="419100" y="2435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C0A16F9-6F9F-4C03-9A05-62339F0A7FA9}"/>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922D89F-ED27-48AB-9723-972252841861}"/>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C824BE5-E27F-4178-8045-5A752537E1BF}"/>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E6B45AB-7BBD-41D1-B857-2B9BB6A4D791}"/>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8313B19-3709-4A04-A3B4-F8F7638E8632}"/>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CAB5CF8-D714-4236-8A3C-BF87EF86B8E9}"/>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83F68E3-EBE4-406A-9F03-D8F4B52EC717}"/>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E88723E-72BB-4426-AECA-5FDD583C2D0E}"/>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F082261-16CC-40C1-BE7C-1631F9FC3178}"/>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766132A-D6B8-4C15-AFA5-7A8480D68AE9}"/>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1FBEF54-26B1-4E30-8680-E189B009790A}"/>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627F2D5-DB1F-466E-95AE-F9C018AF0466}"/>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C8CCEDD-5579-448D-BA4F-171C9657EC02}"/>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1AF1D9A-A29C-4D67-8BD7-45057717A4D0}"/>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9095D4D-017D-4D05-BD1C-65B261B8B173}"/>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福岡市アセットマネジメント基本方針（公共施設等総合管理計画）に基づいて、予防的な改修による施設の長寿命化、社会情勢や需要等を踏まえた統廃合、施設運営の効率化など、全庁的にアセットマネジメントの推進を図っている。取組みの結果、類似団体と概ね同程度の償却の進行がうかがえ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BE95D8B-A021-4A81-B8F2-C1FA24F30F6A}"/>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4A00B5A-6FB5-45B9-9DBB-ED213316EAC0}"/>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5497E4D7-C799-472B-81BE-6C6049762054}"/>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B94CD337-60B5-4D19-A9D0-F63C12F0C478}"/>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BCCFAA61-B609-46CE-B7B1-7CAB9DFEF2E9}"/>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FB5BA47C-6BE7-4C9E-A385-84DD28A4727B}"/>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55AF3DAD-10E0-4226-8F4B-D6160D1D1EB7}"/>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11CBC1DF-64E6-4A21-A363-8837D6C3DCC3}"/>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4946CF05-C1DD-4F8A-A8D6-3258FE7F9C4F}"/>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88D229C5-889D-409D-84AE-2207827E8BE1}"/>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DCFEB374-74DA-4E68-AFA4-2E636FF35385}"/>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40912A13-C991-4CC8-B781-18D6F72FB888}"/>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5117ABD-329F-48C3-B952-833725269E09}"/>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EC11F09C-540A-4A66-81EF-882BC2840F11}"/>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18669</xdr:rowOff>
    </xdr:from>
    <xdr:to>
      <xdr:col>23</xdr:col>
      <xdr:colOff>85090</xdr:colOff>
      <xdr:row>34</xdr:row>
      <xdr:rowOff>113919</xdr:rowOff>
    </xdr:to>
    <xdr:cxnSp macro="">
      <xdr:nvCxnSpPr>
        <xdr:cNvPr id="63" name="直線コネクタ 62">
          <a:extLst>
            <a:ext uri="{FF2B5EF4-FFF2-40B4-BE49-F238E27FC236}">
              <a16:creationId xmlns:a16="http://schemas.microsoft.com/office/drawing/2014/main" id="{94E4EF80-54CA-401B-A4ED-6C886D82FDC0}"/>
            </a:ext>
          </a:extLst>
        </xdr:cNvPr>
        <xdr:cNvCxnSpPr/>
      </xdr:nvCxnSpPr>
      <xdr:spPr>
        <a:xfrm flipV="1">
          <a:off x="4306570" y="4390644"/>
          <a:ext cx="127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117746</xdr:rowOff>
    </xdr:from>
    <xdr:ext cx="405111" cy="259045"/>
    <xdr:sp macro="" textlink="">
      <xdr:nvSpPr>
        <xdr:cNvPr id="64" name="有形固定資産減価償却率最小値テキスト">
          <a:extLst>
            <a:ext uri="{FF2B5EF4-FFF2-40B4-BE49-F238E27FC236}">
              <a16:creationId xmlns:a16="http://schemas.microsoft.com/office/drawing/2014/main" id="{F9586128-31F2-4620-96CB-5B527AB03834}"/>
            </a:ext>
          </a:extLst>
        </xdr:cNvPr>
        <xdr:cNvSpPr txBox="1"/>
      </xdr:nvSpPr>
      <xdr:spPr>
        <a:xfrm>
          <a:off x="4359275" y="562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113919</xdr:rowOff>
    </xdr:from>
    <xdr:to>
      <xdr:col>23</xdr:col>
      <xdr:colOff>174625</xdr:colOff>
      <xdr:row>34</xdr:row>
      <xdr:rowOff>113919</xdr:rowOff>
    </xdr:to>
    <xdr:cxnSp macro="">
      <xdr:nvCxnSpPr>
        <xdr:cNvPr id="65" name="直線コネクタ 64">
          <a:extLst>
            <a:ext uri="{FF2B5EF4-FFF2-40B4-BE49-F238E27FC236}">
              <a16:creationId xmlns:a16="http://schemas.microsoft.com/office/drawing/2014/main" id="{77387301-BF3A-4857-A6A0-475D631B1A5B}"/>
            </a:ext>
          </a:extLst>
        </xdr:cNvPr>
        <xdr:cNvCxnSpPr/>
      </xdr:nvCxnSpPr>
      <xdr:spPr>
        <a:xfrm>
          <a:off x="4216400" y="561936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136796</xdr:rowOff>
    </xdr:from>
    <xdr:ext cx="405111" cy="259045"/>
    <xdr:sp macro="" textlink="">
      <xdr:nvSpPr>
        <xdr:cNvPr id="66" name="有形固定資産減価償却率最大値テキスト">
          <a:extLst>
            <a:ext uri="{FF2B5EF4-FFF2-40B4-BE49-F238E27FC236}">
              <a16:creationId xmlns:a16="http://schemas.microsoft.com/office/drawing/2014/main" id="{21E31130-1C6B-47A5-BC76-063A016C01A9}"/>
            </a:ext>
          </a:extLst>
        </xdr:cNvPr>
        <xdr:cNvSpPr txBox="1"/>
      </xdr:nvSpPr>
      <xdr:spPr>
        <a:xfrm>
          <a:off x="4359275" y="418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18669</xdr:rowOff>
    </xdr:from>
    <xdr:to>
      <xdr:col>23</xdr:col>
      <xdr:colOff>174625</xdr:colOff>
      <xdr:row>27</xdr:row>
      <xdr:rowOff>18669</xdr:rowOff>
    </xdr:to>
    <xdr:cxnSp macro="">
      <xdr:nvCxnSpPr>
        <xdr:cNvPr id="67" name="直線コネクタ 66">
          <a:extLst>
            <a:ext uri="{FF2B5EF4-FFF2-40B4-BE49-F238E27FC236}">
              <a16:creationId xmlns:a16="http://schemas.microsoft.com/office/drawing/2014/main" id="{12000832-7841-4C8D-9866-376296A5C19E}"/>
            </a:ext>
          </a:extLst>
        </xdr:cNvPr>
        <xdr:cNvCxnSpPr/>
      </xdr:nvCxnSpPr>
      <xdr:spPr>
        <a:xfrm>
          <a:off x="4216400" y="439064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114190</xdr:rowOff>
    </xdr:from>
    <xdr:ext cx="405111" cy="259045"/>
    <xdr:sp macro="" textlink="">
      <xdr:nvSpPr>
        <xdr:cNvPr id="68" name="有形固定資産減価償却率平均値テキスト">
          <a:extLst>
            <a:ext uri="{FF2B5EF4-FFF2-40B4-BE49-F238E27FC236}">
              <a16:creationId xmlns:a16="http://schemas.microsoft.com/office/drawing/2014/main" id="{23A3F93A-99F0-4F5C-840F-B702D82EAB0F}"/>
            </a:ext>
          </a:extLst>
        </xdr:cNvPr>
        <xdr:cNvSpPr txBox="1"/>
      </xdr:nvSpPr>
      <xdr:spPr>
        <a:xfrm>
          <a:off x="4359275" y="4971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135763</xdr:rowOff>
    </xdr:from>
    <xdr:to>
      <xdr:col>23</xdr:col>
      <xdr:colOff>136525</xdr:colOff>
      <xdr:row>31</xdr:row>
      <xdr:rowOff>65913</xdr:rowOff>
    </xdr:to>
    <xdr:sp macro="" textlink="">
      <xdr:nvSpPr>
        <xdr:cNvPr id="69" name="フローチャート: 判断 68">
          <a:extLst>
            <a:ext uri="{FF2B5EF4-FFF2-40B4-BE49-F238E27FC236}">
              <a16:creationId xmlns:a16="http://schemas.microsoft.com/office/drawing/2014/main" id="{A5681071-FF2F-41AD-82A1-61EFAF6C5731}"/>
            </a:ext>
          </a:extLst>
        </xdr:cNvPr>
        <xdr:cNvSpPr/>
      </xdr:nvSpPr>
      <xdr:spPr>
        <a:xfrm>
          <a:off x="4254500" y="49935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101219</xdr:rowOff>
    </xdr:from>
    <xdr:to>
      <xdr:col>19</xdr:col>
      <xdr:colOff>187325</xdr:colOff>
      <xdr:row>31</xdr:row>
      <xdr:rowOff>31369</xdr:rowOff>
    </xdr:to>
    <xdr:sp macro="" textlink="">
      <xdr:nvSpPr>
        <xdr:cNvPr id="70" name="フローチャート: 判断 69">
          <a:extLst>
            <a:ext uri="{FF2B5EF4-FFF2-40B4-BE49-F238E27FC236}">
              <a16:creationId xmlns:a16="http://schemas.microsoft.com/office/drawing/2014/main" id="{59BFDCA8-ACBF-4BF7-BE99-05BDA3D730C2}"/>
            </a:ext>
          </a:extLst>
        </xdr:cNvPr>
        <xdr:cNvSpPr/>
      </xdr:nvSpPr>
      <xdr:spPr>
        <a:xfrm>
          <a:off x="36163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1" name="フローチャート: 判断 70">
          <a:extLst>
            <a:ext uri="{FF2B5EF4-FFF2-40B4-BE49-F238E27FC236}">
              <a16:creationId xmlns:a16="http://schemas.microsoft.com/office/drawing/2014/main" id="{F08057F8-9C31-4C10-9097-B42BE3CE0AE5}"/>
            </a:ext>
          </a:extLst>
        </xdr:cNvPr>
        <xdr:cNvSpPr/>
      </xdr:nvSpPr>
      <xdr:spPr>
        <a:xfrm>
          <a:off x="29305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72" name="フローチャート: 判断 71">
          <a:extLst>
            <a:ext uri="{FF2B5EF4-FFF2-40B4-BE49-F238E27FC236}">
              <a16:creationId xmlns:a16="http://schemas.microsoft.com/office/drawing/2014/main" id="{59D3B2B1-B69F-4C5E-87EE-5A6ADBD35438}"/>
            </a:ext>
          </a:extLst>
        </xdr:cNvPr>
        <xdr:cNvSpPr/>
      </xdr:nvSpPr>
      <xdr:spPr>
        <a:xfrm>
          <a:off x="2244725" y="480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141859</xdr:rowOff>
    </xdr:from>
    <xdr:to>
      <xdr:col>7</xdr:col>
      <xdr:colOff>187325</xdr:colOff>
      <xdr:row>29</xdr:row>
      <xdr:rowOff>72009</xdr:rowOff>
    </xdr:to>
    <xdr:sp macro="" textlink="">
      <xdr:nvSpPr>
        <xdr:cNvPr id="73" name="フローチャート: 判断 72">
          <a:extLst>
            <a:ext uri="{FF2B5EF4-FFF2-40B4-BE49-F238E27FC236}">
              <a16:creationId xmlns:a16="http://schemas.microsoft.com/office/drawing/2014/main" id="{0153CB0F-C645-48FF-ADF1-EF263523BD24}"/>
            </a:ext>
          </a:extLst>
        </xdr:cNvPr>
        <xdr:cNvSpPr/>
      </xdr:nvSpPr>
      <xdr:spPr>
        <a:xfrm>
          <a:off x="1558925" y="467893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9995186-279D-4589-9797-0CE2E7EB05C1}"/>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C056FCAE-A4BE-42C5-B75C-244137496D0E}"/>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4F2C90C-F4C9-4716-9D1A-44B1626223C0}"/>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8617DC4-1266-4D47-917C-BE00E91C0AED}"/>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69FBB9A-1FDC-4A0F-A6E5-EDC8556018B7}"/>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159131</xdr:rowOff>
    </xdr:from>
    <xdr:to>
      <xdr:col>23</xdr:col>
      <xdr:colOff>136525</xdr:colOff>
      <xdr:row>29</xdr:row>
      <xdr:rowOff>89281</xdr:rowOff>
    </xdr:to>
    <xdr:sp macro="" textlink="">
      <xdr:nvSpPr>
        <xdr:cNvPr id="79" name="楕円 78">
          <a:extLst>
            <a:ext uri="{FF2B5EF4-FFF2-40B4-BE49-F238E27FC236}">
              <a16:creationId xmlns:a16="http://schemas.microsoft.com/office/drawing/2014/main" id="{6275FF8E-9627-4974-AEA1-F19DEC1D6F25}"/>
            </a:ext>
          </a:extLst>
        </xdr:cNvPr>
        <xdr:cNvSpPr/>
      </xdr:nvSpPr>
      <xdr:spPr>
        <a:xfrm>
          <a:off x="4254500" y="469620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10558</xdr:rowOff>
    </xdr:from>
    <xdr:ext cx="405111" cy="259045"/>
    <xdr:sp macro="" textlink="">
      <xdr:nvSpPr>
        <xdr:cNvPr id="80" name="有形固定資産減価償却率該当値テキスト">
          <a:extLst>
            <a:ext uri="{FF2B5EF4-FFF2-40B4-BE49-F238E27FC236}">
              <a16:creationId xmlns:a16="http://schemas.microsoft.com/office/drawing/2014/main" id="{4B167E20-B162-4C5E-B8E1-CA05669296A9}"/>
            </a:ext>
          </a:extLst>
        </xdr:cNvPr>
        <xdr:cNvSpPr txBox="1"/>
      </xdr:nvSpPr>
      <xdr:spPr>
        <a:xfrm>
          <a:off x="4359275" y="454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124587</xdr:rowOff>
    </xdr:from>
    <xdr:to>
      <xdr:col>19</xdr:col>
      <xdr:colOff>187325</xdr:colOff>
      <xdr:row>29</xdr:row>
      <xdr:rowOff>54737</xdr:rowOff>
    </xdr:to>
    <xdr:sp macro="" textlink="">
      <xdr:nvSpPr>
        <xdr:cNvPr id="81" name="楕円 80">
          <a:extLst>
            <a:ext uri="{FF2B5EF4-FFF2-40B4-BE49-F238E27FC236}">
              <a16:creationId xmlns:a16="http://schemas.microsoft.com/office/drawing/2014/main" id="{9BBCE891-FC1A-4542-831A-8FC38A23980A}"/>
            </a:ext>
          </a:extLst>
        </xdr:cNvPr>
        <xdr:cNvSpPr/>
      </xdr:nvSpPr>
      <xdr:spPr>
        <a:xfrm>
          <a:off x="3616325" y="465531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3937</xdr:rowOff>
    </xdr:from>
    <xdr:to>
      <xdr:col>23</xdr:col>
      <xdr:colOff>85725</xdr:colOff>
      <xdr:row>29</xdr:row>
      <xdr:rowOff>38481</xdr:rowOff>
    </xdr:to>
    <xdr:cxnSp macro="">
      <xdr:nvCxnSpPr>
        <xdr:cNvPr id="82" name="直線コネクタ 81">
          <a:extLst>
            <a:ext uri="{FF2B5EF4-FFF2-40B4-BE49-F238E27FC236}">
              <a16:creationId xmlns:a16="http://schemas.microsoft.com/office/drawing/2014/main" id="{BD9B2426-E69C-459E-B40C-03F78FA6554B}"/>
            </a:ext>
          </a:extLst>
        </xdr:cNvPr>
        <xdr:cNvCxnSpPr/>
      </xdr:nvCxnSpPr>
      <xdr:spPr>
        <a:xfrm>
          <a:off x="3673475" y="4702937"/>
          <a:ext cx="62865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98679</xdr:rowOff>
    </xdr:from>
    <xdr:to>
      <xdr:col>15</xdr:col>
      <xdr:colOff>187325</xdr:colOff>
      <xdr:row>29</xdr:row>
      <xdr:rowOff>28829</xdr:rowOff>
    </xdr:to>
    <xdr:sp macro="" textlink="">
      <xdr:nvSpPr>
        <xdr:cNvPr id="83" name="楕円 82">
          <a:extLst>
            <a:ext uri="{FF2B5EF4-FFF2-40B4-BE49-F238E27FC236}">
              <a16:creationId xmlns:a16="http://schemas.microsoft.com/office/drawing/2014/main" id="{14107ECE-86C0-4214-AABC-9915892D4D51}"/>
            </a:ext>
          </a:extLst>
        </xdr:cNvPr>
        <xdr:cNvSpPr/>
      </xdr:nvSpPr>
      <xdr:spPr>
        <a:xfrm>
          <a:off x="2930525" y="463575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149479</xdr:rowOff>
    </xdr:from>
    <xdr:to>
      <xdr:col>19</xdr:col>
      <xdr:colOff>136525</xdr:colOff>
      <xdr:row>29</xdr:row>
      <xdr:rowOff>3937</xdr:rowOff>
    </xdr:to>
    <xdr:cxnSp macro="">
      <xdr:nvCxnSpPr>
        <xdr:cNvPr id="84" name="直線コネクタ 83">
          <a:extLst>
            <a:ext uri="{FF2B5EF4-FFF2-40B4-BE49-F238E27FC236}">
              <a16:creationId xmlns:a16="http://schemas.microsoft.com/office/drawing/2014/main" id="{087D6998-1605-41A6-BA0A-22ADBF11509E}"/>
            </a:ext>
          </a:extLst>
        </xdr:cNvPr>
        <xdr:cNvCxnSpPr/>
      </xdr:nvCxnSpPr>
      <xdr:spPr>
        <a:xfrm>
          <a:off x="2987675" y="4683379"/>
          <a:ext cx="6858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64135</xdr:rowOff>
    </xdr:from>
    <xdr:to>
      <xdr:col>11</xdr:col>
      <xdr:colOff>187325</xdr:colOff>
      <xdr:row>28</xdr:row>
      <xdr:rowOff>165735</xdr:rowOff>
    </xdr:to>
    <xdr:sp macro="" textlink="">
      <xdr:nvSpPr>
        <xdr:cNvPr id="85" name="楕円 84">
          <a:extLst>
            <a:ext uri="{FF2B5EF4-FFF2-40B4-BE49-F238E27FC236}">
              <a16:creationId xmlns:a16="http://schemas.microsoft.com/office/drawing/2014/main" id="{8BBC2F91-2E47-4776-BF6D-279160E22DE1}"/>
            </a:ext>
          </a:extLst>
        </xdr:cNvPr>
        <xdr:cNvSpPr/>
      </xdr:nvSpPr>
      <xdr:spPr>
        <a:xfrm>
          <a:off x="2244725" y="46012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114935</xdr:rowOff>
    </xdr:from>
    <xdr:to>
      <xdr:col>15</xdr:col>
      <xdr:colOff>136525</xdr:colOff>
      <xdr:row>28</xdr:row>
      <xdr:rowOff>149479</xdr:rowOff>
    </xdr:to>
    <xdr:cxnSp macro="">
      <xdr:nvCxnSpPr>
        <xdr:cNvPr id="86" name="直線コネクタ 85">
          <a:extLst>
            <a:ext uri="{FF2B5EF4-FFF2-40B4-BE49-F238E27FC236}">
              <a16:creationId xmlns:a16="http://schemas.microsoft.com/office/drawing/2014/main" id="{95F4B298-89BD-438B-82CC-E93FB2651F3B}"/>
            </a:ext>
          </a:extLst>
        </xdr:cNvPr>
        <xdr:cNvCxnSpPr/>
      </xdr:nvCxnSpPr>
      <xdr:spPr>
        <a:xfrm>
          <a:off x="2301875" y="4648835"/>
          <a:ext cx="6858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157861</xdr:rowOff>
    </xdr:from>
    <xdr:to>
      <xdr:col>7</xdr:col>
      <xdr:colOff>187325</xdr:colOff>
      <xdr:row>28</xdr:row>
      <xdr:rowOff>88011</xdr:rowOff>
    </xdr:to>
    <xdr:sp macro="" textlink="">
      <xdr:nvSpPr>
        <xdr:cNvPr id="87" name="楕円 86">
          <a:extLst>
            <a:ext uri="{FF2B5EF4-FFF2-40B4-BE49-F238E27FC236}">
              <a16:creationId xmlns:a16="http://schemas.microsoft.com/office/drawing/2014/main" id="{F339713A-22D1-403E-A27C-42D988E4E658}"/>
            </a:ext>
          </a:extLst>
        </xdr:cNvPr>
        <xdr:cNvSpPr/>
      </xdr:nvSpPr>
      <xdr:spPr>
        <a:xfrm>
          <a:off x="1558925" y="453301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37211</xdr:rowOff>
    </xdr:from>
    <xdr:to>
      <xdr:col>11</xdr:col>
      <xdr:colOff>136525</xdr:colOff>
      <xdr:row>28</xdr:row>
      <xdr:rowOff>114935</xdr:rowOff>
    </xdr:to>
    <xdr:cxnSp macro="">
      <xdr:nvCxnSpPr>
        <xdr:cNvPr id="88" name="直線コネクタ 87">
          <a:extLst>
            <a:ext uri="{FF2B5EF4-FFF2-40B4-BE49-F238E27FC236}">
              <a16:creationId xmlns:a16="http://schemas.microsoft.com/office/drawing/2014/main" id="{CF433E8C-8F00-4B99-BAD5-0D1696EFA2FA}"/>
            </a:ext>
          </a:extLst>
        </xdr:cNvPr>
        <xdr:cNvCxnSpPr/>
      </xdr:nvCxnSpPr>
      <xdr:spPr>
        <a:xfrm>
          <a:off x="1616075" y="4571111"/>
          <a:ext cx="6858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22496</xdr:rowOff>
    </xdr:from>
    <xdr:ext cx="405111" cy="259045"/>
    <xdr:sp macro="" textlink="">
      <xdr:nvSpPr>
        <xdr:cNvPr id="89" name="n_1aveValue有形固定資産減価償却率">
          <a:extLst>
            <a:ext uri="{FF2B5EF4-FFF2-40B4-BE49-F238E27FC236}">
              <a16:creationId xmlns:a16="http://schemas.microsoft.com/office/drawing/2014/main" id="{3320BC57-8CE9-4B2F-9B0C-F6280DA50EF1}"/>
            </a:ext>
          </a:extLst>
        </xdr:cNvPr>
        <xdr:cNvSpPr txBox="1"/>
      </xdr:nvSpPr>
      <xdr:spPr>
        <a:xfrm>
          <a:off x="3474094" y="504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90" name="n_2aveValue有形固定資産減価償却率">
          <a:extLst>
            <a:ext uri="{FF2B5EF4-FFF2-40B4-BE49-F238E27FC236}">
              <a16:creationId xmlns:a16="http://schemas.microsoft.com/office/drawing/2014/main" id="{C06D2081-C41F-4E69-981B-FB9C601244FD}"/>
            </a:ext>
          </a:extLst>
        </xdr:cNvPr>
        <xdr:cNvSpPr txBox="1"/>
      </xdr:nvSpPr>
      <xdr:spPr>
        <a:xfrm>
          <a:off x="2797819" y="4973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29862</xdr:rowOff>
    </xdr:from>
    <xdr:ext cx="405111" cy="259045"/>
    <xdr:sp macro="" textlink="">
      <xdr:nvSpPr>
        <xdr:cNvPr id="91" name="n_3aveValue有形固定資産減価償却率">
          <a:extLst>
            <a:ext uri="{FF2B5EF4-FFF2-40B4-BE49-F238E27FC236}">
              <a16:creationId xmlns:a16="http://schemas.microsoft.com/office/drawing/2014/main" id="{1CCCE685-6E87-4E83-8268-A76254972648}"/>
            </a:ext>
          </a:extLst>
        </xdr:cNvPr>
        <xdr:cNvSpPr txBox="1"/>
      </xdr:nvSpPr>
      <xdr:spPr>
        <a:xfrm>
          <a:off x="2112019" y="488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63136</xdr:rowOff>
    </xdr:from>
    <xdr:ext cx="405111" cy="259045"/>
    <xdr:sp macro="" textlink="">
      <xdr:nvSpPr>
        <xdr:cNvPr id="92" name="n_4aveValue有形固定資産減価償却率">
          <a:extLst>
            <a:ext uri="{FF2B5EF4-FFF2-40B4-BE49-F238E27FC236}">
              <a16:creationId xmlns:a16="http://schemas.microsoft.com/office/drawing/2014/main" id="{25449024-5CE4-4C96-B960-B21E4526B1FC}"/>
            </a:ext>
          </a:extLst>
        </xdr:cNvPr>
        <xdr:cNvSpPr txBox="1"/>
      </xdr:nvSpPr>
      <xdr:spPr>
        <a:xfrm>
          <a:off x="1426219" y="4762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71264</xdr:rowOff>
    </xdr:from>
    <xdr:ext cx="405111" cy="259045"/>
    <xdr:sp macro="" textlink="">
      <xdr:nvSpPr>
        <xdr:cNvPr id="93" name="n_1mainValue有形固定資産減価償却率">
          <a:extLst>
            <a:ext uri="{FF2B5EF4-FFF2-40B4-BE49-F238E27FC236}">
              <a16:creationId xmlns:a16="http://schemas.microsoft.com/office/drawing/2014/main" id="{8A42982E-B5EF-4B16-99F3-550BB3F7E2F4}"/>
            </a:ext>
          </a:extLst>
        </xdr:cNvPr>
        <xdr:cNvSpPr txBox="1"/>
      </xdr:nvSpPr>
      <xdr:spPr>
        <a:xfrm>
          <a:off x="3474094" y="444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45356</xdr:rowOff>
    </xdr:from>
    <xdr:ext cx="405111" cy="259045"/>
    <xdr:sp macro="" textlink="">
      <xdr:nvSpPr>
        <xdr:cNvPr id="94" name="n_2mainValue有形固定資産減価償却率">
          <a:extLst>
            <a:ext uri="{FF2B5EF4-FFF2-40B4-BE49-F238E27FC236}">
              <a16:creationId xmlns:a16="http://schemas.microsoft.com/office/drawing/2014/main" id="{0AA708CD-53F5-43EF-B4FD-E18197C1F9CD}"/>
            </a:ext>
          </a:extLst>
        </xdr:cNvPr>
        <xdr:cNvSpPr txBox="1"/>
      </xdr:nvSpPr>
      <xdr:spPr>
        <a:xfrm>
          <a:off x="2797819" y="4420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10812</xdr:rowOff>
    </xdr:from>
    <xdr:ext cx="405111" cy="259045"/>
    <xdr:sp macro="" textlink="">
      <xdr:nvSpPr>
        <xdr:cNvPr id="95" name="n_3mainValue有形固定資産減価償却率">
          <a:extLst>
            <a:ext uri="{FF2B5EF4-FFF2-40B4-BE49-F238E27FC236}">
              <a16:creationId xmlns:a16="http://schemas.microsoft.com/office/drawing/2014/main" id="{EAB2C063-D3B3-4634-9D89-67496FA2E30A}"/>
            </a:ext>
          </a:extLst>
        </xdr:cNvPr>
        <xdr:cNvSpPr txBox="1"/>
      </xdr:nvSpPr>
      <xdr:spPr>
        <a:xfrm>
          <a:off x="2112019" y="437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104538</xdr:rowOff>
    </xdr:from>
    <xdr:ext cx="405111" cy="259045"/>
    <xdr:sp macro="" textlink="">
      <xdr:nvSpPr>
        <xdr:cNvPr id="96" name="n_4mainValue有形固定資産減価償却率">
          <a:extLst>
            <a:ext uri="{FF2B5EF4-FFF2-40B4-BE49-F238E27FC236}">
              <a16:creationId xmlns:a16="http://schemas.microsoft.com/office/drawing/2014/main" id="{4EBE9284-53F4-4D56-A7C4-5AF469DC9E5E}"/>
            </a:ext>
          </a:extLst>
        </xdr:cNvPr>
        <xdr:cNvSpPr txBox="1"/>
      </xdr:nvSpPr>
      <xdr:spPr>
        <a:xfrm>
          <a:off x="1426219" y="431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6BF91656-C711-4F3B-AE31-E16469BFCDE9}"/>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517740E8-89B6-4709-BD82-B4001C2E7063}"/>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8A748EE5-9EBD-40B4-B797-DAC2A5C88B30}"/>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ECFE1E7E-BD3D-4F1E-95A5-B0188C435E35}"/>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6F104177-E2CE-4310-9689-8F7D45FB785D}"/>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16F4399D-B8F3-4EC2-84E0-7EDE6B992317}"/>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CE14ABB5-978B-4E01-936A-82B1D40C879D}"/>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51E5B74D-8201-4884-98DF-BC2186361DEB}"/>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D509F0EF-0203-4BE4-9DDC-41CF06BBCC8E}"/>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6453D82E-562B-451A-A895-1F5CD3A17DCE}"/>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E7B19662-42AD-4829-A6D3-6B2EF47CD51D}"/>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A18026E-278E-48A5-883B-D6F1C53E008A}"/>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1B676071-C502-4193-A391-963847523299}"/>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本市財政運営プラン等の推進により、市債発行額の縮減など将来負担額は低下しているが、扶助費の増加など経常経費充当財源等の増加により、債務償還比率は概ね横ばいとなっている。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今後も財政運営プラン等の推進により、市債残高の縮減等を図り、債務償還比率の良化に努めていく。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B3016236-B3F7-464D-ADFE-4F5CBC814951}"/>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77D01408-6BF1-4C53-AA1E-F4C3A7690A96}"/>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F352B602-5167-45BC-9A73-DD951D2CB66D}"/>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EAD73C0E-0BE7-4E80-8E62-443520B82EF5}"/>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B6D84F29-34CC-4302-9E80-815E6D08C237}"/>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6D6B4CF3-E0B6-4C5A-8FA1-E99208E62385}"/>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CE580AF9-E3CA-4E89-9093-C98B438A8AB3}"/>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97F91311-F4B3-465F-93ED-31FC4D77D0E2}"/>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1FD59181-8985-46CE-A7F5-F2FD7E6C5D0A}"/>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2D430152-F2FA-4A44-9E69-595485A9E0B0}"/>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21C4A96C-8665-4460-BBCE-722AF8E43CA0}"/>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B4003652-6DC7-4EC3-B723-C128043F8640}"/>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344433BE-ACB3-4E7A-9B95-08BEB0B760DD}"/>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4F067B6A-A866-4A96-95AC-8C6FE9BC7C32}"/>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id="{3211A090-1159-46A9-96A3-5BD35C9D2AD5}"/>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ED2894C9-7A9C-4692-8ED4-E9FC98F83D8A}"/>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165100</xdr:rowOff>
    </xdr:from>
    <xdr:to>
      <xdr:col>76</xdr:col>
      <xdr:colOff>21589</xdr:colOff>
      <xdr:row>33</xdr:row>
      <xdr:rowOff>106292</xdr:rowOff>
    </xdr:to>
    <xdr:cxnSp macro="">
      <xdr:nvCxnSpPr>
        <xdr:cNvPr id="126" name="直線コネクタ 125">
          <a:extLst>
            <a:ext uri="{FF2B5EF4-FFF2-40B4-BE49-F238E27FC236}">
              <a16:creationId xmlns:a16="http://schemas.microsoft.com/office/drawing/2014/main" id="{B79C15BD-481D-41E1-A7FF-75F5C13197A5}"/>
            </a:ext>
          </a:extLst>
        </xdr:cNvPr>
        <xdr:cNvCxnSpPr/>
      </xdr:nvCxnSpPr>
      <xdr:spPr>
        <a:xfrm flipV="1">
          <a:off x="13326745" y="4210050"/>
          <a:ext cx="1269" cy="123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110119</xdr:rowOff>
    </xdr:from>
    <xdr:ext cx="560923" cy="259045"/>
    <xdr:sp macro="" textlink="">
      <xdr:nvSpPr>
        <xdr:cNvPr id="127" name="債務償還比率最小値テキスト">
          <a:extLst>
            <a:ext uri="{FF2B5EF4-FFF2-40B4-BE49-F238E27FC236}">
              <a16:creationId xmlns:a16="http://schemas.microsoft.com/office/drawing/2014/main" id="{8055F013-7047-4427-AD9B-48BA279FD9E1}"/>
            </a:ext>
          </a:extLst>
        </xdr:cNvPr>
        <xdr:cNvSpPr txBox="1"/>
      </xdr:nvSpPr>
      <xdr:spPr>
        <a:xfrm>
          <a:off x="13379450" y="54504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106292</xdr:rowOff>
    </xdr:from>
    <xdr:to>
      <xdr:col>76</xdr:col>
      <xdr:colOff>111125</xdr:colOff>
      <xdr:row>33</xdr:row>
      <xdr:rowOff>106292</xdr:rowOff>
    </xdr:to>
    <xdr:cxnSp macro="">
      <xdr:nvCxnSpPr>
        <xdr:cNvPr id="128" name="直線コネクタ 127">
          <a:extLst>
            <a:ext uri="{FF2B5EF4-FFF2-40B4-BE49-F238E27FC236}">
              <a16:creationId xmlns:a16="http://schemas.microsoft.com/office/drawing/2014/main" id="{6C7E552A-69FD-43DB-8DF2-73F50EE938DD}"/>
            </a:ext>
          </a:extLst>
        </xdr:cNvPr>
        <xdr:cNvCxnSpPr/>
      </xdr:nvCxnSpPr>
      <xdr:spPr>
        <a:xfrm>
          <a:off x="13255625" y="544664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111777</xdr:rowOff>
    </xdr:from>
    <xdr:ext cx="469744" cy="259045"/>
    <xdr:sp macro="" textlink="">
      <xdr:nvSpPr>
        <xdr:cNvPr id="129" name="債務償還比率最大値テキスト">
          <a:extLst>
            <a:ext uri="{FF2B5EF4-FFF2-40B4-BE49-F238E27FC236}">
              <a16:creationId xmlns:a16="http://schemas.microsoft.com/office/drawing/2014/main" id="{3D0132B5-4F8A-4A59-AEE1-5E0BAF4B1550}"/>
            </a:ext>
          </a:extLst>
        </xdr:cNvPr>
        <xdr:cNvSpPr txBox="1"/>
      </xdr:nvSpPr>
      <xdr:spPr>
        <a:xfrm>
          <a:off x="13379450" y="399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165100</xdr:rowOff>
    </xdr:from>
    <xdr:to>
      <xdr:col>76</xdr:col>
      <xdr:colOff>111125</xdr:colOff>
      <xdr:row>25</xdr:row>
      <xdr:rowOff>165100</xdr:rowOff>
    </xdr:to>
    <xdr:cxnSp macro="">
      <xdr:nvCxnSpPr>
        <xdr:cNvPr id="130" name="直線コネクタ 129">
          <a:extLst>
            <a:ext uri="{FF2B5EF4-FFF2-40B4-BE49-F238E27FC236}">
              <a16:creationId xmlns:a16="http://schemas.microsoft.com/office/drawing/2014/main" id="{29182A3A-DBE4-44E8-99DA-A4F070C19FC2}"/>
            </a:ext>
          </a:extLst>
        </xdr:cNvPr>
        <xdr:cNvCxnSpPr/>
      </xdr:nvCxnSpPr>
      <xdr:spPr>
        <a:xfrm>
          <a:off x="13255625" y="4210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20083</xdr:rowOff>
    </xdr:from>
    <xdr:ext cx="560923" cy="259045"/>
    <xdr:sp macro="" textlink="">
      <xdr:nvSpPr>
        <xdr:cNvPr id="131" name="債務償還比率平均値テキスト">
          <a:extLst>
            <a:ext uri="{FF2B5EF4-FFF2-40B4-BE49-F238E27FC236}">
              <a16:creationId xmlns:a16="http://schemas.microsoft.com/office/drawing/2014/main" id="{00FD9D34-7FFB-4DBE-B515-8970D5626853}"/>
            </a:ext>
          </a:extLst>
        </xdr:cNvPr>
        <xdr:cNvSpPr txBox="1"/>
      </xdr:nvSpPr>
      <xdr:spPr>
        <a:xfrm>
          <a:off x="13379450" y="471590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41656</xdr:rowOff>
    </xdr:from>
    <xdr:to>
      <xdr:col>76</xdr:col>
      <xdr:colOff>73025</xdr:colOff>
      <xdr:row>29</xdr:row>
      <xdr:rowOff>143256</xdr:rowOff>
    </xdr:to>
    <xdr:sp macro="" textlink="">
      <xdr:nvSpPr>
        <xdr:cNvPr id="132" name="フローチャート: 判断 131">
          <a:extLst>
            <a:ext uri="{FF2B5EF4-FFF2-40B4-BE49-F238E27FC236}">
              <a16:creationId xmlns:a16="http://schemas.microsoft.com/office/drawing/2014/main" id="{82BE2027-82DE-4E63-BE14-CCE9CE74A427}"/>
            </a:ext>
          </a:extLst>
        </xdr:cNvPr>
        <xdr:cNvSpPr/>
      </xdr:nvSpPr>
      <xdr:spPr>
        <a:xfrm>
          <a:off x="13293725" y="47406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26543</xdr:rowOff>
    </xdr:from>
    <xdr:to>
      <xdr:col>72</xdr:col>
      <xdr:colOff>123825</xdr:colOff>
      <xdr:row>29</xdr:row>
      <xdr:rowOff>128143</xdr:rowOff>
    </xdr:to>
    <xdr:sp macro="" textlink="">
      <xdr:nvSpPr>
        <xdr:cNvPr id="133" name="フローチャート: 判断 132">
          <a:extLst>
            <a:ext uri="{FF2B5EF4-FFF2-40B4-BE49-F238E27FC236}">
              <a16:creationId xmlns:a16="http://schemas.microsoft.com/office/drawing/2014/main" id="{EAEBE46E-C878-47FB-88FF-FD567F35C8C3}"/>
            </a:ext>
          </a:extLst>
        </xdr:cNvPr>
        <xdr:cNvSpPr/>
      </xdr:nvSpPr>
      <xdr:spPr>
        <a:xfrm>
          <a:off x="126460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4" name="フローチャート: 判断 133">
          <a:extLst>
            <a:ext uri="{FF2B5EF4-FFF2-40B4-BE49-F238E27FC236}">
              <a16:creationId xmlns:a16="http://schemas.microsoft.com/office/drawing/2014/main" id="{5951BC2E-1407-4424-B693-94CC3E34F92B}"/>
            </a:ext>
          </a:extLst>
        </xdr:cNvPr>
        <xdr:cNvSpPr/>
      </xdr:nvSpPr>
      <xdr:spPr>
        <a:xfrm>
          <a:off x="119602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69483</xdr:rowOff>
    </xdr:from>
    <xdr:to>
      <xdr:col>64</xdr:col>
      <xdr:colOff>123825</xdr:colOff>
      <xdr:row>29</xdr:row>
      <xdr:rowOff>171083</xdr:rowOff>
    </xdr:to>
    <xdr:sp macro="" textlink="">
      <xdr:nvSpPr>
        <xdr:cNvPr id="135" name="フローチャート: 判断 134">
          <a:extLst>
            <a:ext uri="{FF2B5EF4-FFF2-40B4-BE49-F238E27FC236}">
              <a16:creationId xmlns:a16="http://schemas.microsoft.com/office/drawing/2014/main" id="{AA895CE6-B7BD-4752-BB92-05B5DD0B3960}"/>
            </a:ext>
          </a:extLst>
        </xdr:cNvPr>
        <xdr:cNvSpPr/>
      </xdr:nvSpPr>
      <xdr:spPr>
        <a:xfrm>
          <a:off x="112744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142339</xdr:rowOff>
    </xdr:from>
    <xdr:to>
      <xdr:col>60</xdr:col>
      <xdr:colOff>123825</xdr:colOff>
      <xdr:row>29</xdr:row>
      <xdr:rowOff>72489</xdr:rowOff>
    </xdr:to>
    <xdr:sp macro="" textlink="">
      <xdr:nvSpPr>
        <xdr:cNvPr id="136" name="フローチャート: 判断 135">
          <a:extLst>
            <a:ext uri="{FF2B5EF4-FFF2-40B4-BE49-F238E27FC236}">
              <a16:creationId xmlns:a16="http://schemas.microsoft.com/office/drawing/2014/main" id="{95124059-957D-4C01-81A2-69D8BFA247EE}"/>
            </a:ext>
          </a:extLst>
        </xdr:cNvPr>
        <xdr:cNvSpPr/>
      </xdr:nvSpPr>
      <xdr:spPr>
        <a:xfrm>
          <a:off x="10588625" y="46794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28A5A62-DA44-4563-A420-07B8C89D7958}"/>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8F945AC-5DC0-4AC6-BBCA-DC805A0625F8}"/>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A40C98D-D159-4363-9BA3-5D5B93DD3F1E}"/>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F36DF86-AD9F-47D5-85EC-A72CDEFC010E}"/>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F076294-F237-4363-8C0E-8FC4105BB0B0}"/>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36308</xdr:rowOff>
    </xdr:from>
    <xdr:to>
      <xdr:col>76</xdr:col>
      <xdr:colOff>73025</xdr:colOff>
      <xdr:row>28</xdr:row>
      <xdr:rowOff>137908</xdr:rowOff>
    </xdr:to>
    <xdr:sp macro="" textlink="">
      <xdr:nvSpPr>
        <xdr:cNvPr id="142" name="楕円 141">
          <a:extLst>
            <a:ext uri="{FF2B5EF4-FFF2-40B4-BE49-F238E27FC236}">
              <a16:creationId xmlns:a16="http://schemas.microsoft.com/office/drawing/2014/main" id="{BAF50245-D8C0-4382-B945-A5DE29746CF7}"/>
            </a:ext>
          </a:extLst>
        </xdr:cNvPr>
        <xdr:cNvSpPr/>
      </xdr:nvSpPr>
      <xdr:spPr>
        <a:xfrm>
          <a:off x="13293725" y="457020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59185</xdr:rowOff>
    </xdr:from>
    <xdr:ext cx="469744" cy="259045"/>
    <xdr:sp macro="" textlink="">
      <xdr:nvSpPr>
        <xdr:cNvPr id="143" name="債務償還比率該当値テキスト">
          <a:extLst>
            <a:ext uri="{FF2B5EF4-FFF2-40B4-BE49-F238E27FC236}">
              <a16:creationId xmlns:a16="http://schemas.microsoft.com/office/drawing/2014/main" id="{55686284-50DC-44B8-844B-B64E39BE8A3D}"/>
            </a:ext>
          </a:extLst>
        </xdr:cNvPr>
        <xdr:cNvSpPr txBox="1"/>
      </xdr:nvSpPr>
      <xdr:spPr>
        <a:xfrm>
          <a:off x="13379450" y="443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32230</xdr:rowOff>
    </xdr:from>
    <xdr:to>
      <xdr:col>72</xdr:col>
      <xdr:colOff>123825</xdr:colOff>
      <xdr:row>28</xdr:row>
      <xdr:rowOff>133830</xdr:rowOff>
    </xdr:to>
    <xdr:sp macro="" textlink="">
      <xdr:nvSpPr>
        <xdr:cNvPr id="144" name="楕円 143">
          <a:extLst>
            <a:ext uri="{FF2B5EF4-FFF2-40B4-BE49-F238E27FC236}">
              <a16:creationId xmlns:a16="http://schemas.microsoft.com/office/drawing/2014/main" id="{5E3FC788-B3D9-4E0E-B521-198CC326E0DB}"/>
            </a:ext>
          </a:extLst>
        </xdr:cNvPr>
        <xdr:cNvSpPr/>
      </xdr:nvSpPr>
      <xdr:spPr>
        <a:xfrm>
          <a:off x="12646025" y="45629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83030</xdr:rowOff>
    </xdr:from>
    <xdr:to>
      <xdr:col>76</xdr:col>
      <xdr:colOff>22225</xdr:colOff>
      <xdr:row>28</xdr:row>
      <xdr:rowOff>87108</xdr:rowOff>
    </xdr:to>
    <xdr:cxnSp macro="">
      <xdr:nvCxnSpPr>
        <xdr:cNvPr id="145" name="直線コネクタ 144">
          <a:extLst>
            <a:ext uri="{FF2B5EF4-FFF2-40B4-BE49-F238E27FC236}">
              <a16:creationId xmlns:a16="http://schemas.microsoft.com/office/drawing/2014/main" id="{5AAAB701-6F31-4002-88D1-B8633B7072EB}"/>
            </a:ext>
          </a:extLst>
        </xdr:cNvPr>
        <xdr:cNvCxnSpPr/>
      </xdr:nvCxnSpPr>
      <xdr:spPr>
        <a:xfrm>
          <a:off x="12693650" y="4620105"/>
          <a:ext cx="638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100598</xdr:rowOff>
    </xdr:from>
    <xdr:to>
      <xdr:col>68</xdr:col>
      <xdr:colOff>123825</xdr:colOff>
      <xdr:row>29</xdr:row>
      <xdr:rowOff>30748</xdr:rowOff>
    </xdr:to>
    <xdr:sp macro="" textlink="">
      <xdr:nvSpPr>
        <xdr:cNvPr id="146" name="楕円 145">
          <a:extLst>
            <a:ext uri="{FF2B5EF4-FFF2-40B4-BE49-F238E27FC236}">
              <a16:creationId xmlns:a16="http://schemas.microsoft.com/office/drawing/2014/main" id="{D74F7E8F-CD3C-4217-97D4-4F0B8C5CF863}"/>
            </a:ext>
          </a:extLst>
        </xdr:cNvPr>
        <xdr:cNvSpPr/>
      </xdr:nvSpPr>
      <xdr:spPr>
        <a:xfrm>
          <a:off x="11960225" y="463767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83030</xdr:rowOff>
    </xdr:from>
    <xdr:to>
      <xdr:col>72</xdr:col>
      <xdr:colOff>73025</xdr:colOff>
      <xdr:row>28</xdr:row>
      <xdr:rowOff>151398</xdr:rowOff>
    </xdr:to>
    <xdr:cxnSp macro="">
      <xdr:nvCxnSpPr>
        <xdr:cNvPr id="147" name="直線コネクタ 146">
          <a:extLst>
            <a:ext uri="{FF2B5EF4-FFF2-40B4-BE49-F238E27FC236}">
              <a16:creationId xmlns:a16="http://schemas.microsoft.com/office/drawing/2014/main" id="{FEB9BE80-64B7-460D-887F-78D7E5788FC9}"/>
            </a:ext>
          </a:extLst>
        </xdr:cNvPr>
        <xdr:cNvCxnSpPr/>
      </xdr:nvCxnSpPr>
      <xdr:spPr>
        <a:xfrm flipV="1">
          <a:off x="12007850" y="4620105"/>
          <a:ext cx="685800" cy="6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43815</xdr:rowOff>
    </xdr:from>
    <xdr:to>
      <xdr:col>64</xdr:col>
      <xdr:colOff>123825</xdr:colOff>
      <xdr:row>29</xdr:row>
      <xdr:rowOff>145415</xdr:rowOff>
    </xdr:to>
    <xdr:sp macro="" textlink="">
      <xdr:nvSpPr>
        <xdr:cNvPr id="148" name="楕円 147">
          <a:extLst>
            <a:ext uri="{FF2B5EF4-FFF2-40B4-BE49-F238E27FC236}">
              <a16:creationId xmlns:a16="http://schemas.microsoft.com/office/drawing/2014/main" id="{7C232537-292C-4E11-9DCD-98E210767723}"/>
            </a:ext>
          </a:extLst>
        </xdr:cNvPr>
        <xdr:cNvSpPr/>
      </xdr:nvSpPr>
      <xdr:spPr>
        <a:xfrm>
          <a:off x="11274425" y="47428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151398</xdr:rowOff>
    </xdr:from>
    <xdr:to>
      <xdr:col>68</xdr:col>
      <xdr:colOff>73025</xdr:colOff>
      <xdr:row>29</xdr:row>
      <xdr:rowOff>94615</xdr:rowOff>
    </xdr:to>
    <xdr:cxnSp macro="">
      <xdr:nvCxnSpPr>
        <xdr:cNvPr id="149" name="直線コネクタ 148">
          <a:extLst>
            <a:ext uri="{FF2B5EF4-FFF2-40B4-BE49-F238E27FC236}">
              <a16:creationId xmlns:a16="http://schemas.microsoft.com/office/drawing/2014/main" id="{19B404A3-1B18-41D3-8384-35BD2C10982D}"/>
            </a:ext>
          </a:extLst>
        </xdr:cNvPr>
        <xdr:cNvCxnSpPr/>
      </xdr:nvCxnSpPr>
      <xdr:spPr>
        <a:xfrm flipV="1">
          <a:off x="11322050" y="4685298"/>
          <a:ext cx="685800" cy="10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8911</xdr:rowOff>
    </xdr:from>
    <xdr:to>
      <xdr:col>60</xdr:col>
      <xdr:colOff>123825</xdr:colOff>
      <xdr:row>29</xdr:row>
      <xdr:rowOff>110511</xdr:rowOff>
    </xdr:to>
    <xdr:sp macro="" textlink="">
      <xdr:nvSpPr>
        <xdr:cNvPr id="150" name="楕円 149">
          <a:extLst>
            <a:ext uri="{FF2B5EF4-FFF2-40B4-BE49-F238E27FC236}">
              <a16:creationId xmlns:a16="http://schemas.microsoft.com/office/drawing/2014/main" id="{E7B79CF1-8E01-47C5-B333-4F034E464BD6}"/>
            </a:ext>
          </a:extLst>
        </xdr:cNvPr>
        <xdr:cNvSpPr/>
      </xdr:nvSpPr>
      <xdr:spPr>
        <a:xfrm>
          <a:off x="10588625" y="47079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59711</xdr:rowOff>
    </xdr:from>
    <xdr:to>
      <xdr:col>64</xdr:col>
      <xdr:colOff>73025</xdr:colOff>
      <xdr:row>29</xdr:row>
      <xdr:rowOff>94615</xdr:rowOff>
    </xdr:to>
    <xdr:cxnSp macro="">
      <xdr:nvCxnSpPr>
        <xdr:cNvPr id="151" name="直線コネクタ 150">
          <a:extLst>
            <a:ext uri="{FF2B5EF4-FFF2-40B4-BE49-F238E27FC236}">
              <a16:creationId xmlns:a16="http://schemas.microsoft.com/office/drawing/2014/main" id="{07968AD4-0A1C-4B80-A0B7-8A356BD0AD7F}"/>
            </a:ext>
          </a:extLst>
        </xdr:cNvPr>
        <xdr:cNvCxnSpPr/>
      </xdr:nvCxnSpPr>
      <xdr:spPr>
        <a:xfrm>
          <a:off x="10636250" y="4755536"/>
          <a:ext cx="685800" cy="3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119270</xdr:rowOff>
    </xdr:from>
    <xdr:ext cx="560923" cy="259045"/>
    <xdr:sp macro="" textlink="">
      <xdr:nvSpPr>
        <xdr:cNvPr id="152" name="n_1aveValue債務償還比率">
          <a:extLst>
            <a:ext uri="{FF2B5EF4-FFF2-40B4-BE49-F238E27FC236}">
              <a16:creationId xmlns:a16="http://schemas.microsoft.com/office/drawing/2014/main" id="{A9F54BF6-2AC5-4ABC-95F4-DE9D409EBB75}"/>
            </a:ext>
          </a:extLst>
        </xdr:cNvPr>
        <xdr:cNvSpPr txBox="1"/>
      </xdr:nvSpPr>
      <xdr:spPr>
        <a:xfrm>
          <a:off x="12441763" y="48182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136542</xdr:rowOff>
    </xdr:from>
    <xdr:ext cx="560923" cy="259045"/>
    <xdr:sp macro="" textlink="">
      <xdr:nvSpPr>
        <xdr:cNvPr id="153" name="n_2aveValue債務償還比率">
          <a:extLst>
            <a:ext uri="{FF2B5EF4-FFF2-40B4-BE49-F238E27FC236}">
              <a16:creationId xmlns:a16="http://schemas.microsoft.com/office/drawing/2014/main" id="{DD97C134-0E75-4663-B207-9BF673518141}"/>
            </a:ext>
          </a:extLst>
        </xdr:cNvPr>
        <xdr:cNvSpPr txBox="1"/>
      </xdr:nvSpPr>
      <xdr:spPr>
        <a:xfrm>
          <a:off x="11765488" y="48355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162210</xdr:rowOff>
    </xdr:from>
    <xdr:ext cx="560923" cy="259045"/>
    <xdr:sp macro="" textlink="">
      <xdr:nvSpPr>
        <xdr:cNvPr id="154" name="n_3aveValue債務償還比率">
          <a:extLst>
            <a:ext uri="{FF2B5EF4-FFF2-40B4-BE49-F238E27FC236}">
              <a16:creationId xmlns:a16="http://schemas.microsoft.com/office/drawing/2014/main" id="{5D49916C-7806-4ABB-8A30-6363E2C9E3D8}"/>
            </a:ext>
          </a:extLst>
        </xdr:cNvPr>
        <xdr:cNvSpPr txBox="1"/>
      </xdr:nvSpPr>
      <xdr:spPr>
        <a:xfrm>
          <a:off x="11079688" y="48548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89016</xdr:rowOff>
    </xdr:from>
    <xdr:ext cx="469744" cy="259045"/>
    <xdr:sp macro="" textlink="">
      <xdr:nvSpPr>
        <xdr:cNvPr id="155" name="n_4aveValue債務償還比率">
          <a:extLst>
            <a:ext uri="{FF2B5EF4-FFF2-40B4-BE49-F238E27FC236}">
              <a16:creationId xmlns:a16="http://schemas.microsoft.com/office/drawing/2014/main" id="{C9E619FD-350E-4A96-ABA4-9403AFCFBA52}"/>
            </a:ext>
          </a:extLst>
        </xdr:cNvPr>
        <xdr:cNvSpPr txBox="1"/>
      </xdr:nvSpPr>
      <xdr:spPr>
        <a:xfrm>
          <a:off x="10417252" y="44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150357</xdr:rowOff>
    </xdr:from>
    <xdr:ext cx="469744" cy="259045"/>
    <xdr:sp macro="" textlink="">
      <xdr:nvSpPr>
        <xdr:cNvPr id="156" name="n_1mainValue債務償還比率">
          <a:extLst>
            <a:ext uri="{FF2B5EF4-FFF2-40B4-BE49-F238E27FC236}">
              <a16:creationId xmlns:a16="http://schemas.microsoft.com/office/drawing/2014/main" id="{F3C283C6-5936-461E-B67F-C386256FF000}"/>
            </a:ext>
          </a:extLst>
        </xdr:cNvPr>
        <xdr:cNvSpPr txBox="1"/>
      </xdr:nvSpPr>
      <xdr:spPr>
        <a:xfrm>
          <a:off x="12465127" y="4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47275</xdr:rowOff>
    </xdr:from>
    <xdr:ext cx="469744" cy="259045"/>
    <xdr:sp macro="" textlink="">
      <xdr:nvSpPr>
        <xdr:cNvPr id="157" name="n_2mainValue債務償還比率">
          <a:extLst>
            <a:ext uri="{FF2B5EF4-FFF2-40B4-BE49-F238E27FC236}">
              <a16:creationId xmlns:a16="http://schemas.microsoft.com/office/drawing/2014/main" id="{1148C628-E6B4-4927-9F18-4D4E634FAD13}"/>
            </a:ext>
          </a:extLst>
        </xdr:cNvPr>
        <xdr:cNvSpPr txBox="1"/>
      </xdr:nvSpPr>
      <xdr:spPr>
        <a:xfrm>
          <a:off x="11788852" y="442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27</xdr:row>
      <xdr:rowOff>161942</xdr:rowOff>
    </xdr:from>
    <xdr:ext cx="560923" cy="259045"/>
    <xdr:sp macro="" textlink="">
      <xdr:nvSpPr>
        <xdr:cNvPr id="158" name="n_3mainValue債務償還比率">
          <a:extLst>
            <a:ext uri="{FF2B5EF4-FFF2-40B4-BE49-F238E27FC236}">
              <a16:creationId xmlns:a16="http://schemas.microsoft.com/office/drawing/2014/main" id="{A1901C4C-7FDC-44A2-A161-E019A7B74969}"/>
            </a:ext>
          </a:extLst>
        </xdr:cNvPr>
        <xdr:cNvSpPr txBox="1"/>
      </xdr:nvSpPr>
      <xdr:spPr>
        <a:xfrm>
          <a:off x="11079688" y="45307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101638</xdr:rowOff>
    </xdr:from>
    <xdr:ext cx="560923" cy="259045"/>
    <xdr:sp macro="" textlink="">
      <xdr:nvSpPr>
        <xdr:cNvPr id="159" name="n_4mainValue債務償還比率">
          <a:extLst>
            <a:ext uri="{FF2B5EF4-FFF2-40B4-BE49-F238E27FC236}">
              <a16:creationId xmlns:a16="http://schemas.microsoft.com/office/drawing/2014/main" id="{F526FDFC-3DB2-4829-B31A-1D7BA1B9AC61}"/>
            </a:ext>
          </a:extLst>
        </xdr:cNvPr>
        <xdr:cNvSpPr txBox="1"/>
      </xdr:nvSpPr>
      <xdr:spPr>
        <a:xfrm>
          <a:off x="10393888" y="48006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AB77B39E-85AC-44EF-A336-8877DF44E2EF}"/>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126041C9-A793-426E-B00E-0D112E510619}"/>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2D530FBD-E8BC-433B-A7DA-B0A2B6F0BB14}"/>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7FF60C09-0B0B-4E85-81DF-24277C11F6CB}"/>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E93CC041-63B4-475B-9BF1-0BD0D33F7949}"/>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4DC37C59-3C45-41C1-B236-EB658232601F}"/>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EBD3B17-49B6-4EFD-92BF-DCAD08F560C1}"/>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7C56648-AAC2-4D8B-8F61-1DEFC6092544}"/>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AA587EA-B4CE-42B5-8491-EAB62C7EB1C2}"/>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9181E03-1949-4CE3-B42D-3DE273C9F831}"/>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36CE98-CD88-411B-8197-E7CB4793F0C7}"/>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A63F6C8-9DDD-4422-8E2F-B0E378D3DAAB}"/>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F5716A8-998F-4DDB-9940-C6D4E6DB4ABB}"/>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6403019-C60A-4981-9058-55D105120D90}"/>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92387BC-067E-441F-A84E-090AD56C4E21}"/>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FB669F4-EE1D-42DF-A552-D8177EC4BA38}"/>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1,554,229
1,514,450
343.46
882,411,167
868,661,373
9,343,565
421,511,166
1,190,650,667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5A1C61F-451F-45AF-B160-263DC3083F21}"/>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313084-5028-4AE6-810D-3123C5BC0B1E}"/>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D5941D4-CDBF-44DE-AFFA-F2B4687B2849}"/>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FA0418D-B632-4CA2-B1AD-19BA0CBFE8EF}"/>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818BCE8-BEAF-4FBB-B473-E632044CEDC1}"/>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F664ABC-DDF2-4C3A-9779-41BA28BF797E}"/>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FA9DB7C-3CB5-4EE2-A27D-A51228781356}"/>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6F70686-098D-45D1-8570-3E481869FE1A}"/>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9F56404-4EA5-4D3D-90A7-8C7AAE109C77}"/>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F98A99C-6792-4BE8-B716-9A048C5853DE}"/>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F525533-E23D-4AC5-B34C-5A4E09523CC5}"/>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329A608-8EB8-427F-B67F-DC71800124C0}"/>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2D57AE8-6FFA-4659-9DA3-C0ABEBCBC201}"/>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6E6AE4A-B8EC-40E3-8833-EAAED723CFCD}"/>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3CAA32D-9F20-4B1C-8F13-2F522204BE02}"/>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6330F2C-E417-4450-9EEB-F77104F8E33C}"/>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A5D9B8D-D25F-41FA-85E4-279E65E31F4A}"/>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B68BEE3-5CC3-479C-9583-DA397FEFDE5B}"/>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A5ED9EA-E4BD-4991-B633-83ADA953F5B2}"/>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22913F0-18ED-4C70-A363-73035B1B5D78}"/>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E79A9E0-E3A5-471B-8263-4C099D29D2F1}"/>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E7F316A-09AB-4419-8C70-30FF6808F7EC}"/>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64F93DD-C8A5-443D-B3E6-2F58C3E27497}"/>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493E9BE-F337-4B4D-BE63-7DE4672EE9B2}"/>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4D00C40-7491-4091-966B-540377ECF5D3}"/>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E6F1A35-F666-4618-A25C-67ADFC895E1F}"/>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3640C9E-82CD-420D-B4FB-32BDD820C746}"/>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E348AC1-F321-48D3-AD06-853ACE8F1129}"/>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5579EE9-678F-4EDD-8297-7AFD3A191A74}"/>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B1A8544-AEC0-487C-9DE1-B2E8B6E552FE}"/>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D931CEF-A9D2-4C70-B481-A6C3DFCEBB37}"/>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462444F-9BE1-4D5F-A2D9-65158800AFC7}"/>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8990E2D8-D081-4707-ACCD-7C3AD9CDACC7}"/>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14D9D905-FDAD-40AA-8268-67460FA5222D}"/>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439AF6CA-1662-4F1F-B846-03BFF9AFA585}"/>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608BD226-5731-4854-88C4-33B222E5C5C4}"/>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50C3104-FE2B-440A-9607-1B772151A5B6}"/>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AE17B4DF-59C7-46B8-B856-54CE6F6C0012}"/>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95842DB-D355-4DE6-B58C-0382DE02B16C}"/>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C114A982-EE8C-491D-8E99-61662677A499}"/>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63C85B59-3453-4C35-84EE-E9FAD5D18625}"/>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66E7B74E-1F9B-480B-B205-609D0D410876}"/>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740434A1-C053-49ED-AF3B-67BFFF2673EA}"/>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51054</xdr:rowOff>
    </xdr:from>
    <xdr:to>
      <xdr:col>24</xdr:col>
      <xdr:colOff>62865</xdr:colOff>
      <xdr:row>42</xdr:row>
      <xdr:rowOff>9906</xdr:rowOff>
    </xdr:to>
    <xdr:cxnSp macro="">
      <xdr:nvCxnSpPr>
        <xdr:cNvPr id="55" name="直線コネクタ 54">
          <a:extLst>
            <a:ext uri="{FF2B5EF4-FFF2-40B4-BE49-F238E27FC236}">
              <a16:creationId xmlns:a16="http://schemas.microsoft.com/office/drawing/2014/main" id="{D9C91379-D86B-4046-9952-A9F77E08571A}"/>
            </a:ext>
          </a:extLst>
        </xdr:cNvPr>
        <xdr:cNvCxnSpPr/>
      </xdr:nvCxnSpPr>
      <xdr:spPr>
        <a:xfrm flipV="1">
          <a:off x="4180840" y="5553329"/>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13733</xdr:rowOff>
    </xdr:from>
    <xdr:ext cx="405111" cy="259045"/>
    <xdr:sp macro="" textlink="">
      <xdr:nvSpPr>
        <xdr:cNvPr id="56" name="【道路】&#10;有形固定資産減価償却率最小値テキスト">
          <a:extLst>
            <a:ext uri="{FF2B5EF4-FFF2-40B4-BE49-F238E27FC236}">
              <a16:creationId xmlns:a16="http://schemas.microsoft.com/office/drawing/2014/main" id="{7E94C54E-F624-4B36-AE6D-0B655F590F7E}"/>
            </a:ext>
          </a:extLst>
        </xdr:cNvPr>
        <xdr:cNvSpPr txBox="1"/>
      </xdr:nvSpPr>
      <xdr:spPr>
        <a:xfrm>
          <a:off x="4219575" y="681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xdr:rowOff>
    </xdr:from>
    <xdr:to>
      <xdr:col>24</xdr:col>
      <xdr:colOff>152400</xdr:colOff>
      <xdr:row>42</xdr:row>
      <xdr:rowOff>9906</xdr:rowOff>
    </xdr:to>
    <xdr:cxnSp macro="">
      <xdr:nvCxnSpPr>
        <xdr:cNvPr id="57" name="直線コネクタ 56">
          <a:extLst>
            <a:ext uri="{FF2B5EF4-FFF2-40B4-BE49-F238E27FC236}">
              <a16:creationId xmlns:a16="http://schemas.microsoft.com/office/drawing/2014/main" id="{364C23DE-8486-46AF-89D8-D6876A96486F}"/>
            </a:ext>
          </a:extLst>
        </xdr:cNvPr>
        <xdr:cNvCxnSpPr/>
      </xdr:nvCxnSpPr>
      <xdr:spPr>
        <a:xfrm>
          <a:off x="4105275" y="680758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169181</xdr:rowOff>
    </xdr:from>
    <xdr:ext cx="405111" cy="259045"/>
    <xdr:sp macro="" textlink="">
      <xdr:nvSpPr>
        <xdr:cNvPr id="58" name="【道路】&#10;有形固定資産減価償却率最大値テキスト">
          <a:extLst>
            <a:ext uri="{FF2B5EF4-FFF2-40B4-BE49-F238E27FC236}">
              <a16:creationId xmlns:a16="http://schemas.microsoft.com/office/drawing/2014/main" id="{B10439D9-73B0-4C65-8649-BD126B52B7A4}"/>
            </a:ext>
          </a:extLst>
        </xdr:cNvPr>
        <xdr:cNvSpPr txBox="1"/>
      </xdr:nvSpPr>
      <xdr:spPr>
        <a:xfrm>
          <a:off x="4219575" y="534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51054</xdr:rowOff>
    </xdr:from>
    <xdr:to>
      <xdr:col>24</xdr:col>
      <xdr:colOff>152400</xdr:colOff>
      <xdr:row>34</xdr:row>
      <xdr:rowOff>51054</xdr:rowOff>
    </xdr:to>
    <xdr:cxnSp macro="">
      <xdr:nvCxnSpPr>
        <xdr:cNvPr id="59" name="直線コネクタ 58">
          <a:extLst>
            <a:ext uri="{FF2B5EF4-FFF2-40B4-BE49-F238E27FC236}">
              <a16:creationId xmlns:a16="http://schemas.microsoft.com/office/drawing/2014/main" id="{3A38CAD4-6356-4B35-9505-AE33BA4470DA}"/>
            </a:ext>
          </a:extLst>
        </xdr:cNvPr>
        <xdr:cNvCxnSpPr/>
      </xdr:nvCxnSpPr>
      <xdr:spPr>
        <a:xfrm>
          <a:off x="4105275" y="55533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124985</xdr:rowOff>
    </xdr:from>
    <xdr:ext cx="405111" cy="259045"/>
    <xdr:sp macro="" textlink="">
      <xdr:nvSpPr>
        <xdr:cNvPr id="60" name="【道路】&#10;有形固定資産減価償却率平均値テキスト">
          <a:extLst>
            <a:ext uri="{FF2B5EF4-FFF2-40B4-BE49-F238E27FC236}">
              <a16:creationId xmlns:a16="http://schemas.microsoft.com/office/drawing/2014/main" id="{73CEE584-EECE-4AB0-84D2-DAA32C737826}"/>
            </a:ext>
          </a:extLst>
        </xdr:cNvPr>
        <xdr:cNvSpPr txBox="1"/>
      </xdr:nvSpPr>
      <xdr:spPr>
        <a:xfrm>
          <a:off x="4219575" y="627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61" name="フローチャート: 判断 60">
          <a:extLst>
            <a:ext uri="{FF2B5EF4-FFF2-40B4-BE49-F238E27FC236}">
              <a16:creationId xmlns:a16="http://schemas.microsoft.com/office/drawing/2014/main" id="{4FE4AF93-55DB-45C1-AA9F-8AB2B7DAC879}"/>
            </a:ext>
          </a:extLst>
        </xdr:cNvPr>
        <xdr:cNvSpPr/>
      </xdr:nvSpPr>
      <xdr:spPr>
        <a:xfrm>
          <a:off x="4124325" y="629653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155702</xdr:rowOff>
    </xdr:from>
    <xdr:to>
      <xdr:col>20</xdr:col>
      <xdr:colOff>38100</xdr:colOff>
      <xdr:row>39</xdr:row>
      <xdr:rowOff>85852</xdr:rowOff>
    </xdr:to>
    <xdr:sp macro="" textlink="">
      <xdr:nvSpPr>
        <xdr:cNvPr id="62" name="フローチャート: 判断 61">
          <a:extLst>
            <a:ext uri="{FF2B5EF4-FFF2-40B4-BE49-F238E27FC236}">
              <a16:creationId xmlns:a16="http://schemas.microsoft.com/office/drawing/2014/main" id="{1A4ABD88-644D-4905-89BA-1612630A5698}"/>
            </a:ext>
          </a:extLst>
        </xdr:cNvPr>
        <xdr:cNvSpPr/>
      </xdr:nvSpPr>
      <xdr:spPr>
        <a:xfrm>
          <a:off x="3381375" y="631202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135128</xdr:rowOff>
    </xdr:from>
    <xdr:to>
      <xdr:col>15</xdr:col>
      <xdr:colOff>101600</xdr:colOff>
      <xdr:row>39</xdr:row>
      <xdr:rowOff>65278</xdr:rowOff>
    </xdr:to>
    <xdr:sp macro="" textlink="">
      <xdr:nvSpPr>
        <xdr:cNvPr id="63" name="フローチャート: 判断 62">
          <a:extLst>
            <a:ext uri="{FF2B5EF4-FFF2-40B4-BE49-F238E27FC236}">
              <a16:creationId xmlns:a16="http://schemas.microsoft.com/office/drawing/2014/main" id="{C75AFBC3-807F-470B-BD76-EC3B30A01483}"/>
            </a:ext>
          </a:extLst>
        </xdr:cNvPr>
        <xdr:cNvSpPr/>
      </xdr:nvSpPr>
      <xdr:spPr>
        <a:xfrm>
          <a:off x="2571750" y="628827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144272</xdr:rowOff>
    </xdr:from>
    <xdr:to>
      <xdr:col>10</xdr:col>
      <xdr:colOff>165100</xdr:colOff>
      <xdr:row>39</xdr:row>
      <xdr:rowOff>74422</xdr:rowOff>
    </xdr:to>
    <xdr:sp macro="" textlink="">
      <xdr:nvSpPr>
        <xdr:cNvPr id="64" name="フローチャート: 判断 63">
          <a:extLst>
            <a:ext uri="{FF2B5EF4-FFF2-40B4-BE49-F238E27FC236}">
              <a16:creationId xmlns:a16="http://schemas.microsoft.com/office/drawing/2014/main" id="{7521B4FC-C4CC-4340-80C4-97CE3054E935}"/>
            </a:ext>
          </a:extLst>
        </xdr:cNvPr>
        <xdr:cNvSpPr/>
      </xdr:nvSpPr>
      <xdr:spPr>
        <a:xfrm>
          <a:off x="1781175" y="62942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43688</xdr:rowOff>
    </xdr:from>
    <xdr:to>
      <xdr:col>6</xdr:col>
      <xdr:colOff>38100</xdr:colOff>
      <xdr:row>38</xdr:row>
      <xdr:rowOff>145288</xdr:rowOff>
    </xdr:to>
    <xdr:sp macro="" textlink="">
      <xdr:nvSpPr>
        <xdr:cNvPr id="65" name="フローチャート: 判断 64">
          <a:extLst>
            <a:ext uri="{FF2B5EF4-FFF2-40B4-BE49-F238E27FC236}">
              <a16:creationId xmlns:a16="http://schemas.microsoft.com/office/drawing/2014/main" id="{5954DDEA-2315-401B-9497-3F3E84914EA1}"/>
            </a:ext>
          </a:extLst>
        </xdr:cNvPr>
        <xdr:cNvSpPr/>
      </xdr:nvSpPr>
      <xdr:spPr>
        <a:xfrm>
          <a:off x="981075" y="62000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33E761F-D114-4A90-A1B6-AF83FCB4B0D9}"/>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9C0411D-CCF9-4B9F-B6EB-23E76D9A8DF0}"/>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0F256DF-F639-4996-9DD4-6289AF91D340}"/>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5E7FDEF-8B09-4A03-ADA5-9B3AA5861750}"/>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17D9A1D-E2BB-4E11-9E31-510372CABF79}"/>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xdr:rowOff>
    </xdr:from>
    <xdr:to>
      <xdr:col>24</xdr:col>
      <xdr:colOff>114300</xdr:colOff>
      <xdr:row>37</xdr:row>
      <xdr:rowOff>110998</xdr:rowOff>
    </xdr:to>
    <xdr:sp macro="" textlink="">
      <xdr:nvSpPr>
        <xdr:cNvPr id="71" name="楕円 70">
          <a:extLst>
            <a:ext uri="{FF2B5EF4-FFF2-40B4-BE49-F238E27FC236}">
              <a16:creationId xmlns:a16="http://schemas.microsoft.com/office/drawing/2014/main" id="{C6865B48-B430-408B-A0AD-FFA00732719F}"/>
            </a:ext>
          </a:extLst>
        </xdr:cNvPr>
        <xdr:cNvSpPr/>
      </xdr:nvSpPr>
      <xdr:spPr>
        <a:xfrm>
          <a:off x="4124325" y="600379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32275</xdr:rowOff>
    </xdr:from>
    <xdr:ext cx="405111" cy="259045"/>
    <xdr:sp macro="" textlink="">
      <xdr:nvSpPr>
        <xdr:cNvPr id="72" name="【道路】&#10;有形固定資産減価償却率該当値テキスト">
          <a:extLst>
            <a:ext uri="{FF2B5EF4-FFF2-40B4-BE49-F238E27FC236}">
              <a16:creationId xmlns:a16="http://schemas.microsoft.com/office/drawing/2014/main" id="{56C731FB-E9C4-49F3-9910-E1D586D42A8D}"/>
            </a:ext>
          </a:extLst>
        </xdr:cNvPr>
        <xdr:cNvSpPr txBox="1"/>
      </xdr:nvSpPr>
      <xdr:spPr>
        <a:xfrm>
          <a:off x="4219575" y="5858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52832</xdr:rowOff>
    </xdr:from>
    <xdr:to>
      <xdr:col>20</xdr:col>
      <xdr:colOff>38100</xdr:colOff>
      <xdr:row>37</xdr:row>
      <xdr:rowOff>154432</xdr:rowOff>
    </xdr:to>
    <xdr:sp macro="" textlink="">
      <xdr:nvSpPr>
        <xdr:cNvPr id="73" name="楕円 72">
          <a:extLst>
            <a:ext uri="{FF2B5EF4-FFF2-40B4-BE49-F238E27FC236}">
              <a16:creationId xmlns:a16="http://schemas.microsoft.com/office/drawing/2014/main" id="{2CBCA391-20D2-4127-9C56-9DC2FBA7813C}"/>
            </a:ext>
          </a:extLst>
        </xdr:cNvPr>
        <xdr:cNvSpPr/>
      </xdr:nvSpPr>
      <xdr:spPr>
        <a:xfrm>
          <a:off x="3381375" y="604088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60198</xdr:rowOff>
    </xdr:from>
    <xdr:to>
      <xdr:col>24</xdr:col>
      <xdr:colOff>63500</xdr:colOff>
      <xdr:row>37</xdr:row>
      <xdr:rowOff>103632</xdr:rowOff>
    </xdr:to>
    <xdr:cxnSp macro="">
      <xdr:nvCxnSpPr>
        <xdr:cNvPr id="74" name="直線コネクタ 73">
          <a:extLst>
            <a:ext uri="{FF2B5EF4-FFF2-40B4-BE49-F238E27FC236}">
              <a16:creationId xmlns:a16="http://schemas.microsoft.com/office/drawing/2014/main" id="{5AAAA48E-5B0B-4A81-B86C-800FED8424F5}"/>
            </a:ext>
          </a:extLst>
        </xdr:cNvPr>
        <xdr:cNvCxnSpPr/>
      </xdr:nvCxnSpPr>
      <xdr:spPr>
        <a:xfrm flipV="1">
          <a:off x="3429000" y="6051423"/>
          <a:ext cx="752475"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34544</xdr:rowOff>
    </xdr:from>
    <xdr:to>
      <xdr:col>15</xdr:col>
      <xdr:colOff>101600</xdr:colOff>
      <xdr:row>37</xdr:row>
      <xdr:rowOff>136144</xdr:rowOff>
    </xdr:to>
    <xdr:sp macro="" textlink="">
      <xdr:nvSpPr>
        <xdr:cNvPr id="75" name="楕円 74">
          <a:extLst>
            <a:ext uri="{FF2B5EF4-FFF2-40B4-BE49-F238E27FC236}">
              <a16:creationId xmlns:a16="http://schemas.microsoft.com/office/drawing/2014/main" id="{431338EE-062C-4D60-80AC-3AA599692B44}"/>
            </a:ext>
          </a:extLst>
        </xdr:cNvPr>
        <xdr:cNvSpPr/>
      </xdr:nvSpPr>
      <xdr:spPr>
        <a:xfrm>
          <a:off x="2571750" y="602259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85344</xdr:rowOff>
    </xdr:from>
    <xdr:to>
      <xdr:col>19</xdr:col>
      <xdr:colOff>177800</xdr:colOff>
      <xdr:row>37</xdr:row>
      <xdr:rowOff>103632</xdr:rowOff>
    </xdr:to>
    <xdr:cxnSp macro="">
      <xdr:nvCxnSpPr>
        <xdr:cNvPr id="76" name="直線コネクタ 75">
          <a:extLst>
            <a:ext uri="{FF2B5EF4-FFF2-40B4-BE49-F238E27FC236}">
              <a16:creationId xmlns:a16="http://schemas.microsoft.com/office/drawing/2014/main" id="{ED165AFB-3D81-49E9-9AED-AD755F8F1A54}"/>
            </a:ext>
          </a:extLst>
        </xdr:cNvPr>
        <xdr:cNvCxnSpPr/>
      </xdr:nvCxnSpPr>
      <xdr:spPr>
        <a:xfrm>
          <a:off x="2619375" y="6079744"/>
          <a:ext cx="80962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xdr:rowOff>
    </xdr:from>
    <xdr:to>
      <xdr:col>10</xdr:col>
      <xdr:colOff>165100</xdr:colOff>
      <xdr:row>37</xdr:row>
      <xdr:rowOff>108712</xdr:rowOff>
    </xdr:to>
    <xdr:sp macro="" textlink="">
      <xdr:nvSpPr>
        <xdr:cNvPr id="77" name="楕円 76">
          <a:extLst>
            <a:ext uri="{FF2B5EF4-FFF2-40B4-BE49-F238E27FC236}">
              <a16:creationId xmlns:a16="http://schemas.microsoft.com/office/drawing/2014/main" id="{9171FA0A-A2BA-4C3A-8C19-FD80988F981C}"/>
            </a:ext>
          </a:extLst>
        </xdr:cNvPr>
        <xdr:cNvSpPr/>
      </xdr:nvSpPr>
      <xdr:spPr>
        <a:xfrm>
          <a:off x="1781175" y="600151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57912</xdr:rowOff>
    </xdr:from>
    <xdr:to>
      <xdr:col>15</xdr:col>
      <xdr:colOff>50800</xdr:colOff>
      <xdr:row>37</xdr:row>
      <xdr:rowOff>85344</xdr:rowOff>
    </xdr:to>
    <xdr:cxnSp macro="">
      <xdr:nvCxnSpPr>
        <xdr:cNvPr id="78" name="直線コネクタ 77">
          <a:extLst>
            <a:ext uri="{FF2B5EF4-FFF2-40B4-BE49-F238E27FC236}">
              <a16:creationId xmlns:a16="http://schemas.microsoft.com/office/drawing/2014/main" id="{67BCB0EA-D7A3-40C5-AEF3-7BB1755293B3}"/>
            </a:ext>
          </a:extLst>
        </xdr:cNvPr>
        <xdr:cNvCxnSpPr/>
      </xdr:nvCxnSpPr>
      <xdr:spPr>
        <a:xfrm>
          <a:off x="1828800" y="6049137"/>
          <a:ext cx="790575"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55118</xdr:rowOff>
    </xdr:from>
    <xdr:to>
      <xdr:col>6</xdr:col>
      <xdr:colOff>38100</xdr:colOff>
      <xdr:row>37</xdr:row>
      <xdr:rowOff>156718</xdr:rowOff>
    </xdr:to>
    <xdr:sp macro="" textlink="">
      <xdr:nvSpPr>
        <xdr:cNvPr id="79" name="楕円 78">
          <a:extLst>
            <a:ext uri="{FF2B5EF4-FFF2-40B4-BE49-F238E27FC236}">
              <a16:creationId xmlns:a16="http://schemas.microsoft.com/office/drawing/2014/main" id="{3C7D1A40-D3F4-46BF-89D2-77E25755E79E}"/>
            </a:ext>
          </a:extLst>
        </xdr:cNvPr>
        <xdr:cNvSpPr/>
      </xdr:nvSpPr>
      <xdr:spPr>
        <a:xfrm>
          <a:off x="981075" y="604634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57912</xdr:rowOff>
    </xdr:from>
    <xdr:to>
      <xdr:col>10</xdr:col>
      <xdr:colOff>114300</xdr:colOff>
      <xdr:row>37</xdr:row>
      <xdr:rowOff>105918</xdr:rowOff>
    </xdr:to>
    <xdr:cxnSp macro="">
      <xdr:nvCxnSpPr>
        <xdr:cNvPr id="80" name="直線コネクタ 79">
          <a:extLst>
            <a:ext uri="{FF2B5EF4-FFF2-40B4-BE49-F238E27FC236}">
              <a16:creationId xmlns:a16="http://schemas.microsoft.com/office/drawing/2014/main" id="{679AC77D-098F-4695-B70A-1B9A14B41419}"/>
            </a:ext>
          </a:extLst>
        </xdr:cNvPr>
        <xdr:cNvCxnSpPr/>
      </xdr:nvCxnSpPr>
      <xdr:spPr>
        <a:xfrm flipV="1">
          <a:off x="1028700" y="6049137"/>
          <a:ext cx="800100" cy="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76979</xdr:rowOff>
    </xdr:from>
    <xdr:ext cx="405111" cy="259045"/>
    <xdr:sp macro="" textlink="">
      <xdr:nvSpPr>
        <xdr:cNvPr id="81" name="n_1aveValue【道路】&#10;有形固定資産減価償却率">
          <a:extLst>
            <a:ext uri="{FF2B5EF4-FFF2-40B4-BE49-F238E27FC236}">
              <a16:creationId xmlns:a16="http://schemas.microsoft.com/office/drawing/2014/main" id="{A59AD51C-534B-4172-A522-97637FCC90DF}"/>
            </a:ext>
          </a:extLst>
        </xdr:cNvPr>
        <xdr:cNvSpPr txBox="1"/>
      </xdr:nvSpPr>
      <xdr:spPr>
        <a:xfrm>
          <a:off x="3239144" y="639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56405</xdr:rowOff>
    </xdr:from>
    <xdr:ext cx="405111" cy="259045"/>
    <xdr:sp macro="" textlink="">
      <xdr:nvSpPr>
        <xdr:cNvPr id="82" name="n_2aveValue【道路】&#10;有形固定資産減価償却率">
          <a:extLst>
            <a:ext uri="{FF2B5EF4-FFF2-40B4-BE49-F238E27FC236}">
              <a16:creationId xmlns:a16="http://schemas.microsoft.com/office/drawing/2014/main" id="{AABEC0BB-806F-498A-8ACD-E566ECB6A0AC}"/>
            </a:ext>
          </a:extLst>
        </xdr:cNvPr>
        <xdr:cNvSpPr txBox="1"/>
      </xdr:nvSpPr>
      <xdr:spPr>
        <a:xfrm>
          <a:off x="2439044" y="6371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65549</xdr:rowOff>
    </xdr:from>
    <xdr:ext cx="405111" cy="259045"/>
    <xdr:sp macro="" textlink="">
      <xdr:nvSpPr>
        <xdr:cNvPr id="83" name="n_3aveValue【道路】&#10;有形固定資産減価償却率">
          <a:extLst>
            <a:ext uri="{FF2B5EF4-FFF2-40B4-BE49-F238E27FC236}">
              <a16:creationId xmlns:a16="http://schemas.microsoft.com/office/drawing/2014/main" id="{C981E565-06ED-442B-B4FE-989393F7C067}"/>
            </a:ext>
          </a:extLst>
        </xdr:cNvPr>
        <xdr:cNvSpPr txBox="1"/>
      </xdr:nvSpPr>
      <xdr:spPr>
        <a:xfrm>
          <a:off x="1648469" y="638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136415</xdr:rowOff>
    </xdr:from>
    <xdr:ext cx="405111" cy="259045"/>
    <xdr:sp macro="" textlink="">
      <xdr:nvSpPr>
        <xdr:cNvPr id="84" name="n_4aveValue【道路】&#10;有形固定資産減価償却率">
          <a:extLst>
            <a:ext uri="{FF2B5EF4-FFF2-40B4-BE49-F238E27FC236}">
              <a16:creationId xmlns:a16="http://schemas.microsoft.com/office/drawing/2014/main" id="{3C27BBA9-4EEB-447F-A611-3B3DF5491511}"/>
            </a:ext>
          </a:extLst>
        </xdr:cNvPr>
        <xdr:cNvSpPr txBox="1"/>
      </xdr:nvSpPr>
      <xdr:spPr>
        <a:xfrm>
          <a:off x="848369" y="628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170959</xdr:rowOff>
    </xdr:from>
    <xdr:ext cx="405111" cy="259045"/>
    <xdr:sp macro="" textlink="">
      <xdr:nvSpPr>
        <xdr:cNvPr id="85" name="n_1mainValue【道路】&#10;有形固定資産減価償却率">
          <a:extLst>
            <a:ext uri="{FF2B5EF4-FFF2-40B4-BE49-F238E27FC236}">
              <a16:creationId xmlns:a16="http://schemas.microsoft.com/office/drawing/2014/main" id="{E0D36969-73E7-4EA7-93FF-0266A3EB09B3}"/>
            </a:ext>
          </a:extLst>
        </xdr:cNvPr>
        <xdr:cNvSpPr txBox="1"/>
      </xdr:nvSpPr>
      <xdr:spPr>
        <a:xfrm>
          <a:off x="3239144" y="582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152671</xdr:rowOff>
    </xdr:from>
    <xdr:ext cx="405111" cy="259045"/>
    <xdr:sp macro="" textlink="">
      <xdr:nvSpPr>
        <xdr:cNvPr id="86" name="n_2mainValue【道路】&#10;有形固定資産減価償却率">
          <a:extLst>
            <a:ext uri="{FF2B5EF4-FFF2-40B4-BE49-F238E27FC236}">
              <a16:creationId xmlns:a16="http://schemas.microsoft.com/office/drawing/2014/main" id="{EB483AEC-D1C7-4BDF-9A53-B74483F99ACA}"/>
            </a:ext>
          </a:extLst>
        </xdr:cNvPr>
        <xdr:cNvSpPr txBox="1"/>
      </xdr:nvSpPr>
      <xdr:spPr>
        <a:xfrm>
          <a:off x="2439044" y="5820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125239</xdr:rowOff>
    </xdr:from>
    <xdr:ext cx="405111" cy="259045"/>
    <xdr:sp macro="" textlink="">
      <xdr:nvSpPr>
        <xdr:cNvPr id="87" name="n_3mainValue【道路】&#10;有形固定資産減価償却率">
          <a:extLst>
            <a:ext uri="{FF2B5EF4-FFF2-40B4-BE49-F238E27FC236}">
              <a16:creationId xmlns:a16="http://schemas.microsoft.com/office/drawing/2014/main" id="{CD0366C1-E7B4-4543-9D97-6E0330107EA1}"/>
            </a:ext>
          </a:extLst>
        </xdr:cNvPr>
        <xdr:cNvSpPr txBox="1"/>
      </xdr:nvSpPr>
      <xdr:spPr>
        <a:xfrm>
          <a:off x="1648469" y="5789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1795</xdr:rowOff>
    </xdr:from>
    <xdr:ext cx="405111" cy="259045"/>
    <xdr:sp macro="" textlink="">
      <xdr:nvSpPr>
        <xdr:cNvPr id="88" name="n_4mainValue【道路】&#10;有形固定資産減価償却率">
          <a:extLst>
            <a:ext uri="{FF2B5EF4-FFF2-40B4-BE49-F238E27FC236}">
              <a16:creationId xmlns:a16="http://schemas.microsoft.com/office/drawing/2014/main" id="{539F6B29-6AD7-4FE9-A6F1-17760847B1F4}"/>
            </a:ext>
          </a:extLst>
        </xdr:cNvPr>
        <xdr:cNvSpPr txBox="1"/>
      </xdr:nvSpPr>
      <xdr:spPr>
        <a:xfrm>
          <a:off x="848369"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18087DF0-00FE-429C-9E67-2B054C8F726E}"/>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1B258292-7EF5-4C19-A6AC-0C986B24CCAA}"/>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631D23A6-67B0-4246-958C-F9D9C182D6E0}"/>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7453A16-0EC6-4783-8F6F-D9A1198CA127}"/>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4A2A7A6-3922-44B7-B9DD-7D83440678DD}"/>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8CFF5B8-ED75-43DC-828E-843E8E9DCC4E}"/>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6DD7E789-7090-4290-8E1C-D6C741318D10}"/>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871D494-A04F-474D-933E-81770828595C}"/>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C6573E13-870A-499C-BDFF-471171123C34}"/>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8ECA1F3-CF76-4922-9F7D-D86DAA000903}"/>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6FBCA7FD-2724-451E-AF23-FA5AFF03EEDA}"/>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F5DDF384-6731-4500-9BA2-D0BB9CCA10A4}"/>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8400EE0B-0B53-4E92-9351-22289CAB5048}"/>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8E52CD26-3E30-444F-B93C-544BDDCADEBC}"/>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137A366F-E88C-4EFE-AF5B-CE88B1510CB4}"/>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30D08CBB-EF1C-4617-A84A-41780B2FA4FB}"/>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3745BACF-D15E-4E5E-8DD0-DDA07A042C8F}"/>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516B412D-4B9F-4DCE-A065-F5AB51427189}"/>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6628F83F-8F9F-4E74-8614-5BCE8E4C2DE7}"/>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E077F712-A6E5-4656-B7A8-D8CE299519F4}"/>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E5CF4DF-E487-4C77-9F53-F734D0F3F298}"/>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42B37E72-8DFF-464A-A76F-38FCCDFD5717}"/>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8224EEEB-96A2-40E4-BA92-263A6E069026}"/>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83566</xdr:rowOff>
    </xdr:from>
    <xdr:to>
      <xdr:col>54</xdr:col>
      <xdr:colOff>189865</xdr:colOff>
      <xdr:row>41</xdr:row>
      <xdr:rowOff>42926</xdr:rowOff>
    </xdr:to>
    <xdr:cxnSp macro="">
      <xdr:nvCxnSpPr>
        <xdr:cNvPr id="112" name="直線コネクタ 111">
          <a:extLst>
            <a:ext uri="{FF2B5EF4-FFF2-40B4-BE49-F238E27FC236}">
              <a16:creationId xmlns:a16="http://schemas.microsoft.com/office/drawing/2014/main" id="{7759BEDB-7882-4E12-A48C-F28F609538B4}"/>
            </a:ext>
          </a:extLst>
        </xdr:cNvPr>
        <xdr:cNvCxnSpPr/>
      </xdr:nvCxnSpPr>
      <xdr:spPr>
        <a:xfrm flipV="1">
          <a:off x="9429115" y="5430266"/>
          <a:ext cx="0" cy="12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46753</xdr:rowOff>
    </xdr:from>
    <xdr:ext cx="469744" cy="259045"/>
    <xdr:sp macro="" textlink="">
      <xdr:nvSpPr>
        <xdr:cNvPr id="113" name="【道路】&#10;一人当たり延長最小値テキスト">
          <a:extLst>
            <a:ext uri="{FF2B5EF4-FFF2-40B4-BE49-F238E27FC236}">
              <a16:creationId xmlns:a16="http://schemas.microsoft.com/office/drawing/2014/main" id="{E305F1A5-4D7D-4563-9CE9-AFCDC242FBD2}"/>
            </a:ext>
          </a:extLst>
        </xdr:cNvPr>
        <xdr:cNvSpPr txBox="1"/>
      </xdr:nvSpPr>
      <xdr:spPr>
        <a:xfrm>
          <a:off x="9467850" y="668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42926</xdr:rowOff>
    </xdr:from>
    <xdr:to>
      <xdr:col>55</xdr:col>
      <xdr:colOff>88900</xdr:colOff>
      <xdr:row>41</xdr:row>
      <xdr:rowOff>42926</xdr:rowOff>
    </xdr:to>
    <xdr:cxnSp macro="">
      <xdr:nvCxnSpPr>
        <xdr:cNvPr id="114" name="直線コネクタ 113">
          <a:extLst>
            <a:ext uri="{FF2B5EF4-FFF2-40B4-BE49-F238E27FC236}">
              <a16:creationId xmlns:a16="http://schemas.microsoft.com/office/drawing/2014/main" id="{15FD66F4-52C8-4123-9DF6-EE546B3955B9}"/>
            </a:ext>
          </a:extLst>
        </xdr:cNvPr>
        <xdr:cNvCxnSpPr/>
      </xdr:nvCxnSpPr>
      <xdr:spPr>
        <a:xfrm>
          <a:off x="9363075" y="668502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30243</xdr:rowOff>
    </xdr:from>
    <xdr:ext cx="534377" cy="259045"/>
    <xdr:sp macro="" textlink="">
      <xdr:nvSpPr>
        <xdr:cNvPr id="115" name="【道路】&#10;一人当たり延長最大値テキスト">
          <a:extLst>
            <a:ext uri="{FF2B5EF4-FFF2-40B4-BE49-F238E27FC236}">
              <a16:creationId xmlns:a16="http://schemas.microsoft.com/office/drawing/2014/main" id="{DB03E035-288D-4A28-B79B-96756876A73F}"/>
            </a:ext>
          </a:extLst>
        </xdr:cNvPr>
        <xdr:cNvSpPr txBox="1"/>
      </xdr:nvSpPr>
      <xdr:spPr>
        <a:xfrm>
          <a:off x="9467850" y="52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83566</xdr:rowOff>
    </xdr:from>
    <xdr:to>
      <xdr:col>55</xdr:col>
      <xdr:colOff>88900</xdr:colOff>
      <xdr:row>33</xdr:row>
      <xdr:rowOff>83566</xdr:rowOff>
    </xdr:to>
    <xdr:cxnSp macro="">
      <xdr:nvCxnSpPr>
        <xdr:cNvPr id="116" name="直線コネクタ 115">
          <a:extLst>
            <a:ext uri="{FF2B5EF4-FFF2-40B4-BE49-F238E27FC236}">
              <a16:creationId xmlns:a16="http://schemas.microsoft.com/office/drawing/2014/main" id="{3F8145E1-D818-4224-9DB6-1B5059BDE406}"/>
            </a:ext>
          </a:extLst>
        </xdr:cNvPr>
        <xdr:cNvCxnSpPr/>
      </xdr:nvCxnSpPr>
      <xdr:spPr>
        <a:xfrm>
          <a:off x="9363075" y="543026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112920</xdr:rowOff>
    </xdr:from>
    <xdr:ext cx="469744" cy="259045"/>
    <xdr:sp macro="" textlink="">
      <xdr:nvSpPr>
        <xdr:cNvPr id="117" name="【道路】&#10;一人当たり延長平均値テキスト">
          <a:extLst>
            <a:ext uri="{FF2B5EF4-FFF2-40B4-BE49-F238E27FC236}">
              <a16:creationId xmlns:a16="http://schemas.microsoft.com/office/drawing/2014/main" id="{ECB72AA1-68A4-4CF6-AC5A-69418832F9D3}"/>
            </a:ext>
          </a:extLst>
        </xdr:cNvPr>
        <xdr:cNvSpPr txBox="1"/>
      </xdr:nvSpPr>
      <xdr:spPr>
        <a:xfrm>
          <a:off x="9467850" y="6266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90043</xdr:rowOff>
    </xdr:from>
    <xdr:to>
      <xdr:col>55</xdr:col>
      <xdr:colOff>50800</xdr:colOff>
      <xdr:row>40</xdr:row>
      <xdr:rowOff>20193</xdr:rowOff>
    </xdr:to>
    <xdr:sp macro="" textlink="">
      <xdr:nvSpPr>
        <xdr:cNvPr id="118" name="フローチャート: 判断 117">
          <a:extLst>
            <a:ext uri="{FF2B5EF4-FFF2-40B4-BE49-F238E27FC236}">
              <a16:creationId xmlns:a16="http://schemas.microsoft.com/office/drawing/2014/main" id="{69C4055E-7FE2-44D5-A210-9D528FFBA7AF}"/>
            </a:ext>
          </a:extLst>
        </xdr:cNvPr>
        <xdr:cNvSpPr/>
      </xdr:nvSpPr>
      <xdr:spPr>
        <a:xfrm>
          <a:off x="9401175" y="640194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90932</xdr:rowOff>
    </xdr:from>
    <xdr:to>
      <xdr:col>50</xdr:col>
      <xdr:colOff>165100</xdr:colOff>
      <xdr:row>40</xdr:row>
      <xdr:rowOff>21082</xdr:rowOff>
    </xdr:to>
    <xdr:sp macro="" textlink="">
      <xdr:nvSpPr>
        <xdr:cNvPr id="119" name="フローチャート: 判断 118">
          <a:extLst>
            <a:ext uri="{FF2B5EF4-FFF2-40B4-BE49-F238E27FC236}">
              <a16:creationId xmlns:a16="http://schemas.microsoft.com/office/drawing/2014/main" id="{4E116908-2635-4216-897E-235F8159E962}"/>
            </a:ext>
          </a:extLst>
        </xdr:cNvPr>
        <xdr:cNvSpPr/>
      </xdr:nvSpPr>
      <xdr:spPr>
        <a:xfrm>
          <a:off x="8639175" y="64028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90805</xdr:rowOff>
    </xdr:from>
    <xdr:to>
      <xdr:col>46</xdr:col>
      <xdr:colOff>38100</xdr:colOff>
      <xdr:row>40</xdr:row>
      <xdr:rowOff>20955</xdr:rowOff>
    </xdr:to>
    <xdr:sp macro="" textlink="">
      <xdr:nvSpPr>
        <xdr:cNvPr id="120" name="フローチャート: 判断 119">
          <a:extLst>
            <a:ext uri="{FF2B5EF4-FFF2-40B4-BE49-F238E27FC236}">
              <a16:creationId xmlns:a16="http://schemas.microsoft.com/office/drawing/2014/main" id="{22A27182-6B64-49A7-A56C-DF6E46E105D0}"/>
            </a:ext>
          </a:extLst>
        </xdr:cNvPr>
        <xdr:cNvSpPr/>
      </xdr:nvSpPr>
      <xdr:spPr>
        <a:xfrm>
          <a:off x="7839075" y="6402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77597</xdr:rowOff>
    </xdr:from>
    <xdr:to>
      <xdr:col>41</xdr:col>
      <xdr:colOff>101600</xdr:colOff>
      <xdr:row>40</xdr:row>
      <xdr:rowOff>7747</xdr:rowOff>
    </xdr:to>
    <xdr:sp macro="" textlink="">
      <xdr:nvSpPr>
        <xdr:cNvPr id="121" name="フローチャート: 判断 120">
          <a:extLst>
            <a:ext uri="{FF2B5EF4-FFF2-40B4-BE49-F238E27FC236}">
              <a16:creationId xmlns:a16="http://schemas.microsoft.com/office/drawing/2014/main" id="{4CC52CBE-9E1F-4706-972B-4404D598EFF7}"/>
            </a:ext>
          </a:extLst>
        </xdr:cNvPr>
        <xdr:cNvSpPr/>
      </xdr:nvSpPr>
      <xdr:spPr>
        <a:xfrm>
          <a:off x="7029450" y="639267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41021</xdr:rowOff>
    </xdr:from>
    <xdr:to>
      <xdr:col>36</xdr:col>
      <xdr:colOff>165100</xdr:colOff>
      <xdr:row>39</xdr:row>
      <xdr:rowOff>142621</xdr:rowOff>
    </xdr:to>
    <xdr:sp macro="" textlink="">
      <xdr:nvSpPr>
        <xdr:cNvPr id="122" name="フローチャート: 判断 121">
          <a:extLst>
            <a:ext uri="{FF2B5EF4-FFF2-40B4-BE49-F238E27FC236}">
              <a16:creationId xmlns:a16="http://schemas.microsoft.com/office/drawing/2014/main" id="{97AFB189-0ED9-4DB4-83D8-00DF52BDC0B1}"/>
            </a:ext>
          </a:extLst>
        </xdr:cNvPr>
        <xdr:cNvSpPr/>
      </xdr:nvSpPr>
      <xdr:spPr>
        <a:xfrm>
          <a:off x="6238875" y="635609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2B06CBB-7D3B-4839-906A-7DC212D0771C}"/>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A35BA6D-5CD1-4A53-A479-1E3C4F55FFC5}"/>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54EAE95-F31E-49CB-8EF2-497B85CCA758}"/>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F343E02-A729-4C4A-A765-F1498AAEE8BB}"/>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14BEC4E-580A-48A3-927D-8D282D7B74BE}"/>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12065</xdr:rowOff>
    </xdr:from>
    <xdr:to>
      <xdr:col>55</xdr:col>
      <xdr:colOff>50800</xdr:colOff>
      <xdr:row>40</xdr:row>
      <xdr:rowOff>113665</xdr:rowOff>
    </xdr:to>
    <xdr:sp macro="" textlink="">
      <xdr:nvSpPr>
        <xdr:cNvPr id="128" name="楕円 127">
          <a:extLst>
            <a:ext uri="{FF2B5EF4-FFF2-40B4-BE49-F238E27FC236}">
              <a16:creationId xmlns:a16="http://schemas.microsoft.com/office/drawing/2014/main" id="{39D74C22-F725-4B18-BA00-932636628AA6}"/>
            </a:ext>
          </a:extLst>
        </xdr:cNvPr>
        <xdr:cNvSpPr/>
      </xdr:nvSpPr>
      <xdr:spPr>
        <a:xfrm>
          <a:off x="9401175" y="648589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161942</xdr:rowOff>
    </xdr:from>
    <xdr:ext cx="469744" cy="259045"/>
    <xdr:sp macro="" textlink="">
      <xdr:nvSpPr>
        <xdr:cNvPr id="129" name="【道路】&#10;一人当たり延長該当値テキスト">
          <a:extLst>
            <a:ext uri="{FF2B5EF4-FFF2-40B4-BE49-F238E27FC236}">
              <a16:creationId xmlns:a16="http://schemas.microsoft.com/office/drawing/2014/main" id="{1B2AA664-CAFA-4722-8F1B-90D1EB226D62}"/>
            </a:ext>
          </a:extLst>
        </xdr:cNvPr>
        <xdr:cNvSpPr txBox="1"/>
      </xdr:nvSpPr>
      <xdr:spPr>
        <a:xfrm>
          <a:off x="9467850"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31877</xdr:rowOff>
    </xdr:from>
    <xdr:to>
      <xdr:col>50</xdr:col>
      <xdr:colOff>165100</xdr:colOff>
      <xdr:row>40</xdr:row>
      <xdr:rowOff>133477</xdr:rowOff>
    </xdr:to>
    <xdr:sp macro="" textlink="">
      <xdr:nvSpPr>
        <xdr:cNvPr id="130" name="楕円 129">
          <a:extLst>
            <a:ext uri="{FF2B5EF4-FFF2-40B4-BE49-F238E27FC236}">
              <a16:creationId xmlns:a16="http://schemas.microsoft.com/office/drawing/2014/main" id="{C84162E7-84E0-4474-BC3F-CDCE3B648AD8}"/>
            </a:ext>
          </a:extLst>
        </xdr:cNvPr>
        <xdr:cNvSpPr/>
      </xdr:nvSpPr>
      <xdr:spPr>
        <a:xfrm>
          <a:off x="8639175" y="650570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62865</xdr:rowOff>
    </xdr:from>
    <xdr:to>
      <xdr:col>55</xdr:col>
      <xdr:colOff>0</xdr:colOff>
      <xdr:row>40</xdr:row>
      <xdr:rowOff>82677</xdr:rowOff>
    </xdr:to>
    <xdr:cxnSp macro="">
      <xdr:nvCxnSpPr>
        <xdr:cNvPr id="131" name="直線コネクタ 130">
          <a:extLst>
            <a:ext uri="{FF2B5EF4-FFF2-40B4-BE49-F238E27FC236}">
              <a16:creationId xmlns:a16="http://schemas.microsoft.com/office/drawing/2014/main" id="{EDF5FA33-767A-473F-9C9C-AB51DEADCEA2}"/>
            </a:ext>
          </a:extLst>
        </xdr:cNvPr>
        <xdr:cNvCxnSpPr/>
      </xdr:nvCxnSpPr>
      <xdr:spPr>
        <a:xfrm flipV="1">
          <a:off x="8686800" y="6543040"/>
          <a:ext cx="74295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29591</xdr:rowOff>
    </xdr:from>
    <xdr:to>
      <xdr:col>46</xdr:col>
      <xdr:colOff>38100</xdr:colOff>
      <xdr:row>40</xdr:row>
      <xdr:rowOff>131191</xdr:rowOff>
    </xdr:to>
    <xdr:sp macro="" textlink="">
      <xdr:nvSpPr>
        <xdr:cNvPr id="132" name="楕円 131">
          <a:extLst>
            <a:ext uri="{FF2B5EF4-FFF2-40B4-BE49-F238E27FC236}">
              <a16:creationId xmlns:a16="http://schemas.microsoft.com/office/drawing/2014/main" id="{922C1359-20E6-439E-BE28-909B6CAB89E2}"/>
            </a:ext>
          </a:extLst>
        </xdr:cNvPr>
        <xdr:cNvSpPr/>
      </xdr:nvSpPr>
      <xdr:spPr>
        <a:xfrm>
          <a:off x="7839075" y="650341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80391</xdr:rowOff>
    </xdr:from>
    <xdr:to>
      <xdr:col>50</xdr:col>
      <xdr:colOff>114300</xdr:colOff>
      <xdr:row>40</xdr:row>
      <xdr:rowOff>82677</xdr:rowOff>
    </xdr:to>
    <xdr:cxnSp macro="">
      <xdr:nvCxnSpPr>
        <xdr:cNvPr id="133" name="直線コネクタ 132">
          <a:extLst>
            <a:ext uri="{FF2B5EF4-FFF2-40B4-BE49-F238E27FC236}">
              <a16:creationId xmlns:a16="http://schemas.microsoft.com/office/drawing/2014/main" id="{A00D9308-0B3A-443A-9639-0EF79E88593D}"/>
            </a:ext>
          </a:extLst>
        </xdr:cNvPr>
        <xdr:cNvCxnSpPr/>
      </xdr:nvCxnSpPr>
      <xdr:spPr>
        <a:xfrm>
          <a:off x="7886700" y="6560566"/>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26797</xdr:rowOff>
    </xdr:from>
    <xdr:to>
      <xdr:col>41</xdr:col>
      <xdr:colOff>101600</xdr:colOff>
      <xdr:row>40</xdr:row>
      <xdr:rowOff>128397</xdr:rowOff>
    </xdr:to>
    <xdr:sp macro="" textlink="">
      <xdr:nvSpPr>
        <xdr:cNvPr id="134" name="楕円 133">
          <a:extLst>
            <a:ext uri="{FF2B5EF4-FFF2-40B4-BE49-F238E27FC236}">
              <a16:creationId xmlns:a16="http://schemas.microsoft.com/office/drawing/2014/main" id="{14A9A26E-3CF8-4D3B-908A-5F4F2A55D55B}"/>
            </a:ext>
          </a:extLst>
        </xdr:cNvPr>
        <xdr:cNvSpPr/>
      </xdr:nvSpPr>
      <xdr:spPr>
        <a:xfrm>
          <a:off x="7029450" y="650697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77597</xdr:rowOff>
    </xdr:from>
    <xdr:to>
      <xdr:col>45</xdr:col>
      <xdr:colOff>177800</xdr:colOff>
      <xdr:row>40</xdr:row>
      <xdr:rowOff>80391</xdr:rowOff>
    </xdr:to>
    <xdr:cxnSp macro="">
      <xdr:nvCxnSpPr>
        <xdr:cNvPr id="135" name="直線コネクタ 134">
          <a:extLst>
            <a:ext uri="{FF2B5EF4-FFF2-40B4-BE49-F238E27FC236}">
              <a16:creationId xmlns:a16="http://schemas.microsoft.com/office/drawing/2014/main" id="{88D183E7-D7B3-4609-ACC4-119E22A7FA0E}"/>
            </a:ext>
          </a:extLst>
        </xdr:cNvPr>
        <xdr:cNvCxnSpPr/>
      </xdr:nvCxnSpPr>
      <xdr:spPr>
        <a:xfrm>
          <a:off x="7077075" y="6554597"/>
          <a:ext cx="809625"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30226</xdr:rowOff>
    </xdr:from>
    <xdr:to>
      <xdr:col>36</xdr:col>
      <xdr:colOff>165100</xdr:colOff>
      <xdr:row>40</xdr:row>
      <xdr:rowOff>131826</xdr:rowOff>
    </xdr:to>
    <xdr:sp macro="" textlink="">
      <xdr:nvSpPr>
        <xdr:cNvPr id="136" name="楕円 135">
          <a:extLst>
            <a:ext uri="{FF2B5EF4-FFF2-40B4-BE49-F238E27FC236}">
              <a16:creationId xmlns:a16="http://schemas.microsoft.com/office/drawing/2014/main" id="{13A2D9F5-20F8-4CF7-A891-0BD3E7148B08}"/>
            </a:ext>
          </a:extLst>
        </xdr:cNvPr>
        <xdr:cNvSpPr/>
      </xdr:nvSpPr>
      <xdr:spPr>
        <a:xfrm>
          <a:off x="6238875" y="650405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77597</xdr:rowOff>
    </xdr:from>
    <xdr:to>
      <xdr:col>41</xdr:col>
      <xdr:colOff>50800</xdr:colOff>
      <xdr:row>40</xdr:row>
      <xdr:rowOff>81026</xdr:rowOff>
    </xdr:to>
    <xdr:cxnSp macro="">
      <xdr:nvCxnSpPr>
        <xdr:cNvPr id="137" name="直線コネクタ 136">
          <a:extLst>
            <a:ext uri="{FF2B5EF4-FFF2-40B4-BE49-F238E27FC236}">
              <a16:creationId xmlns:a16="http://schemas.microsoft.com/office/drawing/2014/main" id="{37928178-7DEF-47EC-9D4A-4B082B15305D}"/>
            </a:ext>
          </a:extLst>
        </xdr:cNvPr>
        <xdr:cNvCxnSpPr/>
      </xdr:nvCxnSpPr>
      <xdr:spPr>
        <a:xfrm flipV="1">
          <a:off x="6286500" y="6554597"/>
          <a:ext cx="790575"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37609</xdr:rowOff>
    </xdr:from>
    <xdr:ext cx="469744" cy="259045"/>
    <xdr:sp macro="" textlink="">
      <xdr:nvSpPr>
        <xdr:cNvPr id="138" name="n_1aveValue【道路】&#10;一人当たり延長">
          <a:extLst>
            <a:ext uri="{FF2B5EF4-FFF2-40B4-BE49-F238E27FC236}">
              <a16:creationId xmlns:a16="http://schemas.microsoft.com/office/drawing/2014/main" id="{C4B46965-85CF-4257-8DAC-429D671F5035}"/>
            </a:ext>
          </a:extLst>
        </xdr:cNvPr>
        <xdr:cNvSpPr txBox="1"/>
      </xdr:nvSpPr>
      <xdr:spPr>
        <a:xfrm>
          <a:off x="8458277"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37482</xdr:rowOff>
    </xdr:from>
    <xdr:ext cx="469744" cy="259045"/>
    <xdr:sp macro="" textlink="">
      <xdr:nvSpPr>
        <xdr:cNvPr id="139" name="n_2aveValue【道路】&#10;一人当たり延長">
          <a:extLst>
            <a:ext uri="{FF2B5EF4-FFF2-40B4-BE49-F238E27FC236}">
              <a16:creationId xmlns:a16="http://schemas.microsoft.com/office/drawing/2014/main" id="{7DC510B4-ECFC-421A-9DA6-14CA8BAA278D}"/>
            </a:ext>
          </a:extLst>
        </xdr:cNvPr>
        <xdr:cNvSpPr txBox="1"/>
      </xdr:nvSpPr>
      <xdr:spPr>
        <a:xfrm>
          <a:off x="76772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24274</xdr:rowOff>
    </xdr:from>
    <xdr:ext cx="469744" cy="259045"/>
    <xdr:sp macro="" textlink="">
      <xdr:nvSpPr>
        <xdr:cNvPr id="140" name="n_3aveValue【道路】&#10;一人当たり延長">
          <a:extLst>
            <a:ext uri="{FF2B5EF4-FFF2-40B4-BE49-F238E27FC236}">
              <a16:creationId xmlns:a16="http://schemas.microsoft.com/office/drawing/2014/main" id="{EB908745-8532-401D-8F0D-626A06FD8A0D}"/>
            </a:ext>
          </a:extLst>
        </xdr:cNvPr>
        <xdr:cNvSpPr txBox="1"/>
      </xdr:nvSpPr>
      <xdr:spPr>
        <a:xfrm>
          <a:off x="6867602" y="618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159148</xdr:rowOff>
    </xdr:from>
    <xdr:ext cx="469744" cy="259045"/>
    <xdr:sp macro="" textlink="">
      <xdr:nvSpPr>
        <xdr:cNvPr id="141" name="n_4aveValue【道路】&#10;一人当たり延長">
          <a:extLst>
            <a:ext uri="{FF2B5EF4-FFF2-40B4-BE49-F238E27FC236}">
              <a16:creationId xmlns:a16="http://schemas.microsoft.com/office/drawing/2014/main" id="{01690B0E-E658-4CAE-8395-3989C79374FA}"/>
            </a:ext>
          </a:extLst>
        </xdr:cNvPr>
        <xdr:cNvSpPr txBox="1"/>
      </xdr:nvSpPr>
      <xdr:spPr>
        <a:xfrm>
          <a:off x="6067502" y="615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124604</xdr:rowOff>
    </xdr:from>
    <xdr:ext cx="469744" cy="259045"/>
    <xdr:sp macro="" textlink="">
      <xdr:nvSpPr>
        <xdr:cNvPr id="142" name="n_1mainValue【道路】&#10;一人当たり延長">
          <a:extLst>
            <a:ext uri="{FF2B5EF4-FFF2-40B4-BE49-F238E27FC236}">
              <a16:creationId xmlns:a16="http://schemas.microsoft.com/office/drawing/2014/main" id="{46B4CA99-B279-4F83-B2F8-B92BD9A6218F}"/>
            </a:ext>
          </a:extLst>
        </xdr:cNvPr>
        <xdr:cNvSpPr txBox="1"/>
      </xdr:nvSpPr>
      <xdr:spPr>
        <a:xfrm>
          <a:off x="8458277" y="65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122318</xdr:rowOff>
    </xdr:from>
    <xdr:ext cx="469744" cy="259045"/>
    <xdr:sp macro="" textlink="">
      <xdr:nvSpPr>
        <xdr:cNvPr id="143" name="n_2mainValue【道路】&#10;一人当たり延長">
          <a:extLst>
            <a:ext uri="{FF2B5EF4-FFF2-40B4-BE49-F238E27FC236}">
              <a16:creationId xmlns:a16="http://schemas.microsoft.com/office/drawing/2014/main" id="{8EDE895B-8E48-4D1F-99A4-F4447DE6B973}"/>
            </a:ext>
          </a:extLst>
        </xdr:cNvPr>
        <xdr:cNvSpPr txBox="1"/>
      </xdr:nvSpPr>
      <xdr:spPr>
        <a:xfrm>
          <a:off x="7677227" y="660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119524</xdr:rowOff>
    </xdr:from>
    <xdr:ext cx="469744" cy="259045"/>
    <xdr:sp macro="" textlink="">
      <xdr:nvSpPr>
        <xdr:cNvPr id="144" name="n_3mainValue【道路】&#10;一人当たり延長">
          <a:extLst>
            <a:ext uri="{FF2B5EF4-FFF2-40B4-BE49-F238E27FC236}">
              <a16:creationId xmlns:a16="http://schemas.microsoft.com/office/drawing/2014/main" id="{E790E40F-54E9-464D-A4B4-A0E6777DA6BB}"/>
            </a:ext>
          </a:extLst>
        </xdr:cNvPr>
        <xdr:cNvSpPr txBox="1"/>
      </xdr:nvSpPr>
      <xdr:spPr>
        <a:xfrm>
          <a:off x="6867602" y="659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122953</xdr:rowOff>
    </xdr:from>
    <xdr:ext cx="469744" cy="259045"/>
    <xdr:sp macro="" textlink="">
      <xdr:nvSpPr>
        <xdr:cNvPr id="145" name="n_4mainValue【道路】&#10;一人当たり延長">
          <a:extLst>
            <a:ext uri="{FF2B5EF4-FFF2-40B4-BE49-F238E27FC236}">
              <a16:creationId xmlns:a16="http://schemas.microsoft.com/office/drawing/2014/main" id="{32B46765-2702-47AF-8B16-F67E822053A9}"/>
            </a:ext>
          </a:extLst>
        </xdr:cNvPr>
        <xdr:cNvSpPr txBox="1"/>
      </xdr:nvSpPr>
      <xdr:spPr>
        <a:xfrm>
          <a:off x="6067502" y="660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A0D3385-6E29-44B2-84C4-762466FFAF51}"/>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13A7C2DC-AEC8-4921-920B-CC0DB9A4DFDC}"/>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5005895-2D19-49E2-9515-46A5EC319E76}"/>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2D66C963-ADCF-4874-8EC2-4B5867CF8986}"/>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9EFC8710-9CC8-4C9E-977F-BF166A313395}"/>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649A9EB5-E184-41AA-9131-221731B8D0E1}"/>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4D812C15-195B-457A-9320-51E519739220}"/>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6CAE657B-15C6-4744-8A90-D92506967552}"/>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1031156B-DCC4-4124-BDBB-3437A1EA6860}"/>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6D7FFD2A-6DB8-4877-A42F-04C3ADD2BAF7}"/>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4B673CDB-DDEC-4C89-AFA7-396B081F00B1}"/>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C3AB51EC-8825-457E-A951-B5C7FD2034E9}"/>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871B1DB7-3F65-4225-A348-A85D765A15A7}"/>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31A8A62A-161E-484A-8A26-A1D469F61522}"/>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D1B6C611-AEDF-46C0-B9F2-4BA855DB99D8}"/>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DE640822-94CA-457B-B441-1B90C4A2C2DA}"/>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153CA313-64D1-4FCA-9E8D-1030AEBFA965}"/>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74ACE14E-C45E-4647-A0FC-6FC09792CC3D}"/>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8869CE6F-8A5F-487D-959F-6CE15024D76B}"/>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EC1F86BA-4788-4E48-B737-DF13B66C4AD9}"/>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86013A54-4535-498C-87C6-4B854DA093C0}"/>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F1594397-63A8-4D1A-9533-DCDD44D7475C}"/>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6B178B79-9421-4778-900C-37F89D7E6FDC}"/>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70485</xdr:rowOff>
    </xdr:to>
    <xdr:cxnSp macro="">
      <xdr:nvCxnSpPr>
        <xdr:cNvPr id="169" name="直線コネクタ 168">
          <a:extLst>
            <a:ext uri="{FF2B5EF4-FFF2-40B4-BE49-F238E27FC236}">
              <a16:creationId xmlns:a16="http://schemas.microsoft.com/office/drawing/2014/main" id="{1BEAE6E1-4B1F-4BDB-9822-2DC8C51CC18F}"/>
            </a:ext>
          </a:extLst>
        </xdr:cNvPr>
        <xdr:cNvCxnSpPr/>
      </xdr:nvCxnSpPr>
      <xdr:spPr>
        <a:xfrm flipV="1">
          <a:off x="4180840" y="9046210"/>
          <a:ext cx="0" cy="1222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74312</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5E9B6FD1-0214-403A-9899-6B530C77BD18}"/>
            </a:ext>
          </a:extLst>
        </xdr:cNvPr>
        <xdr:cNvSpPr txBox="1"/>
      </xdr:nvSpPr>
      <xdr:spPr>
        <a:xfrm>
          <a:off x="4219575"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70485</xdr:rowOff>
    </xdr:from>
    <xdr:to>
      <xdr:col>24</xdr:col>
      <xdr:colOff>152400</xdr:colOff>
      <xdr:row>63</xdr:row>
      <xdr:rowOff>70485</xdr:rowOff>
    </xdr:to>
    <xdr:cxnSp macro="">
      <xdr:nvCxnSpPr>
        <xdr:cNvPr id="171" name="直線コネクタ 170">
          <a:extLst>
            <a:ext uri="{FF2B5EF4-FFF2-40B4-BE49-F238E27FC236}">
              <a16:creationId xmlns:a16="http://schemas.microsoft.com/office/drawing/2014/main" id="{37BF371E-79DB-45E6-A238-8BA1CAA555C2}"/>
            </a:ext>
          </a:extLst>
        </xdr:cNvPr>
        <xdr:cNvCxnSpPr/>
      </xdr:nvCxnSpPr>
      <xdr:spPr>
        <a:xfrm>
          <a:off x="4105275" y="102685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84D08DDE-53C3-4BB7-85D1-863252964BCA}"/>
            </a:ext>
          </a:extLst>
        </xdr:cNvPr>
        <xdr:cNvSpPr txBox="1"/>
      </xdr:nvSpPr>
      <xdr:spPr>
        <a:xfrm>
          <a:off x="4219575" y="8830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73" name="直線コネクタ 172">
          <a:extLst>
            <a:ext uri="{FF2B5EF4-FFF2-40B4-BE49-F238E27FC236}">
              <a16:creationId xmlns:a16="http://schemas.microsoft.com/office/drawing/2014/main" id="{911E7DDB-0050-4146-830F-30EA57E3C885}"/>
            </a:ext>
          </a:extLst>
        </xdr:cNvPr>
        <xdr:cNvCxnSpPr/>
      </xdr:nvCxnSpPr>
      <xdr:spPr>
        <a:xfrm>
          <a:off x="4105275" y="90462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125747</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391AAAF8-D27F-4B02-AE5F-F2DEB21E55C4}"/>
            </a:ext>
          </a:extLst>
        </xdr:cNvPr>
        <xdr:cNvSpPr txBox="1"/>
      </xdr:nvSpPr>
      <xdr:spPr>
        <a:xfrm>
          <a:off x="4219575"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75" name="フローチャート: 判断 174">
          <a:extLst>
            <a:ext uri="{FF2B5EF4-FFF2-40B4-BE49-F238E27FC236}">
              <a16:creationId xmlns:a16="http://schemas.microsoft.com/office/drawing/2014/main" id="{79A29EFB-1419-4796-81C2-BB96CC7D3902}"/>
            </a:ext>
          </a:extLst>
        </xdr:cNvPr>
        <xdr:cNvSpPr/>
      </xdr:nvSpPr>
      <xdr:spPr>
        <a:xfrm>
          <a:off x="4124325" y="100215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124460</xdr:rowOff>
    </xdr:from>
    <xdr:to>
      <xdr:col>20</xdr:col>
      <xdr:colOff>38100</xdr:colOff>
      <xdr:row>62</xdr:row>
      <xdr:rowOff>54610</xdr:rowOff>
    </xdr:to>
    <xdr:sp macro="" textlink="">
      <xdr:nvSpPr>
        <xdr:cNvPr id="176" name="フローチャート: 判断 175">
          <a:extLst>
            <a:ext uri="{FF2B5EF4-FFF2-40B4-BE49-F238E27FC236}">
              <a16:creationId xmlns:a16="http://schemas.microsoft.com/office/drawing/2014/main" id="{C2245659-DE0D-4EE8-AA8D-69842C7C5835}"/>
            </a:ext>
          </a:extLst>
        </xdr:cNvPr>
        <xdr:cNvSpPr/>
      </xdr:nvSpPr>
      <xdr:spPr>
        <a:xfrm>
          <a:off x="3381375" y="99987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103505</xdr:rowOff>
    </xdr:from>
    <xdr:to>
      <xdr:col>15</xdr:col>
      <xdr:colOff>101600</xdr:colOff>
      <xdr:row>62</xdr:row>
      <xdr:rowOff>33655</xdr:rowOff>
    </xdr:to>
    <xdr:sp macro="" textlink="">
      <xdr:nvSpPr>
        <xdr:cNvPr id="177" name="フローチャート: 判断 176">
          <a:extLst>
            <a:ext uri="{FF2B5EF4-FFF2-40B4-BE49-F238E27FC236}">
              <a16:creationId xmlns:a16="http://schemas.microsoft.com/office/drawing/2014/main" id="{192B3FAA-3D3D-4E01-9C1D-173B2D3BD7CD}"/>
            </a:ext>
          </a:extLst>
        </xdr:cNvPr>
        <xdr:cNvSpPr/>
      </xdr:nvSpPr>
      <xdr:spPr>
        <a:xfrm>
          <a:off x="2571750" y="998410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73025</xdr:rowOff>
    </xdr:from>
    <xdr:to>
      <xdr:col>10</xdr:col>
      <xdr:colOff>165100</xdr:colOff>
      <xdr:row>62</xdr:row>
      <xdr:rowOff>3175</xdr:rowOff>
    </xdr:to>
    <xdr:sp macro="" textlink="">
      <xdr:nvSpPr>
        <xdr:cNvPr id="178" name="フローチャート: 判断 177">
          <a:extLst>
            <a:ext uri="{FF2B5EF4-FFF2-40B4-BE49-F238E27FC236}">
              <a16:creationId xmlns:a16="http://schemas.microsoft.com/office/drawing/2014/main" id="{AC918844-D26B-47ED-BFE7-B42D90A02929}"/>
            </a:ext>
          </a:extLst>
        </xdr:cNvPr>
        <xdr:cNvSpPr/>
      </xdr:nvSpPr>
      <xdr:spPr>
        <a:xfrm>
          <a:off x="1781175" y="99504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74930</xdr:rowOff>
    </xdr:from>
    <xdr:to>
      <xdr:col>6</xdr:col>
      <xdr:colOff>38100</xdr:colOff>
      <xdr:row>62</xdr:row>
      <xdr:rowOff>5080</xdr:rowOff>
    </xdr:to>
    <xdr:sp macro="" textlink="">
      <xdr:nvSpPr>
        <xdr:cNvPr id="179" name="フローチャート: 判断 178">
          <a:extLst>
            <a:ext uri="{FF2B5EF4-FFF2-40B4-BE49-F238E27FC236}">
              <a16:creationId xmlns:a16="http://schemas.microsoft.com/office/drawing/2014/main" id="{D4E0F4B3-94F5-41A6-A3A2-73633E901223}"/>
            </a:ext>
          </a:extLst>
        </xdr:cNvPr>
        <xdr:cNvSpPr/>
      </xdr:nvSpPr>
      <xdr:spPr>
        <a:xfrm>
          <a:off x="981075" y="99523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C8DE8E3-3C17-4F02-AFDA-E38483234A25}"/>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48B63DA-A26C-4D80-8A4D-9016DABC8D72}"/>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423D72B-2E6F-4B0B-86F1-850DD3671401}"/>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3343F78-C666-4EEE-9709-3CD838F8AB96}"/>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EE02C2C-32BE-48BC-80FB-6F35BC8BD34F}"/>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59690</xdr:rowOff>
    </xdr:from>
    <xdr:to>
      <xdr:col>24</xdr:col>
      <xdr:colOff>114300</xdr:colOff>
      <xdr:row>61</xdr:row>
      <xdr:rowOff>161290</xdr:rowOff>
    </xdr:to>
    <xdr:sp macro="" textlink="">
      <xdr:nvSpPr>
        <xdr:cNvPr id="185" name="楕円 184">
          <a:extLst>
            <a:ext uri="{FF2B5EF4-FFF2-40B4-BE49-F238E27FC236}">
              <a16:creationId xmlns:a16="http://schemas.microsoft.com/office/drawing/2014/main" id="{2739F807-A7CA-43BD-AEB6-35696AC73DDE}"/>
            </a:ext>
          </a:extLst>
        </xdr:cNvPr>
        <xdr:cNvSpPr/>
      </xdr:nvSpPr>
      <xdr:spPr>
        <a:xfrm>
          <a:off x="4124325" y="99371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82567</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FFCBA01E-5B41-4EC9-A11D-FE8D497D1A87}"/>
            </a:ext>
          </a:extLst>
        </xdr:cNvPr>
        <xdr:cNvSpPr txBox="1"/>
      </xdr:nvSpPr>
      <xdr:spPr>
        <a:xfrm>
          <a:off x="4219575" y="980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187" name="楕円 186">
          <a:extLst>
            <a:ext uri="{FF2B5EF4-FFF2-40B4-BE49-F238E27FC236}">
              <a16:creationId xmlns:a16="http://schemas.microsoft.com/office/drawing/2014/main" id="{EA6B4908-FB46-43E8-A0DD-A3BE3F11B4A5}"/>
            </a:ext>
          </a:extLst>
        </xdr:cNvPr>
        <xdr:cNvSpPr/>
      </xdr:nvSpPr>
      <xdr:spPr>
        <a:xfrm>
          <a:off x="3381375" y="100406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110490</xdr:rowOff>
    </xdr:from>
    <xdr:to>
      <xdr:col>24</xdr:col>
      <xdr:colOff>63500</xdr:colOff>
      <xdr:row>62</xdr:row>
      <xdr:rowOff>45720</xdr:rowOff>
    </xdr:to>
    <xdr:cxnSp macro="">
      <xdr:nvCxnSpPr>
        <xdr:cNvPr id="188" name="直線コネクタ 187">
          <a:extLst>
            <a:ext uri="{FF2B5EF4-FFF2-40B4-BE49-F238E27FC236}">
              <a16:creationId xmlns:a16="http://schemas.microsoft.com/office/drawing/2014/main" id="{75FDA67D-F467-4321-9184-BC054E1F8C65}"/>
            </a:ext>
          </a:extLst>
        </xdr:cNvPr>
        <xdr:cNvCxnSpPr/>
      </xdr:nvCxnSpPr>
      <xdr:spPr>
        <a:xfrm flipV="1">
          <a:off x="3429000" y="9984740"/>
          <a:ext cx="752475" cy="10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137795</xdr:rowOff>
    </xdr:from>
    <xdr:to>
      <xdr:col>15</xdr:col>
      <xdr:colOff>101600</xdr:colOff>
      <xdr:row>62</xdr:row>
      <xdr:rowOff>67945</xdr:rowOff>
    </xdr:to>
    <xdr:sp macro="" textlink="">
      <xdr:nvSpPr>
        <xdr:cNvPr id="189" name="楕円 188">
          <a:extLst>
            <a:ext uri="{FF2B5EF4-FFF2-40B4-BE49-F238E27FC236}">
              <a16:creationId xmlns:a16="http://schemas.microsoft.com/office/drawing/2014/main" id="{DB448ED9-3474-4017-84E9-978C8DDD0A96}"/>
            </a:ext>
          </a:extLst>
        </xdr:cNvPr>
        <xdr:cNvSpPr/>
      </xdr:nvSpPr>
      <xdr:spPr>
        <a:xfrm>
          <a:off x="2571750" y="1001839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17145</xdr:rowOff>
    </xdr:from>
    <xdr:to>
      <xdr:col>19</xdr:col>
      <xdr:colOff>177800</xdr:colOff>
      <xdr:row>62</xdr:row>
      <xdr:rowOff>45720</xdr:rowOff>
    </xdr:to>
    <xdr:cxnSp macro="">
      <xdr:nvCxnSpPr>
        <xdr:cNvPr id="190" name="直線コネクタ 189">
          <a:extLst>
            <a:ext uri="{FF2B5EF4-FFF2-40B4-BE49-F238E27FC236}">
              <a16:creationId xmlns:a16="http://schemas.microsoft.com/office/drawing/2014/main" id="{39B90B17-3245-406E-86E2-B0234E81A25F}"/>
            </a:ext>
          </a:extLst>
        </xdr:cNvPr>
        <xdr:cNvCxnSpPr/>
      </xdr:nvCxnSpPr>
      <xdr:spPr>
        <a:xfrm>
          <a:off x="2619375" y="10056495"/>
          <a:ext cx="809625"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118745</xdr:rowOff>
    </xdr:from>
    <xdr:to>
      <xdr:col>10</xdr:col>
      <xdr:colOff>165100</xdr:colOff>
      <xdr:row>62</xdr:row>
      <xdr:rowOff>48895</xdr:rowOff>
    </xdr:to>
    <xdr:sp macro="" textlink="">
      <xdr:nvSpPr>
        <xdr:cNvPr id="191" name="楕円 190">
          <a:extLst>
            <a:ext uri="{FF2B5EF4-FFF2-40B4-BE49-F238E27FC236}">
              <a16:creationId xmlns:a16="http://schemas.microsoft.com/office/drawing/2014/main" id="{4E706196-8851-44C1-AD00-6FB2F3EAEF0D}"/>
            </a:ext>
          </a:extLst>
        </xdr:cNvPr>
        <xdr:cNvSpPr/>
      </xdr:nvSpPr>
      <xdr:spPr>
        <a:xfrm>
          <a:off x="1781175" y="999934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169545</xdr:rowOff>
    </xdr:from>
    <xdr:to>
      <xdr:col>15</xdr:col>
      <xdr:colOff>50800</xdr:colOff>
      <xdr:row>62</xdr:row>
      <xdr:rowOff>17145</xdr:rowOff>
    </xdr:to>
    <xdr:cxnSp macro="">
      <xdr:nvCxnSpPr>
        <xdr:cNvPr id="192" name="直線コネクタ 191">
          <a:extLst>
            <a:ext uri="{FF2B5EF4-FFF2-40B4-BE49-F238E27FC236}">
              <a16:creationId xmlns:a16="http://schemas.microsoft.com/office/drawing/2014/main" id="{83292C9F-7FFF-4ED7-B949-5967480CF1AD}"/>
            </a:ext>
          </a:extLst>
        </xdr:cNvPr>
        <xdr:cNvCxnSpPr/>
      </xdr:nvCxnSpPr>
      <xdr:spPr>
        <a:xfrm>
          <a:off x="1828800" y="10037445"/>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95885</xdr:rowOff>
    </xdr:from>
    <xdr:to>
      <xdr:col>6</xdr:col>
      <xdr:colOff>38100</xdr:colOff>
      <xdr:row>62</xdr:row>
      <xdr:rowOff>26035</xdr:rowOff>
    </xdr:to>
    <xdr:sp macro="" textlink="">
      <xdr:nvSpPr>
        <xdr:cNvPr id="193" name="楕円 192">
          <a:extLst>
            <a:ext uri="{FF2B5EF4-FFF2-40B4-BE49-F238E27FC236}">
              <a16:creationId xmlns:a16="http://schemas.microsoft.com/office/drawing/2014/main" id="{5A893FE7-F13F-4F97-A6C2-1F0BF72FB86E}"/>
            </a:ext>
          </a:extLst>
        </xdr:cNvPr>
        <xdr:cNvSpPr/>
      </xdr:nvSpPr>
      <xdr:spPr>
        <a:xfrm>
          <a:off x="981075" y="99733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146685</xdr:rowOff>
    </xdr:from>
    <xdr:to>
      <xdr:col>10</xdr:col>
      <xdr:colOff>114300</xdr:colOff>
      <xdr:row>61</xdr:row>
      <xdr:rowOff>169545</xdr:rowOff>
    </xdr:to>
    <xdr:cxnSp macro="">
      <xdr:nvCxnSpPr>
        <xdr:cNvPr id="194" name="直線コネクタ 193">
          <a:extLst>
            <a:ext uri="{FF2B5EF4-FFF2-40B4-BE49-F238E27FC236}">
              <a16:creationId xmlns:a16="http://schemas.microsoft.com/office/drawing/2014/main" id="{773AE505-1F1E-4DF3-A967-55F4921C9F07}"/>
            </a:ext>
          </a:extLst>
        </xdr:cNvPr>
        <xdr:cNvCxnSpPr/>
      </xdr:nvCxnSpPr>
      <xdr:spPr>
        <a:xfrm>
          <a:off x="1028700" y="10020935"/>
          <a:ext cx="8001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71137</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656532CF-89B8-4432-82B6-BC4FBA709663}"/>
            </a:ext>
          </a:extLst>
        </xdr:cNvPr>
        <xdr:cNvSpPr txBox="1"/>
      </xdr:nvSpPr>
      <xdr:spPr>
        <a:xfrm>
          <a:off x="3239144" y="978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50182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34E53BCC-0089-491F-90D7-C1EF32A83C4E}"/>
            </a:ext>
          </a:extLst>
        </xdr:cNvPr>
        <xdr:cNvSpPr txBox="1"/>
      </xdr:nvSpPr>
      <xdr:spPr>
        <a:xfrm>
          <a:off x="2439044"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19702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75A3D43B-2385-4321-83EF-62747FE5B14A}"/>
            </a:ext>
          </a:extLst>
        </xdr:cNvPr>
        <xdr:cNvSpPr txBox="1"/>
      </xdr:nvSpPr>
      <xdr:spPr>
        <a:xfrm>
          <a:off x="1648469"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21607</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07B7D7EF-DF1C-4217-952D-15AE28D82C67}"/>
            </a:ext>
          </a:extLst>
        </xdr:cNvPr>
        <xdr:cNvSpPr txBox="1"/>
      </xdr:nvSpPr>
      <xdr:spPr>
        <a:xfrm>
          <a:off x="848369"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87647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8A03D045-2FE5-45A6-80B3-9E49D5D0B1DC}"/>
            </a:ext>
          </a:extLst>
        </xdr:cNvPr>
        <xdr:cNvSpPr txBox="1"/>
      </xdr:nvSpPr>
      <xdr:spPr>
        <a:xfrm>
          <a:off x="32391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59072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1533EC3B-3136-4800-80A6-2B926C522D23}"/>
            </a:ext>
          </a:extLst>
        </xdr:cNvPr>
        <xdr:cNvSpPr txBox="1"/>
      </xdr:nvSpPr>
      <xdr:spPr>
        <a:xfrm>
          <a:off x="243904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40022</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FA52A0D0-A6DE-4EBB-A72E-8984FE7D6395}"/>
            </a:ext>
          </a:extLst>
        </xdr:cNvPr>
        <xdr:cNvSpPr txBox="1"/>
      </xdr:nvSpPr>
      <xdr:spPr>
        <a:xfrm>
          <a:off x="1648469"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17162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0CA3449A-25F3-46ED-96CB-140DA5D7FB98}"/>
            </a:ext>
          </a:extLst>
        </xdr:cNvPr>
        <xdr:cNvSpPr txBox="1"/>
      </xdr:nvSpPr>
      <xdr:spPr>
        <a:xfrm>
          <a:off x="848369"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A52AB389-16E5-47E3-A063-6DFFD4627077}"/>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D397AAC1-A032-463A-9EE2-A45B0E19E7C7}"/>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1A459F95-F1DF-437B-9DEC-E0466C522D4E}"/>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4F6FF0C5-835B-4BAE-986A-443760574B6A}"/>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D9C0611E-52FF-4122-B262-E064A91CC240}"/>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ADD3EAFF-BCBA-4F63-998B-E169C0830615}"/>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C1DB8121-3310-45DC-ABB4-6C91076C515D}"/>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1FD47EE5-567F-4198-B99C-5E929FD57A69}"/>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AAAE1F51-E8E8-4020-B5C8-DD8ED50C7391}"/>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80D612A0-079B-45F7-9E10-0463BBEBCDBF}"/>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CD9DB04E-4EC4-4570-A4D4-6303A8DC2627}"/>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0F787E59-66DD-4C9C-901E-4B41DFE21019}"/>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6520CC9B-A57F-41B5-8CED-BD4D257EE755}"/>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05C788BE-2B42-4981-91D1-009A8698C8A8}"/>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CB32F9D5-71E1-43F9-8E43-EA7BFBD634B2}"/>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30760E9D-4538-47C0-B622-F5FE52706372}"/>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96950C95-07F9-42BD-B486-3687C6391142}"/>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11791B62-5526-4B20-AF32-AB951FA57FC8}"/>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B56EF545-F00F-4EB5-A2EA-CDA654C32154}"/>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B2A439BB-D30E-4B02-9FE9-03B37E963D84}"/>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AEB55594-B935-40BA-9E7F-2B5A273C4864}"/>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12ECCD5F-DCED-42BC-BC25-3500AE411EE4}"/>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57BB923C-72A7-4547-B28C-75C8E53ECB8E}"/>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113946</xdr:rowOff>
    </xdr:from>
    <xdr:to>
      <xdr:col>54</xdr:col>
      <xdr:colOff>189865</xdr:colOff>
      <xdr:row>64</xdr:row>
      <xdr:rowOff>30385</xdr:rowOff>
    </xdr:to>
    <xdr:cxnSp macro="">
      <xdr:nvCxnSpPr>
        <xdr:cNvPr id="226" name="直線コネクタ 225">
          <a:extLst>
            <a:ext uri="{FF2B5EF4-FFF2-40B4-BE49-F238E27FC236}">
              <a16:creationId xmlns:a16="http://schemas.microsoft.com/office/drawing/2014/main" id="{A8AE3AE6-F4BE-4D12-BF9F-C0FCAEFBCA2E}"/>
            </a:ext>
          </a:extLst>
        </xdr:cNvPr>
        <xdr:cNvCxnSpPr/>
      </xdr:nvCxnSpPr>
      <xdr:spPr>
        <a:xfrm flipV="1">
          <a:off x="9429115" y="9181746"/>
          <a:ext cx="0" cy="1208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34212</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546B06EB-F165-4A46-9950-9FCE18E21343}"/>
            </a:ext>
          </a:extLst>
        </xdr:cNvPr>
        <xdr:cNvSpPr txBox="1"/>
      </xdr:nvSpPr>
      <xdr:spPr>
        <a:xfrm>
          <a:off x="9467850" y="103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30385</xdr:rowOff>
    </xdr:from>
    <xdr:to>
      <xdr:col>55</xdr:col>
      <xdr:colOff>88900</xdr:colOff>
      <xdr:row>64</xdr:row>
      <xdr:rowOff>30385</xdr:rowOff>
    </xdr:to>
    <xdr:cxnSp macro="">
      <xdr:nvCxnSpPr>
        <xdr:cNvPr id="228" name="直線コネクタ 227">
          <a:extLst>
            <a:ext uri="{FF2B5EF4-FFF2-40B4-BE49-F238E27FC236}">
              <a16:creationId xmlns:a16="http://schemas.microsoft.com/office/drawing/2014/main" id="{E5716509-EFE5-486B-ABBC-083147D37A13}"/>
            </a:ext>
          </a:extLst>
        </xdr:cNvPr>
        <xdr:cNvCxnSpPr/>
      </xdr:nvCxnSpPr>
      <xdr:spPr>
        <a:xfrm>
          <a:off x="9363075" y="1039041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60623</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14D9D770-5387-402E-A92F-A5FE86AEDCD8}"/>
            </a:ext>
          </a:extLst>
        </xdr:cNvPr>
        <xdr:cNvSpPr txBox="1"/>
      </xdr:nvSpPr>
      <xdr:spPr>
        <a:xfrm>
          <a:off x="9467850" y="89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113946</xdr:rowOff>
    </xdr:from>
    <xdr:to>
      <xdr:col>55</xdr:col>
      <xdr:colOff>88900</xdr:colOff>
      <xdr:row>56</xdr:row>
      <xdr:rowOff>113946</xdr:rowOff>
    </xdr:to>
    <xdr:cxnSp macro="">
      <xdr:nvCxnSpPr>
        <xdr:cNvPr id="230" name="直線コネクタ 229">
          <a:extLst>
            <a:ext uri="{FF2B5EF4-FFF2-40B4-BE49-F238E27FC236}">
              <a16:creationId xmlns:a16="http://schemas.microsoft.com/office/drawing/2014/main" id="{3B83273C-4B2C-45AA-A03E-867CF90C9799}"/>
            </a:ext>
          </a:extLst>
        </xdr:cNvPr>
        <xdr:cNvCxnSpPr/>
      </xdr:nvCxnSpPr>
      <xdr:spPr>
        <a:xfrm>
          <a:off x="9363075" y="918174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110361</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E238D7EF-53C9-4ADA-ADA5-0EC7EE2C6CCC}"/>
            </a:ext>
          </a:extLst>
        </xdr:cNvPr>
        <xdr:cNvSpPr txBox="1"/>
      </xdr:nvSpPr>
      <xdr:spPr>
        <a:xfrm>
          <a:off x="9467850" y="9822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87484</xdr:rowOff>
    </xdr:from>
    <xdr:to>
      <xdr:col>55</xdr:col>
      <xdr:colOff>50800</xdr:colOff>
      <xdr:row>62</xdr:row>
      <xdr:rowOff>17634</xdr:rowOff>
    </xdr:to>
    <xdr:sp macro="" textlink="">
      <xdr:nvSpPr>
        <xdr:cNvPr id="232" name="フローチャート: 判断 231">
          <a:extLst>
            <a:ext uri="{FF2B5EF4-FFF2-40B4-BE49-F238E27FC236}">
              <a16:creationId xmlns:a16="http://schemas.microsoft.com/office/drawing/2014/main" id="{CF0206AB-AC7A-42D0-A32F-8D871ED352B8}"/>
            </a:ext>
          </a:extLst>
        </xdr:cNvPr>
        <xdr:cNvSpPr/>
      </xdr:nvSpPr>
      <xdr:spPr>
        <a:xfrm>
          <a:off x="9401175" y="996173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90300</xdr:rowOff>
    </xdr:from>
    <xdr:to>
      <xdr:col>50</xdr:col>
      <xdr:colOff>165100</xdr:colOff>
      <xdr:row>62</xdr:row>
      <xdr:rowOff>20450</xdr:rowOff>
    </xdr:to>
    <xdr:sp macro="" textlink="">
      <xdr:nvSpPr>
        <xdr:cNvPr id="233" name="フローチャート: 判断 232">
          <a:extLst>
            <a:ext uri="{FF2B5EF4-FFF2-40B4-BE49-F238E27FC236}">
              <a16:creationId xmlns:a16="http://schemas.microsoft.com/office/drawing/2014/main" id="{35C85F5E-5BFC-4809-842E-C571887628D7}"/>
            </a:ext>
          </a:extLst>
        </xdr:cNvPr>
        <xdr:cNvSpPr/>
      </xdr:nvSpPr>
      <xdr:spPr>
        <a:xfrm>
          <a:off x="8639175" y="996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75452</xdr:rowOff>
    </xdr:from>
    <xdr:to>
      <xdr:col>46</xdr:col>
      <xdr:colOff>38100</xdr:colOff>
      <xdr:row>62</xdr:row>
      <xdr:rowOff>5602</xdr:rowOff>
    </xdr:to>
    <xdr:sp macro="" textlink="">
      <xdr:nvSpPr>
        <xdr:cNvPr id="234" name="フローチャート: 判断 233">
          <a:extLst>
            <a:ext uri="{FF2B5EF4-FFF2-40B4-BE49-F238E27FC236}">
              <a16:creationId xmlns:a16="http://schemas.microsoft.com/office/drawing/2014/main" id="{A2AD5D02-FDB9-4D8D-8A6F-1F41CEDE6A09}"/>
            </a:ext>
          </a:extLst>
        </xdr:cNvPr>
        <xdr:cNvSpPr/>
      </xdr:nvSpPr>
      <xdr:spPr>
        <a:xfrm>
          <a:off x="7839075" y="99528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66220</xdr:rowOff>
    </xdr:from>
    <xdr:to>
      <xdr:col>41</xdr:col>
      <xdr:colOff>101600</xdr:colOff>
      <xdr:row>61</xdr:row>
      <xdr:rowOff>167820</xdr:rowOff>
    </xdr:to>
    <xdr:sp macro="" textlink="">
      <xdr:nvSpPr>
        <xdr:cNvPr id="235" name="フローチャート: 判断 234">
          <a:extLst>
            <a:ext uri="{FF2B5EF4-FFF2-40B4-BE49-F238E27FC236}">
              <a16:creationId xmlns:a16="http://schemas.microsoft.com/office/drawing/2014/main" id="{7372B3B5-41B0-43AF-A983-763FA7AE7115}"/>
            </a:ext>
          </a:extLst>
        </xdr:cNvPr>
        <xdr:cNvSpPr/>
      </xdr:nvSpPr>
      <xdr:spPr>
        <a:xfrm>
          <a:off x="7029450" y="99468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78846</xdr:rowOff>
    </xdr:from>
    <xdr:to>
      <xdr:col>36</xdr:col>
      <xdr:colOff>165100</xdr:colOff>
      <xdr:row>62</xdr:row>
      <xdr:rowOff>8996</xdr:rowOff>
    </xdr:to>
    <xdr:sp macro="" textlink="">
      <xdr:nvSpPr>
        <xdr:cNvPr id="236" name="フローチャート: 判断 235">
          <a:extLst>
            <a:ext uri="{FF2B5EF4-FFF2-40B4-BE49-F238E27FC236}">
              <a16:creationId xmlns:a16="http://schemas.microsoft.com/office/drawing/2014/main" id="{8C8FC684-0E80-44B3-B4D1-AF524F722482}"/>
            </a:ext>
          </a:extLst>
        </xdr:cNvPr>
        <xdr:cNvSpPr/>
      </xdr:nvSpPr>
      <xdr:spPr>
        <a:xfrm>
          <a:off x="6238875" y="99562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4D93415B-B401-4F69-9505-885344A18826}"/>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84BD72A-157C-4C3A-9124-0ED1424E71AB}"/>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F0B37CA-63A2-4E4D-9200-BB64AF9C1DDA}"/>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98D0432-3A2C-46BA-B7BE-BE30C1567A8F}"/>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208B08C-393E-431B-A798-45A2499FA80C}"/>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60429</xdr:rowOff>
    </xdr:from>
    <xdr:to>
      <xdr:col>55</xdr:col>
      <xdr:colOff>50800</xdr:colOff>
      <xdr:row>62</xdr:row>
      <xdr:rowOff>162029</xdr:rowOff>
    </xdr:to>
    <xdr:sp macro="" textlink="">
      <xdr:nvSpPr>
        <xdr:cNvPr id="242" name="楕円 241">
          <a:extLst>
            <a:ext uri="{FF2B5EF4-FFF2-40B4-BE49-F238E27FC236}">
              <a16:creationId xmlns:a16="http://schemas.microsoft.com/office/drawing/2014/main" id="{0E3C9E03-6D5C-419C-80A7-4C92BC64BD8C}"/>
            </a:ext>
          </a:extLst>
        </xdr:cNvPr>
        <xdr:cNvSpPr/>
      </xdr:nvSpPr>
      <xdr:spPr>
        <a:xfrm>
          <a:off x="9401175" y="1010295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38856</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8BD589DD-6B27-4A61-A13E-213A5B7B71CD}"/>
            </a:ext>
          </a:extLst>
        </xdr:cNvPr>
        <xdr:cNvSpPr txBox="1"/>
      </xdr:nvSpPr>
      <xdr:spPr>
        <a:xfrm>
          <a:off x="9467850" y="100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91698</xdr:rowOff>
    </xdr:from>
    <xdr:to>
      <xdr:col>50</xdr:col>
      <xdr:colOff>165100</xdr:colOff>
      <xdr:row>63</xdr:row>
      <xdr:rowOff>21848</xdr:rowOff>
    </xdr:to>
    <xdr:sp macro="" textlink="">
      <xdr:nvSpPr>
        <xdr:cNvPr id="244" name="楕円 243">
          <a:extLst>
            <a:ext uri="{FF2B5EF4-FFF2-40B4-BE49-F238E27FC236}">
              <a16:creationId xmlns:a16="http://schemas.microsoft.com/office/drawing/2014/main" id="{7FD05A71-DDF0-4293-AB04-91C8A7DFF0FB}"/>
            </a:ext>
          </a:extLst>
        </xdr:cNvPr>
        <xdr:cNvSpPr/>
      </xdr:nvSpPr>
      <xdr:spPr>
        <a:xfrm>
          <a:off x="8639175" y="1012787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111229</xdr:rowOff>
    </xdr:from>
    <xdr:to>
      <xdr:col>55</xdr:col>
      <xdr:colOff>0</xdr:colOff>
      <xdr:row>62</xdr:row>
      <xdr:rowOff>142498</xdr:rowOff>
    </xdr:to>
    <xdr:cxnSp macro="">
      <xdr:nvCxnSpPr>
        <xdr:cNvPr id="245" name="直線コネクタ 244">
          <a:extLst>
            <a:ext uri="{FF2B5EF4-FFF2-40B4-BE49-F238E27FC236}">
              <a16:creationId xmlns:a16="http://schemas.microsoft.com/office/drawing/2014/main" id="{E50057E5-F186-4116-8DB2-EF35A41474C6}"/>
            </a:ext>
          </a:extLst>
        </xdr:cNvPr>
        <xdr:cNvCxnSpPr/>
      </xdr:nvCxnSpPr>
      <xdr:spPr>
        <a:xfrm flipV="1">
          <a:off x="8686800" y="10150579"/>
          <a:ext cx="742950" cy="3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89069</xdr:rowOff>
    </xdr:from>
    <xdr:to>
      <xdr:col>46</xdr:col>
      <xdr:colOff>38100</xdr:colOff>
      <xdr:row>63</xdr:row>
      <xdr:rowOff>19219</xdr:rowOff>
    </xdr:to>
    <xdr:sp macro="" textlink="">
      <xdr:nvSpPr>
        <xdr:cNvPr id="246" name="楕円 245">
          <a:extLst>
            <a:ext uri="{FF2B5EF4-FFF2-40B4-BE49-F238E27FC236}">
              <a16:creationId xmlns:a16="http://schemas.microsoft.com/office/drawing/2014/main" id="{43CC9BD7-8C1C-4F44-9F90-8BC2A1E7B5F6}"/>
            </a:ext>
          </a:extLst>
        </xdr:cNvPr>
        <xdr:cNvSpPr/>
      </xdr:nvSpPr>
      <xdr:spPr>
        <a:xfrm>
          <a:off x="7839075" y="1012524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139869</xdr:rowOff>
    </xdr:from>
    <xdr:to>
      <xdr:col>50</xdr:col>
      <xdr:colOff>114300</xdr:colOff>
      <xdr:row>62</xdr:row>
      <xdr:rowOff>142498</xdr:rowOff>
    </xdr:to>
    <xdr:cxnSp macro="">
      <xdr:nvCxnSpPr>
        <xdr:cNvPr id="247" name="直線コネクタ 246">
          <a:extLst>
            <a:ext uri="{FF2B5EF4-FFF2-40B4-BE49-F238E27FC236}">
              <a16:creationId xmlns:a16="http://schemas.microsoft.com/office/drawing/2014/main" id="{6AC405F4-5576-47CD-9C07-A309D875877D}"/>
            </a:ext>
          </a:extLst>
        </xdr:cNvPr>
        <xdr:cNvCxnSpPr/>
      </xdr:nvCxnSpPr>
      <xdr:spPr>
        <a:xfrm>
          <a:off x="7886700" y="10182394"/>
          <a:ext cx="8001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87770</xdr:rowOff>
    </xdr:from>
    <xdr:to>
      <xdr:col>41</xdr:col>
      <xdr:colOff>101600</xdr:colOff>
      <xdr:row>63</xdr:row>
      <xdr:rowOff>17920</xdr:rowOff>
    </xdr:to>
    <xdr:sp macro="" textlink="">
      <xdr:nvSpPr>
        <xdr:cNvPr id="248" name="楕円 247">
          <a:extLst>
            <a:ext uri="{FF2B5EF4-FFF2-40B4-BE49-F238E27FC236}">
              <a16:creationId xmlns:a16="http://schemas.microsoft.com/office/drawing/2014/main" id="{4804564A-B5EC-4779-8259-2B04D106DFCE}"/>
            </a:ext>
          </a:extLst>
        </xdr:cNvPr>
        <xdr:cNvSpPr/>
      </xdr:nvSpPr>
      <xdr:spPr>
        <a:xfrm>
          <a:off x="7029450" y="101239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138570</xdr:rowOff>
    </xdr:from>
    <xdr:to>
      <xdr:col>45</xdr:col>
      <xdr:colOff>177800</xdr:colOff>
      <xdr:row>62</xdr:row>
      <xdr:rowOff>139869</xdr:rowOff>
    </xdr:to>
    <xdr:cxnSp macro="">
      <xdr:nvCxnSpPr>
        <xdr:cNvPr id="249" name="直線コネクタ 248">
          <a:extLst>
            <a:ext uri="{FF2B5EF4-FFF2-40B4-BE49-F238E27FC236}">
              <a16:creationId xmlns:a16="http://schemas.microsoft.com/office/drawing/2014/main" id="{2D0D14AE-2B55-4074-B106-C7EE8D4A5588}"/>
            </a:ext>
          </a:extLst>
        </xdr:cNvPr>
        <xdr:cNvCxnSpPr/>
      </xdr:nvCxnSpPr>
      <xdr:spPr>
        <a:xfrm>
          <a:off x="7077075" y="10181095"/>
          <a:ext cx="809625"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85765</xdr:rowOff>
    </xdr:from>
    <xdr:to>
      <xdr:col>36</xdr:col>
      <xdr:colOff>165100</xdr:colOff>
      <xdr:row>63</xdr:row>
      <xdr:rowOff>15915</xdr:rowOff>
    </xdr:to>
    <xdr:sp macro="" textlink="">
      <xdr:nvSpPr>
        <xdr:cNvPr id="250" name="楕円 249">
          <a:extLst>
            <a:ext uri="{FF2B5EF4-FFF2-40B4-BE49-F238E27FC236}">
              <a16:creationId xmlns:a16="http://schemas.microsoft.com/office/drawing/2014/main" id="{D68E5F9B-4B15-43B4-A82D-C523EE6084FE}"/>
            </a:ext>
          </a:extLst>
        </xdr:cNvPr>
        <xdr:cNvSpPr/>
      </xdr:nvSpPr>
      <xdr:spPr>
        <a:xfrm>
          <a:off x="6238875" y="101219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136565</xdr:rowOff>
    </xdr:from>
    <xdr:to>
      <xdr:col>41</xdr:col>
      <xdr:colOff>50800</xdr:colOff>
      <xdr:row>62</xdr:row>
      <xdr:rowOff>138570</xdr:rowOff>
    </xdr:to>
    <xdr:cxnSp macro="">
      <xdr:nvCxnSpPr>
        <xdr:cNvPr id="251" name="直線コネクタ 250">
          <a:extLst>
            <a:ext uri="{FF2B5EF4-FFF2-40B4-BE49-F238E27FC236}">
              <a16:creationId xmlns:a16="http://schemas.microsoft.com/office/drawing/2014/main" id="{E1DFC2C7-B20A-42FF-8B8C-B1DA05838920}"/>
            </a:ext>
          </a:extLst>
        </xdr:cNvPr>
        <xdr:cNvCxnSpPr/>
      </xdr:nvCxnSpPr>
      <xdr:spPr>
        <a:xfrm>
          <a:off x="6286500" y="10179090"/>
          <a:ext cx="790575" cy="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36977</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1D0C9BC8-821F-4595-A05D-613CF816434B}"/>
            </a:ext>
          </a:extLst>
        </xdr:cNvPr>
        <xdr:cNvSpPr txBox="1"/>
      </xdr:nvSpPr>
      <xdr:spPr>
        <a:xfrm>
          <a:off x="8399995" y="97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22129</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CB0C054C-AC1F-43E3-A837-9068E601816B}"/>
            </a:ext>
          </a:extLst>
        </xdr:cNvPr>
        <xdr:cNvSpPr txBox="1"/>
      </xdr:nvSpPr>
      <xdr:spPr>
        <a:xfrm>
          <a:off x="7609420" y="97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12897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21309DAE-F68D-49CD-B7E9-441ADFAABF4D}"/>
            </a:ext>
          </a:extLst>
        </xdr:cNvPr>
        <xdr:cNvSpPr txBox="1"/>
      </xdr:nvSpPr>
      <xdr:spPr>
        <a:xfrm>
          <a:off x="6818845" y="972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25523</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C39DCD50-1AD8-4785-B108-7512B2CB17D0}"/>
            </a:ext>
          </a:extLst>
        </xdr:cNvPr>
        <xdr:cNvSpPr txBox="1"/>
      </xdr:nvSpPr>
      <xdr:spPr>
        <a:xfrm>
          <a:off x="6009220" y="974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12975</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16DE211E-E965-4D6B-A7E7-2DFCD31F286D}"/>
            </a:ext>
          </a:extLst>
        </xdr:cNvPr>
        <xdr:cNvSpPr txBox="1"/>
      </xdr:nvSpPr>
      <xdr:spPr>
        <a:xfrm>
          <a:off x="8429136" y="1021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10346</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49528C1E-7B44-4E7C-9C30-62F863296EFC}"/>
            </a:ext>
          </a:extLst>
        </xdr:cNvPr>
        <xdr:cNvSpPr txBox="1"/>
      </xdr:nvSpPr>
      <xdr:spPr>
        <a:xfrm>
          <a:off x="7648086" y="1020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9047</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9AD73B23-1F56-47C1-8326-9165B1320EE5}"/>
            </a:ext>
          </a:extLst>
        </xdr:cNvPr>
        <xdr:cNvSpPr txBox="1"/>
      </xdr:nvSpPr>
      <xdr:spPr>
        <a:xfrm>
          <a:off x="6847986" y="102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7042</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394BC127-2BCF-4665-A7C0-BA79A2DE8BF6}"/>
            </a:ext>
          </a:extLst>
        </xdr:cNvPr>
        <xdr:cNvSpPr txBox="1"/>
      </xdr:nvSpPr>
      <xdr:spPr>
        <a:xfrm>
          <a:off x="6038361" y="102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5B66BA9D-3D5B-4F7A-B674-7359CF5A77A8}"/>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3C84F397-6F1B-4E59-93FD-8F4E51327878}"/>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4D1DAD4D-6759-44E3-90A8-6BB528C93F37}"/>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A86D598F-FEE8-4243-AD87-50A2B7FE3C49}"/>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2AAE9E89-BC1F-4C73-8DD8-B29CD31C1CC2}"/>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BCC44796-DECB-43CF-A108-CBFF0870E6A5}"/>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DCB65E10-8CE3-4B8A-9186-FA1D95FD338B}"/>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EDE5B6AD-18BC-4F5D-9E1B-C0630C6AD6F3}"/>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614E35E2-86A2-486A-BDC1-D3F12EC12154}"/>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CE84E64B-368A-4585-949A-EE0BCBD30AD6}"/>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49C58113-3974-420A-BD89-D3C5A4AF85CF}"/>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611CF5F9-57F1-4DCD-8A57-906F7C088514}"/>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67041FB9-7406-4649-8281-EB5D84677B8B}"/>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AA167EF8-A616-4498-B87C-314FB0651424}"/>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DF279D81-6665-4F79-B050-912798F07A8F}"/>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B87D837D-82D0-4939-9685-399152534221}"/>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63DD1D4F-9751-4CC6-8A1A-DD39B0B9F7C9}"/>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18A89111-A759-4A59-AE25-AE03C247E90C}"/>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7EFAF8BC-D485-4222-ADC8-887798DE0E47}"/>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E36D616E-C622-4ED7-B36F-115780C0ECE9}"/>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CE03C4F0-B53C-430A-858D-BAA71AE432BE}"/>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FFC9DB7A-B7C5-4494-B5A3-0C50A5041DD2}"/>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9FC40860-3DF4-4205-AC00-CC75722C55F6}"/>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8E6AEBEA-96A5-43E6-BDB9-860985349722}"/>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45720</xdr:rowOff>
    </xdr:to>
    <xdr:cxnSp macro="">
      <xdr:nvCxnSpPr>
        <xdr:cNvPr id="284" name="直線コネクタ 283">
          <a:extLst>
            <a:ext uri="{FF2B5EF4-FFF2-40B4-BE49-F238E27FC236}">
              <a16:creationId xmlns:a16="http://schemas.microsoft.com/office/drawing/2014/main" id="{CBD16768-E1F5-44E0-975E-9EF09A993328}"/>
            </a:ext>
          </a:extLst>
        </xdr:cNvPr>
        <xdr:cNvCxnSpPr/>
      </xdr:nvCxnSpPr>
      <xdr:spPr>
        <a:xfrm flipV="1">
          <a:off x="4180840" y="1270635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93B488BD-072D-4AB3-8848-6028D8EC5D04}"/>
            </a:ext>
          </a:extLst>
        </xdr:cNvPr>
        <xdr:cNvSpPr txBox="1"/>
      </xdr:nvSpPr>
      <xdr:spPr>
        <a:xfrm>
          <a:off x="4219575"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86" name="直線コネクタ 285">
          <a:extLst>
            <a:ext uri="{FF2B5EF4-FFF2-40B4-BE49-F238E27FC236}">
              <a16:creationId xmlns:a16="http://schemas.microsoft.com/office/drawing/2014/main" id="{3CC3CEB5-BE1D-4F02-AE91-FD8157DDB4B2}"/>
            </a:ext>
          </a:extLst>
        </xdr:cNvPr>
        <xdr:cNvCxnSpPr/>
      </xdr:nvCxnSpPr>
      <xdr:spPr>
        <a:xfrm>
          <a:off x="4105275" y="139744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E65E873F-989C-4BBF-956B-EA0FA8515BD9}"/>
            </a:ext>
          </a:extLst>
        </xdr:cNvPr>
        <xdr:cNvSpPr txBox="1"/>
      </xdr:nvSpPr>
      <xdr:spPr>
        <a:xfrm>
          <a:off x="4219575" y="1249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8" name="直線コネクタ 287">
          <a:extLst>
            <a:ext uri="{FF2B5EF4-FFF2-40B4-BE49-F238E27FC236}">
              <a16:creationId xmlns:a16="http://schemas.microsoft.com/office/drawing/2014/main" id="{623AE630-DAD7-4F7A-9C89-594844F5846D}"/>
            </a:ext>
          </a:extLst>
        </xdr:cNvPr>
        <xdr:cNvCxnSpPr/>
      </xdr:nvCxnSpPr>
      <xdr:spPr>
        <a:xfrm>
          <a:off x="4105275" y="12706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68D04EA8-CF96-44F3-82C5-12576FDCC1FD}"/>
            </a:ext>
          </a:extLst>
        </xdr:cNvPr>
        <xdr:cNvSpPr txBox="1"/>
      </xdr:nvSpPr>
      <xdr:spPr>
        <a:xfrm>
          <a:off x="4219575" y="13288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0" name="フローチャート: 判断 289">
          <a:extLst>
            <a:ext uri="{FF2B5EF4-FFF2-40B4-BE49-F238E27FC236}">
              <a16:creationId xmlns:a16="http://schemas.microsoft.com/office/drawing/2014/main" id="{28C03277-2A29-43C9-BE6E-4119889840BE}"/>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1" name="フローチャート: 判断 290">
          <a:extLst>
            <a:ext uri="{FF2B5EF4-FFF2-40B4-BE49-F238E27FC236}">
              <a16:creationId xmlns:a16="http://schemas.microsoft.com/office/drawing/2014/main" id="{238A2E24-CF01-4E27-9B4A-3C4FD12FC7C8}"/>
            </a:ext>
          </a:extLst>
        </xdr:cNvPr>
        <xdr:cNvSpPr/>
      </xdr:nvSpPr>
      <xdr:spPr>
        <a:xfrm>
          <a:off x="3381375" y="134029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2" name="フローチャート: 判断 291">
          <a:extLst>
            <a:ext uri="{FF2B5EF4-FFF2-40B4-BE49-F238E27FC236}">
              <a16:creationId xmlns:a16="http://schemas.microsoft.com/office/drawing/2014/main" id="{11EB00B3-BBEA-481A-8F13-65C0CF765700}"/>
            </a:ext>
          </a:extLst>
        </xdr:cNvPr>
        <xdr:cNvSpPr/>
      </xdr:nvSpPr>
      <xdr:spPr>
        <a:xfrm>
          <a:off x="2571750" y="133565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93" name="フローチャート: 判断 292">
          <a:extLst>
            <a:ext uri="{FF2B5EF4-FFF2-40B4-BE49-F238E27FC236}">
              <a16:creationId xmlns:a16="http://schemas.microsoft.com/office/drawing/2014/main" id="{EB6C2784-5B89-484E-9FAA-E61211CE1ADC}"/>
            </a:ext>
          </a:extLst>
        </xdr:cNvPr>
        <xdr:cNvSpPr/>
      </xdr:nvSpPr>
      <xdr:spPr>
        <a:xfrm>
          <a:off x="1781175" y="132765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4" name="フローチャート: 判断 293">
          <a:extLst>
            <a:ext uri="{FF2B5EF4-FFF2-40B4-BE49-F238E27FC236}">
              <a16:creationId xmlns:a16="http://schemas.microsoft.com/office/drawing/2014/main" id="{47A7E6BF-A30F-4739-BE4F-1E6A96917ABD}"/>
            </a:ext>
          </a:extLst>
        </xdr:cNvPr>
        <xdr:cNvSpPr/>
      </xdr:nvSpPr>
      <xdr:spPr>
        <a:xfrm>
          <a:off x="9810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1956847-D0D7-4E08-A8F0-8468875BEF00}"/>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8575E195-C200-401B-92F4-ECED5EB283AC}"/>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0371038-62F9-467B-A4AA-7129F41CE6C1}"/>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3B77DA5-D4AF-457D-8825-89807EB17FAA}"/>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E12E536-899F-4446-9596-8EB231650F90}"/>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151130</xdr:rowOff>
    </xdr:from>
    <xdr:to>
      <xdr:col>24</xdr:col>
      <xdr:colOff>114300</xdr:colOff>
      <xdr:row>84</xdr:row>
      <xdr:rowOff>81280</xdr:rowOff>
    </xdr:to>
    <xdr:sp macro="" textlink="">
      <xdr:nvSpPr>
        <xdr:cNvPr id="300" name="楕円 299">
          <a:extLst>
            <a:ext uri="{FF2B5EF4-FFF2-40B4-BE49-F238E27FC236}">
              <a16:creationId xmlns:a16="http://schemas.microsoft.com/office/drawing/2014/main" id="{AEEAFEA0-23CC-44B1-97E9-7F38EDECF1AB}"/>
            </a:ext>
          </a:extLst>
        </xdr:cNvPr>
        <xdr:cNvSpPr/>
      </xdr:nvSpPr>
      <xdr:spPr>
        <a:xfrm>
          <a:off x="4124325" y="135909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129557</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C609985F-5BEC-4D9C-9FBE-D0D164A1A104}"/>
            </a:ext>
          </a:extLst>
        </xdr:cNvPr>
        <xdr:cNvSpPr txBox="1"/>
      </xdr:nvSpPr>
      <xdr:spPr>
        <a:xfrm>
          <a:off x="4219575"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135889</xdr:rowOff>
    </xdr:from>
    <xdr:to>
      <xdr:col>20</xdr:col>
      <xdr:colOff>38100</xdr:colOff>
      <xdr:row>84</xdr:row>
      <xdr:rowOff>66039</xdr:rowOff>
    </xdr:to>
    <xdr:sp macro="" textlink="">
      <xdr:nvSpPr>
        <xdr:cNvPr id="302" name="楕円 301">
          <a:extLst>
            <a:ext uri="{FF2B5EF4-FFF2-40B4-BE49-F238E27FC236}">
              <a16:creationId xmlns:a16="http://schemas.microsoft.com/office/drawing/2014/main" id="{F2AEB32F-D0E5-4A18-83C8-E4BC89FDC983}"/>
            </a:ext>
          </a:extLst>
        </xdr:cNvPr>
        <xdr:cNvSpPr/>
      </xdr:nvSpPr>
      <xdr:spPr>
        <a:xfrm>
          <a:off x="3381375" y="135756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84</xdr:row>
      <xdr:rowOff>30480</xdr:rowOff>
    </xdr:to>
    <xdr:cxnSp macro="">
      <xdr:nvCxnSpPr>
        <xdr:cNvPr id="303" name="直線コネクタ 302">
          <a:extLst>
            <a:ext uri="{FF2B5EF4-FFF2-40B4-BE49-F238E27FC236}">
              <a16:creationId xmlns:a16="http://schemas.microsoft.com/office/drawing/2014/main" id="{3A43BF28-C6F7-40E4-88B1-75B55A14829A}"/>
            </a:ext>
          </a:extLst>
        </xdr:cNvPr>
        <xdr:cNvCxnSpPr/>
      </xdr:nvCxnSpPr>
      <xdr:spPr>
        <a:xfrm>
          <a:off x="3429000" y="13613764"/>
          <a:ext cx="752475"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93980</xdr:rowOff>
    </xdr:from>
    <xdr:to>
      <xdr:col>15</xdr:col>
      <xdr:colOff>101600</xdr:colOff>
      <xdr:row>84</xdr:row>
      <xdr:rowOff>24130</xdr:rowOff>
    </xdr:to>
    <xdr:sp macro="" textlink="">
      <xdr:nvSpPr>
        <xdr:cNvPr id="304" name="楕円 303">
          <a:extLst>
            <a:ext uri="{FF2B5EF4-FFF2-40B4-BE49-F238E27FC236}">
              <a16:creationId xmlns:a16="http://schemas.microsoft.com/office/drawing/2014/main" id="{C110DEAF-019D-45AE-894C-31C3A893DA51}"/>
            </a:ext>
          </a:extLst>
        </xdr:cNvPr>
        <xdr:cNvSpPr/>
      </xdr:nvSpPr>
      <xdr:spPr>
        <a:xfrm>
          <a:off x="2571750" y="135337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144780</xdr:rowOff>
    </xdr:from>
    <xdr:to>
      <xdr:col>19</xdr:col>
      <xdr:colOff>177800</xdr:colOff>
      <xdr:row>84</xdr:row>
      <xdr:rowOff>15239</xdr:rowOff>
    </xdr:to>
    <xdr:cxnSp macro="">
      <xdr:nvCxnSpPr>
        <xdr:cNvPr id="305" name="直線コネクタ 304">
          <a:extLst>
            <a:ext uri="{FF2B5EF4-FFF2-40B4-BE49-F238E27FC236}">
              <a16:creationId xmlns:a16="http://schemas.microsoft.com/office/drawing/2014/main" id="{13D923AC-7E45-4EC4-89FE-7AE494B86BEE}"/>
            </a:ext>
          </a:extLst>
        </xdr:cNvPr>
        <xdr:cNvCxnSpPr/>
      </xdr:nvCxnSpPr>
      <xdr:spPr>
        <a:xfrm>
          <a:off x="2619375" y="13581380"/>
          <a:ext cx="809625"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74930</xdr:rowOff>
    </xdr:from>
    <xdr:to>
      <xdr:col>10</xdr:col>
      <xdr:colOff>165100</xdr:colOff>
      <xdr:row>84</xdr:row>
      <xdr:rowOff>5080</xdr:rowOff>
    </xdr:to>
    <xdr:sp macro="" textlink="">
      <xdr:nvSpPr>
        <xdr:cNvPr id="306" name="楕円 305">
          <a:extLst>
            <a:ext uri="{FF2B5EF4-FFF2-40B4-BE49-F238E27FC236}">
              <a16:creationId xmlns:a16="http://schemas.microsoft.com/office/drawing/2014/main" id="{FCF999EF-5209-4155-B58E-003EE141BA9C}"/>
            </a:ext>
          </a:extLst>
        </xdr:cNvPr>
        <xdr:cNvSpPr/>
      </xdr:nvSpPr>
      <xdr:spPr>
        <a:xfrm>
          <a:off x="1781175" y="135147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125730</xdr:rowOff>
    </xdr:from>
    <xdr:to>
      <xdr:col>15</xdr:col>
      <xdr:colOff>50800</xdr:colOff>
      <xdr:row>83</xdr:row>
      <xdr:rowOff>144780</xdr:rowOff>
    </xdr:to>
    <xdr:cxnSp macro="">
      <xdr:nvCxnSpPr>
        <xdr:cNvPr id="307" name="直線コネクタ 306">
          <a:extLst>
            <a:ext uri="{FF2B5EF4-FFF2-40B4-BE49-F238E27FC236}">
              <a16:creationId xmlns:a16="http://schemas.microsoft.com/office/drawing/2014/main" id="{ACA2CC8E-B056-46EE-999D-6F7604B52F0C}"/>
            </a:ext>
          </a:extLst>
        </xdr:cNvPr>
        <xdr:cNvCxnSpPr/>
      </xdr:nvCxnSpPr>
      <xdr:spPr>
        <a:xfrm>
          <a:off x="1828800" y="13562330"/>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52070</xdr:rowOff>
    </xdr:from>
    <xdr:to>
      <xdr:col>6</xdr:col>
      <xdr:colOff>38100</xdr:colOff>
      <xdr:row>83</xdr:row>
      <xdr:rowOff>153670</xdr:rowOff>
    </xdr:to>
    <xdr:sp macro="" textlink="">
      <xdr:nvSpPr>
        <xdr:cNvPr id="308" name="楕円 307">
          <a:extLst>
            <a:ext uri="{FF2B5EF4-FFF2-40B4-BE49-F238E27FC236}">
              <a16:creationId xmlns:a16="http://schemas.microsoft.com/office/drawing/2014/main" id="{E74D75CB-F2C3-4E23-9B0D-CBB7EECABD5E}"/>
            </a:ext>
          </a:extLst>
        </xdr:cNvPr>
        <xdr:cNvSpPr/>
      </xdr:nvSpPr>
      <xdr:spPr>
        <a:xfrm>
          <a:off x="981075" y="1348867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102870</xdr:rowOff>
    </xdr:from>
    <xdr:to>
      <xdr:col>10</xdr:col>
      <xdr:colOff>114300</xdr:colOff>
      <xdr:row>83</xdr:row>
      <xdr:rowOff>125730</xdr:rowOff>
    </xdr:to>
    <xdr:cxnSp macro="">
      <xdr:nvCxnSpPr>
        <xdr:cNvPr id="309" name="直線コネクタ 308">
          <a:extLst>
            <a:ext uri="{FF2B5EF4-FFF2-40B4-BE49-F238E27FC236}">
              <a16:creationId xmlns:a16="http://schemas.microsoft.com/office/drawing/2014/main" id="{4F96D378-0BC7-4E2D-A6CE-413AF68317C4}"/>
            </a:ext>
          </a:extLst>
        </xdr:cNvPr>
        <xdr:cNvCxnSpPr/>
      </xdr:nvCxnSpPr>
      <xdr:spPr>
        <a:xfrm>
          <a:off x="1028700" y="13545820"/>
          <a:ext cx="8001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0" name="n_1aveValue【公営住宅】&#10;有形固定資産減価償却率">
          <a:extLst>
            <a:ext uri="{FF2B5EF4-FFF2-40B4-BE49-F238E27FC236}">
              <a16:creationId xmlns:a16="http://schemas.microsoft.com/office/drawing/2014/main" id="{D27AF0B7-7B01-44FB-A72B-4D8AFD72A343}"/>
            </a:ext>
          </a:extLst>
        </xdr:cNvPr>
        <xdr:cNvSpPr txBox="1"/>
      </xdr:nvSpPr>
      <xdr:spPr>
        <a:xfrm>
          <a:off x="32391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1" name="n_2aveValue【公営住宅】&#10;有形固定資産減価償却率">
          <a:extLst>
            <a:ext uri="{FF2B5EF4-FFF2-40B4-BE49-F238E27FC236}">
              <a16:creationId xmlns:a16="http://schemas.microsoft.com/office/drawing/2014/main" id="{0C3E038E-3E5A-4B86-8C50-CFB1A78C9268}"/>
            </a:ext>
          </a:extLst>
        </xdr:cNvPr>
        <xdr:cNvSpPr txBox="1"/>
      </xdr:nvSpPr>
      <xdr:spPr>
        <a:xfrm>
          <a:off x="2439044"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116857</xdr:rowOff>
    </xdr:from>
    <xdr:ext cx="405111" cy="259045"/>
    <xdr:sp macro="" textlink="">
      <xdr:nvSpPr>
        <xdr:cNvPr id="312" name="n_3aveValue【公営住宅】&#10;有形固定資産減価償却率">
          <a:extLst>
            <a:ext uri="{FF2B5EF4-FFF2-40B4-BE49-F238E27FC236}">
              <a16:creationId xmlns:a16="http://schemas.microsoft.com/office/drawing/2014/main" id="{669BDFB5-9562-43CB-B2C6-DC62C36047BE}"/>
            </a:ext>
          </a:extLst>
        </xdr:cNvPr>
        <xdr:cNvSpPr txBox="1"/>
      </xdr:nvSpPr>
      <xdr:spPr>
        <a:xfrm>
          <a:off x="164846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3" name="n_4aveValue【公営住宅】&#10;有形固定資産減価償却率">
          <a:extLst>
            <a:ext uri="{FF2B5EF4-FFF2-40B4-BE49-F238E27FC236}">
              <a16:creationId xmlns:a16="http://schemas.microsoft.com/office/drawing/2014/main" id="{0B93B830-950E-4799-9541-64C859AD496C}"/>
            </a:ext>
          </a:extLst>
        </xdr:cNvPr>
        <xdr:cNvSpPr txBox="1"/>
      </xdr:nvSpPr>
      <xdr:spPr>
        <a:xfrm>
          <a:off x="8483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57166</xdr:rowOff>
    </xdr:from>
    <xdr:ext cx="405111" cy="259045"/>
    <xdr:sp macro="" textlink="">
      <xdr:nvSpPr>
        <xdr:cNvPr id="314" name="n_1mainValue【公営住宅】&#10;有形固定資産減価償却率">
          <a:extLst>
            <a:ext uri="{FF2B5EF4-FFF2-40B4-BE49-F238E27FC236}">
              <a16:creationId xmlns:a16="http://schemas.microsoft.com/office/drawing/2014/main" id="{EE839E03-8DBF-4FE0-8F1B-BC7F9DFAEBA3}"/>
            </a:ext>
          </a:extLst>
        </xdr:cNvPr>
        <xdr:cNvSpPr txBox="1"/>
      </xdr:nvSpPr>
      <xdr:spPr>
        <a:xfrm>
          <a:off x="3239144" y="1365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15257</xdr:rowOff>
    </xdr:from>
    <xdr:ext cx="405111" cy="259045"/>
    <xdr:sp macro="" textlink="">
      <xdr:nvSpPr>
        <xdr:cNvPr id="315" name="n_2mainValue【公営住宅】&#10;有形固定資産減価償却率">
          <a:extLst>
            <a:ext uri="{FF2B5EF4-FFF2-40B4-BE49-F238E27FC236}">
              <a16:creationId xmlns:a16="http://schemas.microsoft.com/office/drawing/2014/main" id="{EAE863FD-524F-4E8E-90C6-1871CBF5A2C6}"/>
            </a:ext>
          </a:extLst>
        </xdr:cNvPr>
        <xdr:cNvSpPr txBox="1"/>
      </xdr:nvSpPr>
      <xdr:spPr>
        <a:xfrm>
          <a:off x="24390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167657</xdr:rowOff>
    </xdr:from>
    <xdr:ext cx="405111" cy="259045"/>
    <xdr:sp macro="" textlink="">
      <xdr:nvSpPr>
        <xdr:cNvPr id="316" name="n_3mainValue【公営住宅】&#10;有形固定資産減価償却率">
          <a:extLst>
            <a:ext uri="{FF2B5EF4-FFF2-40B4-BE49-F238E27FC236}">
              <a16:creationId xmlns:a16="http://schemas.microsoft.com/office/drawing/2014/main" id="{7A6258A3-CEC1-40F5-B939-2A7292475102}"/>
            </a:ext>
          </a:extLst>
        </xdr:cNvPr>
        <xdr:cNvSpPr txBox="1"/>
      </xdr:nvSpPr>
      <xdr:spPr>
        <a:xfrm>
          <a:off x="1648469"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144797</xdr:rowOff>
    </xdr:from>
    <xdr:ext cx="405111" cy="259045"/>
    <xdr:sp macro="" textlink="">
      <xdr:nvSpPr>
        <xdr:cNvPr id="317" name="n_4mainValue【公営住宅】&#10;有形固定資産減価償却率">
          <a:extLst>
            <a:ext uri="{FF2B5EF4-FFF2-40B4-BE49-F238E27FC236}">
              <a16:creationId xmlns:a16="http://schemas.microsoft.com/office/drawing/2014/main" id="{66652D90-48C9-4F27-809C-31373E0F0F8E}"/>
            </a:ext>
          </a:extLst>
        </xdr:cNvPr>
        <xdr:cNvSpPr txBox="1"/>
      </xdr:nvSpPr>
      <xdr:spPr>
        <a:xfrm>
          <a:off x="848369"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E1259DE5-B8B1-4643-AF61-64A2FCD4F733}"/>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E734233A-7453-417D-B3C3-4051310BFDC6}"/>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D3EAEC45-5FBA-45D0-8963-BB498FBF4E0B}"/>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A0632454-B584-4C0D-9BCA-2A7CB66FE0BF}"/>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1700976C-7F85-49F6-9DD6-9276E3A3E8CB}"/>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23319F58-E0F8-45E0-9230-88CDAA3E78BD}"/>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279DF7D4-7BB6-440B-BC30-9CD74D6E5EC8}"/>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8F351FE8-8B18-4F57-86CC-7FFE75B472B2}"/>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EB8B9742-42E2-44DA-B6BF-2E5029D8DB4E}"/>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3D24364D-8B23-4AA5-B6B5-4038A9D792E2}"/>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1C532B5E-E7BA-479C-82C8-87D6F497C8AB}"/>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118AF8F2-DF08-42E1-9429-E67E6C52CCD5}"/>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643CDD23-BC99-45DF-966C-74786F1707B7}"/>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C73E5E7E-A2E2-45C7-8C37-DEA34AAD7DF1}"/>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DF1741A5-55E0-4EBC-AA8E-93DDCCE49A8B}"/>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AF6B6FAE-D519-4F21-AF74-41A77BB3A56C}"/>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9F8C2FB8-BF40-49FA-AC2F-A4E30D6BB30F}"/>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36E068A4-6798-49F2-ACE4-F6440615447A}"/>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E75A989D-7700-4C22-9024-72D81D6A58C2}"/>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7758EC6C-9091-4F86-935A-8F29D5A52BB2}"/>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4D452636-9B60-4ECA-9F2A-C13F0C918CD6}"/>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85</xdr:row>
      <xdr:rowOff>158344</xdr:rowOff>
    </xdr:to>
    <xdr:cxnSp macro="">
      <xdr:nvCxnSpPr>
        <xdr:cNvPr id="339" name="直線コネクタ 338">
          <a:extLst>
            <a:ext uri="{FF2B5EF4-FFF2-40B4-BE49-F238E27FC236}">
              <a16:creationId xmlns:a16="http://schemas.microsoft.com/office/drawing/2014/main" id="{AE996FF9-1B09-49CB-A7D9-7DC672F02B55}"/>
            </a:ext>
          </a:extLst>
        </xdr:cNvPr>
        <xdr:cNvCxnSpPr/>
      </xdr:nvCxnSpPr>
      <xdr:spPr>
        <a:xfrm flipV="1">
          <a:off x="9429115" y="12814173"/>
          <a:ext cx="0" cy="111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162171</xdr:rowOff>
    </xdr:from>
    <xdr:ext cx="469744" cy="259045"/>
    <xdr:sp macro="" textlink="">
      <xdr:nvSpPr>
        <xdr:cNvPr id="340" name="【公営住宅】&#10;一人当たり面積最小値テキスト">
          <a:extLst>
            <a:ext uri="{FF2B5EF4-FFF2-40B4-BE49-F238E27FC236}">
              <a16:creationId xmlns:a16="http://schemas.microsoft.com/office/drawing/2014/main" id="{BAFB92BC-8317-4A49-94C9-6B2F95D69537}"/>
            </a:ext>
          </a:extLst>
        </xdr:cNvPr>
        <xdr:cNvSpPr txBox="1"/>
      </xdr:nvSpPr>
      <xdr:spPr>
        <a:xfrm>
          <a:off x="9467850" y="139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158344</xdr:rowOff>
    </xdr:from>
    <xdr:to>
      <xdr:col>55</xdr:col>
      <xdr:colOff>88900</xdr:colOff>
      <xdr:row>85</xdr:row>
      <xdr:rowOff>158344</xdr:rowOff>
    </xdr:to>
    <xdr:cxnSp macro="">
      <xdr:nvCxnSpPr>
        <xdr:cNvPr id="341" name="直線コネクタ 340">
          <a:extLst>
            <a:ext uri="{FF2B5EF4-FFF2-40B4-BE49-F238E27FC236}">
              <a16:creationId xmlns:a16="http://schemas.microsoft.com/office/drawing/2014/main" id="{F3E5A7F5-B029-467A-B233-ADEB91DD8870}"/>
            </a:ext>
          </a:extLst>
        </xdr:cNvPr>
        <xdr:cNvCxnSpPr/>
      </xdr:nvCxnSpPr>
      <xdr:spPr>
        <a:xfrm>
          <a:off x="9363075" y="1392514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342" name="【公営住宅】&#10;一人当たり面積最大値テキスト">
          <a:extLst>
            <a:ext uri="{FF2B5EF4-FFF2-40B4-BE49-F238E27FC236}">
              <a16:creationId xmlns:a16="http://schemas.microsoft.com/office/drawing/2014/main" id="{23799A31-964B-49C5-91EA-2FD0ED69FC17}"/>
            </a:ext>
          </a:extLst>
        </xdr:cNvPr>
        <xdr:cNvSpPr txBox="1"/>
      </xdr:nvSpPr>
      <xdr:spPr>
        <a:xfrm>
          <a:off x="9467850" y="1261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343" name="直線コネクタ 342">
          <a:extLst>
            <a:ext uri="{FF2B5EF4-FFF2-40B4-BE49-F238E27FC236}">
              <a16:creationId xmlns:a16="http://schemas.microsoft.com/office/drawing/2014/main" id="{6162C94D-503D-4716-8DDC-18C533BBAFDA}"/>
            </a:ext>
          </a:extLst>
        </xdr:cNvPr>
        <xdr:cNvCxnSpPr/>
      </xdr:nvCxnSpPr>
      <xdr:spPr>
        <a:xfrm>
          <a:off x="9363075" y="1281417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125289</xdr:rowOff>
    </xdr:from>
    <xdr:ext cx="469744" cy="259045"/>
    <xdr:sp macro="" textlink="">
      <xdr:nvSpPr>
        <xdr:cNvPr id="344" name="【公営住宅】&#10;一人当たり面積平均値テキスト">
          <a:extLst>
            <a:ext uri="{FF2B5EF4-FFF2-40B4-BE49-F238E27FC236}">
              <a16:creationId xmlns:a16="http://schemas.microsoft.com/office/drawing/2014/main" id="{9FC92535-8738-4D40-AFFA-F46B5A52DA1C}"/>
            </a:ext>
          </a:extLst>
        </xdr:cNvPr>
        <xdr:cNvSpPr txBox="1"/>
      </xdr:nvSpPr>
      <xdr:spPr>
        <a:xfrm>
          <a:off x="9467850" y="133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146862</xdr:rowOff>
    </xdr:from>
    <xdr:to>
      <xdr:col>55</xdr:col>
      <xdr:colOff>50800</xdr:colOff>
      <xdr:row>83</xdr:row>
      <xdr:rowOff>77012</xdr:rowOff>
    </xdr:to>
    <xdr:sp macro="" textlink="">
      <xdr:nvSpPr>
        <xdr:cNvPr id="345" name="フローチャート: 判断 344">
          <a:extLst>
            <a:ext uri="{FF2B5EF4-FFF2-40B4-BE49-F238E27FC236}">
              <a16:creationId xmlns:a16="http://schemas.microsoft.com/office/drawing/2014/main" id="{FD9A4FD2-D1E9-45E1-BC06-A56AD640C254}"/>
            </a:ext>
          </a:extLst>
        </xdr:cNvPr>
        <xdr:cNvSpPr/>
      </xdr:nvSpPr>
      <xdr:spPr>
        <a:xfrm>
          <a:off x="9401175" y="1342153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D5B07E5E-316A-4171-99F4-26BBFEA3A71A}"/>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57BE6E99-A378-4CD6-8E5B-4749F4F0DDF3}"/>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8FDF5723-3AB0-4648-9CD8-DF859BAD7AE4}"/>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71425</xdr:rowOff>
    </xdr:from>
    <xdr:to>
      <xdr:col>36</xdr:col>
      <xdr:colOff>165100</xdr:colOff>
      <xdr:row>83</xdr:row>
      <xdr:rowOff>1575</xdr:rowOff>
    </xdr:to>
    <xdr:sp macro="" textlink="">
      <xdr:nvSpPr>
        <xdr:cNvPr id="349" name="フローチャート: 判断 348">
          <a:extLst>
            <a:ext uri="{FF2B5EF4-FFF2-40B4-BE49-F238E27FC236}">
              <a16:creationId xmlns:a16="http://schemas.microsoft.com/office/drawing/2014/main" id="{857A4AF9-1E2C-4B2A-8E1C-C68301CC9D0E}"/>
            </a:ext>
          </a:extLst>
        </xdr:cNvPr>
        <xdr:cNvSpPr/>
      </xdr:nvSpPr>
      <xdr:spPr>
        <a:xfrm>
          <a:off x="6238875" y="13346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9A005960-F201-493D-8945-C79D555C0A7F}"/>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5E48AF02-30DB-494A-B7B4-032DA232070C}"/>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77789340-04B9-482F-B8EA-150A4069280D}"/>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323E9615-54F1-43AA-A1E8-BDC9407790CB}"/>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CBED757-FCEF-49D1-9B84-A2DB294EEA78}"/>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163779</xdr:rowOff>
    </xdr:from>
    <xdr:to>
      <xdr:col>55</xdr:col>
      <xdr:colOff>50800</xdr:colOff>
      <xdr:row>82</xdr:row>
      <xdr:rowOff>93929</xdr:rowOff>
    </xdr:to>
    <xdr:sp macro="" textlink="">
      <xdr:nvSpPr>
        <xdr:cNvPr id="355" name="楕円 354">
          <a:extLst>
            <a:ext uri="{FF2B5EF4-FFF2-40B4-BE49-F238E27FC236}">
              <a16:creationId xmlns:a16="http://schemas.microsoft.com/office/drawing/2014/main" id="{5749B47F-5F72-40BD-AE21-ABF8AAB692A8}"/>
            </a:ext>
          </a:extLst>
        </xdr:cNvPr>
        <xdr:cNvSpPr/>
      </xdr:nvSpPr>
      <xdr:spPr>
        <a:xfrm>
          <a:off x="9401175" y="1327652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15206</xdr:rowOff>
    </xdr:from>
    <xdr:ext cx="469744" cy="259045"/>
    <xdr:sp macro="" textlink="">
      <xdr:nvSpPr>
        <xdr:cNvPr id="356" name="【公営住宅】&#10;一人当たり面積該当値テキスト">
          <a:extLst>
            <a:ext uri="{FF2B5EF4-FFF2-40B4-BE49-F238E27FC236}">
              <a16:creationId xmlns:a16="http://schemas.microsoft.com/office/drawing/2014/main" id="{E517F36E-4396-4536-B609-742A19B1AD4A}"/>
            </a:ext>
          </a:extLst>
        </xdr:cNvPr>
        <xdr:cNvSpPr txBox="1"/>
      </xdr:nvSpPr>
      <xdr:spPr>
        <a:xfrm>
          <a:off x="9467850" y="131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156463</xdr:rowOff>
    </xdr:from>
    <xdr:to>
      <xdr:col>50</xdr:col>
      <xdr:colOff>165100</xdr:colOff>
      <xdr:row>82</xdr:row>
      <xdr:rowOff>86613</xdr:rowOff>
    </xdr:to>
    <xdr:sp macro="" textlink="">
      <xdr:nvSpPr>
        <xdr:cNvPr id="357" name="楕円 356">
          <a:extLst>
            <a:ext uri="{FF2B5EF4-FFF2-40B4-BE49-F238E27FC236}">
              <a16:creationId xmlns:a16="http://schemas.microsoft.com/office/drawing/2014/main" id="{39F1F562-8140-4C96-847D-8CF9D6C1F340}"/>
            </a:ext>
          </a:extLst>
        </xdr:cNvPr>
        <xdr:cNvSpPr/>
      </xdr:nvSpPr>
      <xdr:spPr>
        <a:xfrm>
          <a:off x="8639175" y="1327556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35813</xdr:rowOff>
    </xdr:from>
    <xdr:to>
      <xdr:col>55</xdr:col>
      <xdr:colOff>0</xdr:colOff>
      <xdr:row>82</xdr:row>
      <xdr:rowOff>43129</xdr:rowOff>
    </xdr:to>
    <xdr:cxnSp macro="">
      <xdr:nvCxnSpPr>
        <xdr:cNvPr id="358" name="直線コネクタ 357">
          <a:extLst>
            <a:ext uri="{FF2B5EF4-FFF2-40B4-BE49-F238E27FC236}">
              <a16:creationId xmlns:a16="http://schemas.microsoft.com/office/drawing/2014/main" id="{87CBC2C3-D09D-4782-8962-8C52C68420E5}"/>
            </a:ext>
          </a:extLst>
        </xdr:cNvPr>
        <xdr:cNvCxnSpPr/>
      </xdr:nvCxnSpPr>
      <xdr:spPr>
        <a:xfrm>
          <a:off x="8686800" y="13313663"/>
          <a:ext cx="742950" cy="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156921</xdr:rowOff>
    </xdr:from>
    <xdr:to>
      <xdr:col>46</xdr:col>
      <xdr:colOff>38100</xdr:colOff>
      <xdr:row>82</xdr:row>
      <xdr:rowOff>87071</xdr:rowOff>
    </xdr:to>
    <xdr:sp macro="" textlink="">
      <xdr:nvSpPr>
        <xdr:cNvPr id="359" name="楕円 358">
          <a:extLst>
            <a:ext uri="{FF2B5EF4-FFF2-40B4-BE49-F238E27FC236}">
              <a16:creationId xmlns:a16="http://schemas.microsoft.com/office/drawing/2014/main" id="{00EC21EA-CD2C-4AAF-9922-CBCC4B9A810D}"/>
            </a:ext>
          </a:extLst>
        </xdr:cNvPr>
        <xdr:cNvSpPr/>
      </xdr:nvSpPr>
      <xdr:spPr>
        <a:xfrm>
          <a:off x="7839075" y="1327602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35813</xdr:rowOff>
    </xdr:from>
    <xdr:to>
      <xdr:col>50</xdr:col>
      <xdr:colOff>114300</xdr:colOff>
      <xdr:row>82</xdr:row>
      <xdr:rowOff>36271</xdr:rowOff>
    </xdr:to>
    <xdr:cxnSp macro="">
      <xdr:nvCxnSpPr>
        <xdr:cNvPr id="360" name="直線コネクタ 359">
          <a:extLst>
            <a:ext uri="{FF2B5EF4-FFF2-40B4-BE49-F238E27FC236}">
              <a16:creationId xmlns:a16="http://schemas.microsoft.com/office/drawing/2014/main" id="{7BDEBACC-1735-4EE8-9136-EA170C01A10C}"/>
            </a:ext>
          </a:extLst>
        </xdr:cNvPr>
        <xdr:cNvCxnSpPr/>
      </xdr:nvCxnSpPr>
      <xdr:spPr>
        <a:xfrm flipV="1">
          <a:off x="7886700" y="13313663"/>
          <a:ext cx="8001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157835</xdr:rowOff>
    </xdr:from>
    <xdr:to>
      <xdr:col>41</xdr:col>
      <xdr:colOff>101600</xdr:colOff>
      <xdr:row>82</xdr:row>
      <xdr:rowOff>87985</xdr:rowOff>
    </xdr:to>
    <xdr:sp macro="" textlink="">
      <xdr:nvSpPr>
        <xdr:cNvPr id="361" name="楕円 360">
          <a:extLst>
            <a:ext uri="{FF2B5EF4-FFF2-40B4-BE49-F238E27FC236}">
              <a16:creationId xmlns:a16="http://schemas.microsoft.com/office/drawing/2014/main" id="{985F136A-2077-49A1-8F73-A99E316D6EE6}"/>
            </a:ext>
          </a:extLst>
        </xdr:cNvPr>
        <xdr:cNvSpPr/>
      </xdr:nvSpPr>
      <xdr:spPr>
        <a:xfrm>
          <a:off x="7029450" y="1327693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36271</xdr:rowOff>
    </xdr:from>
    <xdr:to>
      <xdr:col>45</xdr:col>
      <xdr:colOff>177800</xdr:colOff>
      <xdr:row>82</xdr:row>
      <xdr:rowOff>37185</xdr:rowOff>
    </xdr:to>
    <xdr:cxnSp macro="">
      <xdr:nvCxnSpPr>
        <xdr:cNvPr id="362" name="直線コネクタ 361">
          <a:extLst>
            <a:ext uri="{FF2B5EF4-FFF2-40B4-BE49-F238E27FC236}">
              <a16:creationId xmlns:a16="http://schemas.microsoft.com/office/drawing/2014/main" id="{B41DC793-F4D6-4533-A2BA-E7E7BEAC3514}"/>
            </a:ext>
          </a:extLst>
        </xdr:cNvPr>
        <xdr:cNvCxnSpPr/>
      </xdr:nvCxnSpPr>
      <xdr:spPr>
        <a:xfrm flipV="1">
          <a:off x="7077075" y="13314121"/>
          <a:ext cx="809625"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156921</xdr:rowOff>
    </xdr:from>
    <xdr:to>
      <xdr:col>36</xdr:col>
      <xdr:colOff>165100</xdr:colOff>
      <xdr:row>82</xdr:row>
      <xdr:rowOff>87071</xdr:rowOff>
    </xdr:to>
    <xdr:sp macro="" textlink="">
      <xdr:nvSpPr>
        <xdr:cNvPr id="363" name="楕円 362">
          <a:extLst>
            <a:ext uri="{FF2B5EF4-FFF2-40B4-BE49-F238E27FC236}">
              <a16:creationId xmlns:a16="http://schemas.microsoft.com/office/drawing/2014/main" id="{C3E3C0FA-12F0-42C8-BC0C-ADB1CAFC5BD7}"/>
            </a:ext>
          </a:extLst>
        </xdr:cNvPr>
        <xdr:cNvSpPr/>
      </xdr:nvSpPr>
      <xdr:spPr>
        <a:xfrm>
          <a:off x="6238875" y="1327602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36271</xdr:rowOff>
    </xdr:from>
    <xdr:to>
      <xdr:col>41</xdr:col>
      <xdr:colOff>50800</xdr:colOff>
      <xdr:row>82</xdr:row>
      <xdr:rowOff>37185</xdr:rowOff>
    </xdr:to>
    <xdr:cxnSp macro="">
      <xdr:nvCxnSpPr>
        <xdr:cNvPr id="364" name="直線コネクタ 363">
          <a:extLst>
            <a:ext uri="{FF2B5EF4-FFF2-40B4-BE49-F238E27FC236}">
              <a16:creationId xmlns:a16="http://schemas.microsoft.com/office/drawing/2014/main" id="{C083B2DC-79C2-44A7-98F0-ED320823D3A6}"/>
            </a:ext>
          </a:extLst>
        </xdr:cNvPr>
        <xdr:cNvCxnSpPr/>
      </xdr:nvCxnSpPr>
      <xdr:spPr>
        <a:xfrm>
          <a:off x="6286500" y="13314121"/>
          <a:ext cx="790575"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65" name="n_1aveValue【公営住宅】&#10;一人当たり面積">
          <a:extLst>
            <a:ext uri="{FF2B5EF4-FFF2-40B4-BE49-F238E27FC236}">
              <a16:creationId xmlns:a16="http://schemas.microsoft.com/office/drawing/2014/main" id="{2EC919AA-3F25-4A7A-A770-051CC2F8D310}"/>
            </a:ext>
          </a:extLst>
        </xdr:cNvPr>
        <xdr:cNvSpPr txBox="1"/>
      </xdr:nvSpPr>
      <xdr:spPr>
        <a:xfrm>
          <a:off x="845827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66" name="n_2aveValue【公営住宅】&#10;一人当たり面積">
          <a:extLst>
            <a:ext uri="{FF2B5EF4-FFF2-40B4-BE49-F238E27FC236}">
              <a16:creationId xmlns:a16="http://schemas.microsoft.com/office/drawing/2014/main" id="{9339B155-1B2E-43A7-95C3-37420BAE5C35}"/>
            </a:ext>
          </a:extLst>
        </xdr:cNvPr>
        <xdr:cNvSpPr txBox="1"/>
      </xdr:nvSpPr>
      <xdr:spPr>
        <a:xfrm>
          <a:off x="767722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68139</xdr:rowOff>
    </xdr:from>
    <xdr:ext cx="469744" cy="259045"/>
    <xdr:sp macro="" textlink="">
      <xdr:nvSpPr>
        <xdr:cNvPr id="367" name="n_3aveValue【公営住宅】&#10;一人当たり面積">
          <a:extLst>
            <a:ext uri="{FF2B5EF4-FFF2-40B4-BE49-F238E27FC236}">
              <a16:creationId xmlns:a16="http://schemas.microsoft.com/office/drawing/2014/main" id="{04CE46D8-4BCF-4DC7-B40F-CC3B8DBFBB81}"/>
            </a:ext>
          </a:extLst>
        </xdr:cNvPr>
        <xdr:cNvSpPr txBox="1"/>
      </xdr:nvSpPr>
      <xdr:spPr>
        <a:xfrm>
          <a:off x="6867602"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164152</xdr:rowOff>
    </xdr:from>
    <xdr:ext cx="469744" cy="259045"/>
    <xdr:sp macro="" textlink="">
      <xdr:nvSpPr>
        <xdr:cNvPr id="368" name="n_4aveValue【公営住宅】&#10;一人当たり面積">
          <a:extLst>
            <a:ext uri="{FF2B5EF4-FFF2-40B4-BE49-F238E27FC236}">
              <a16:creationId xmlns:a16="http://schemas.microsoft.com/office/drawing/2014/main" id="{DE38A6D8-2757-44DD-A3EA-EC8B8B002F83}"/>
            </a:ext>
          </a:extLst>
        </xdr:cNvPr>
        <xdr:cNvSpPr txBox="1"/>
      </xdr:nvSpPr>
      <xdr:spPr>
        <a:xfrm>
          <a:off x="6067502" y="134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103140</xdr:rowOff>
    </xdr:from>
    <xdr:ext cx="469744" cy="259045"/>
    <xdr:sp macro="" textlink="">
      <xdr:nvSpPr>
        <xdr:cNvPr id="369" name="n_1mainValue【公営住宅】&#10;一人当たり面積">
          <a:extLst>
            <a:ext uri="{FF2B5EF4-FFF2-40B4-BE49-F238E27FC236}">
              <a16:creationId xmlns:a16="http://schemas.microsoft.com/office/drawing/2014/main" id="{4A24AC2E-233C-455B-AE4E-6ADA7E65ACA7}"/>
            </a:ext>
          </a:extLst>
        </xdr:cNvPr>
        <xdr:cNvSpPr txBox="1"/>
      </xdr:nvSpPr>
      <xdr:spPr>
        <a:xfrm>
          <a:off x="8458277" y="130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103598</xdr:rowOff>
    </xdr:from>
    <xdr:ext cx="469744" cy="259045"/>
    <xdr:sp macro="" textlink="">
      <xdr:nvSpPr>
        <xdr:cNvPr id="370" name="n_2mainValue【公営住宅】&#10;一人当たり面積">
          <a:extLst>
            <a:ext uri="{FF2B5EF4-FFF2-40B4-BE49-F238E27FC236}">
              <a16:creationId xmlns:a16="http://schemas.microsoft.com/office/drawing/2014/main" id="{7F172509-EC64-4C7D-AC4F-492BC1B05B47}"/>
            </a:ext>
          </a:extLst>
        </xdr:cNvPr>
        <xdr:cNvSpPr txBox="1"/>
      </xdr:nvSpPr>
      <xdr:spPr>
        <a:xfrm>
          <a:off x="7677227" y="130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104512</xdr:rowOff>
    </xdr:from>
    <xdr:ext cx="469744" cy="259045"/>
    <xdr:sp macro="" textlink="">
      <xdr:nvSpPr>
        <xdr:cNvPr id="371" name="n_3mainValue【公営住宅】&#10;一人当たり面積">
          <a:extLst>
            <a:ext uri="{FF2B5EF4-FFF2-40B4-BE49-F238E27FC236}">
              <a16:creationId xmlns:a16="http://schemas.microsoft.com/office/drawing/2014/main" id="{53FA1E65-F105-48E9-B4FC-BBA1729EEABA}"/>
            </a:ext>
          </a:extLst>
        </xdr:cNvPr>
        <xdr:cNvSpPr txBox="1"/>
      </xdr:nvSpPr>
      <xdr:spPr>
        <a:xfrm>
          <a:off x="6867602" y="1306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103598</xdr:rowOff>
    </xdr:from>
    <xdr:ext cx="469744" cy="259045"/>
    <xdr:sp macro="" textlink="">
      <xdr:nvSpPr>
        <xdr:cNvPr id="372" name="n_4mainValue【公営住宅】&#10;一人当たり面積">
          <a:extLst>
            <a:ext uri="{FF2B5EF4-FFF2-40B4-BE49-F238E27FC236}">
              <a16:creationId xmlns:a16="http://schemas.microsoft.com/office/drawing/2014/main" id="{644624A7-4BD6-4D14-BB15-B79D9F5B175A}"/>
            </a:ext>
          </a:extLst>
        </xdr:cNvPr>
        <xdr:cNvSpPr txBox="1"/>
      </xdr:nvSpPr>
      <xdr:spPr>
        <a:xfrm>
          <a:off x="6067502" y="130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DCADFFBD-94E0-4682-B9D5-ADEE9C4E9524}"/>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94394711-3904-4560-AA1E-718BC9F53BC7}"/>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5D780CB1-70B9-4A00-B20C-2A72DD167C56}"/>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59A6F58F-6990-468F-91CD-EF6B19E7BD20}"/>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E24BCA4C-1301-4E61-8B9B-9E3AA27B4E4B}"/>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28B5012D-1173-4AE6-A7DB-22D6347B2E6B}"/>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824D2DF1-792A-4547-83B7-636B206C5E66}"/>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7D32B743-8ACF-4E01-A3F4-5CE7333879A9}"/>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5F9B605B-CC5E-487F-8C19-C3E0C2D84873}"/>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BD90715F-01AE-467D-8657-2C3C81D77A02}"/>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2D3C3017-9D37-4876-9F93-DDD3E792B44F}"/>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83F7980D-1FE9-4630-AE62-66E7FC9BC61D}"/>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A9DE93C1-8F44-42E4-963B-E57FD622DA53}"/>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33B3B934-0A07-48A0-B91F-C7C1DB665706}"/>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9502B5AC-2D97-47A0-9810-FB9326AF6A76}"/>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3BC9072C-09A8-44D5-9734-2EC43F2F6294}"/>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6C3A42DE-8E1D-4E85-B627-87862E01DFDC}"/>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BB184219-073E-42E3-BDEF-B0AB4C8DBDE6}"/>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55C36EEC-BE43-4913-9ECB-9E30D0CFEBCC}"/>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6EC591BE-255B-410B-93C5-F82803995711}"/>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1EF38031-BDED-4BB2-8207-405DD703B404}"/>
            </a:ext>
          </a:extLst>
        </xdr:cNvPr>
        <xdr:cNvSpPr txBox="1"/>
      </xdr:nvSpPr>
      <xdr:spPr>
        <a:xfrm>
          <a:off x="3881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23AE1B3C-8F1B-4DF0-BFA3-B9B8C021EB41}"/>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3B5D6847-7C61-43D7-9192-C6B43590D260}"/>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108586</xdr:rowOff>
    </xdr:from>
    <xdr:to>
      <xdr:col>24</xdr:col>
      <xdr:colOff>62865</xdr:colOff>
      <xdr:row>108</xdr:row>
      <xdr:rowOff>156211</xdr:rowOff>
    </xdr:to>
    <xdr:cxnSp macro="">
      <xdr:nvCxnSpPr>
        <xdr:cNvPr id="396" name="直線コネクタ 395">
          <a:extLst>
            <a:ext uri="{FF2B5EF4-FFF2-40B4-BE49-F238E27FC236}">
              <a16:creationId xmlns:a16="http://schemas.microsoft.com/office/drawing/2014/main" id="{10075A5A-7A29-4E40-97D7-AF72B338749A}"/>
            </a:ext>
          </a:extLst>
        </xdr:cNvPr>
        <xdr:cNvCxnSpPr/>
      </xdr:nvCxnSpPr>
      <xdr:spPr>
        <a:xfrm flipV="1">
          <a:off x="4180840" y="16297911"/>
          <a:ext cx="0"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65612407-D280-43AB-9709-1D288A1D4024}"/>
            </a:ext>
          </a:extLst>
        </xdr:cNvPr>
        <xdr:cNvSpPr txBox="1"/>
      </xdr:nvSpPr>
      <xdr:spPr>
        <a:xfrm>
          <a:off x="4219575" y="1765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98" name="直線コネクタ 397">
          <a:extLst>
            <a:ext uri="{FF2B5EF4-FFF2-40B4-BE49-F238E27FC236}">
              <a16:creationId xmlns:a16="http://schemas.microsoft.com/office/drawing/2014/main" id="{A80E7E6D-34C0-4398-A5C9-28CDE5AB85FA}"/>
            </a:ext>
          </a:extLst>
        </xdr:cNvPr>
        <xdr:cNvCxnSpPr/>
      </xdr:nvCxnSpPr>
      <xdr:spPr>
        <a:xfrm>
          <a:off x="4105275" y="176472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55263</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290C5B73-D675-4A83-AB98-4360438ADF61}"/>
            </a:ext>
          </a:extLst>
        </xdr:cNvPr>
        <xdr:cNvSpPr txBox="1"/>
      </xdr:nvSpPr>
      <xdr:spPr>
        <a:xfrm>
          <a:off x="4219575" y="160858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108586</xdr:rowOff>
    </xdr:from>
    <xdr:to>
      <xdr:col>24</xdr:col>
      <xdr:colOff>152400</xdr:colOff>
      <xdr:row>100</xdr:row>
      <xdr:rowOff>108586</xdr:rowOff>
    </xdr:to>
    <xdr:cxnSp macro="">
      <xdr:nvCxnSpPr>
        <xdr:cNvPr id="400" name="直線コネクタ 399">
          <a:extLst>
            <a:ext uri="{FF2B5EF4-FFF2-40B4-BE49-F238E27FC236}">
              <a16:creationId xmlns:a16="http://schemas.microsoft.com/office/drawing/2014/main" id="{7FDEE555-9A25-4733-913D-BA228B2D53AC}"/>
            </a:ext>
          </a:extLst>
        </xdr:cNvPr>
        <xdr:cNvCxnSpPr/>
      </xdr:nvCxnSpPr>
      <xdr:spPr>
        <a:xfrm>
          <a:off x="4105275" y="16297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13988</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7ED55714-DEA8-4E6B-A898-4FECA47A1410}"/>
            </a:ext>
          </a:extLst>
        </xdr:cNvPr>
        <xdr:cNvSpPr txBox="1"/>
      </xdr:nvSpPr>
      <xdr:spPr>
        <a:xfrm>
          <a:off x="4219575" y="17174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162561</xdr:rowOff>
    </xdr:from>
    <xdr:to>
      <xdr:col>24</xdr:col>
      <xdr:colOff>114300</xdr:colOff>
      <xdr:row>107</xdr:row>
      <xdr:rowOff>92711</xdr:rowOff>
    </xdr:to>
    <xdr:sp macro="" textlink="">
      <xdr:nvSpPr>
        <xdr:cNvPr id="402" name="フローチャート: 判断 401">
          <a:extLst>
            <a:ext uri="{FF2B5EF4-FFF2-40B4-BE49-F238E27FC236}">
              <a16:creationId xmlns:a16="http://schemas.microsoft.com/office/drawing/2014/main" id="{FB4712E5-1706-4F1D-9F2C-7998FBE285A8}"/>
            </a:ext>
          </a:extLst>
        </xdr:cNvPr>
        <xdr:cNvSpPr/>
      </xdr:nvSpPr>
      <xdr:spPr>
        <a:xfrm>
          <a:off x="4124325" y="173234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124461</xdr:rowOff>
    </xdr:from>
    <xdr:to>
      <xdr:col>20</xdr:col>
      <xdr:colOff>38100</xdr:colOff>
      <xdr:row>107</xdr:row>
      <xdr:rowOff>54611</xdr:rowOff>
    </xdr:to>
    <xdr:sp macro="" textlink="">
      <xdr:nvSpPr>
        <xdr:cNvPr id="403" name="フローチャート: 判断 402">
          <a:extLst>
            <a:ext uri="{FF2B5EF4-FFF2-40B4-BE49-F238E27FC236}">
              <a16:creationId xmlns:a16="http://schemas.microsoft.com/office/drawing/2014/main" id="{BDF90E8B-B0CD-495F-85F7-BD4E066159AC}"/>
            </a:ext>
          </a:extLst>
        </xdr:cNvPr>
        <xdr:cNvSpPr/>
      </xdr:nvSpPr>
      <xdr:spPr>
        <a:xfrm>
          <a:off x="3381375" y="172853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101600</xdr:rowOff>
    </xdr:from>
    <xdr:to>
      <xdr:col>15</xdr:col>
      <xdr:colOff>101600</xdr:colOff>
      <xdr:row>107</xdr:row>
      <xdr:rowOff>31750</xdr:rowOff>
    </xdr:to>
    <xdr:sp macro="" textlink="">
      <xdr:nvSpPr>
        <xdr:cNvPr id="404" name="フローチャート: 判断 403">
          <a:extLst>
            <a:ext uri="{FF2B5EF4-FFF2-40B4-BE49-F238E27FC236}">
              <a16:creationId xmlns:a16="http://schemas.microsoft.com/office/drawing/2014/main" id="{C0B1EF6F-DADE-49C6-BFC3-6F7384D5205A}"/>
            </a:ext>
          </a:extLst>
        </xdr:cNvPr>
        <xdr:cNvSpPr/>
      </xdr:nvSpPr>
      <xdr:spPr>
        <a:xfrm>
          <a:off x="2571750" y="172688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67311</xdr:rowOff>
    </xdr:from>
    <xdr:to>
      <xdr:col>10</xdr:col>
      <xdr:colOff>165100</xdr:colOff>
      <xdr:row>106</xdr:row>
      <xdr:rowOff>168911</xdr:rowOff>
    </xdr:to>
    <xdr:sp macro="" textlink="">
      <xdr:nvSpPr>
        <xdr:cNvPr id="405" name="フローチャート: 判断 404">
          <a:extLst>
            <a:ext uri="{FF2B5EF4-FFF2-40B4-BE49-F238E27FC236}">
              <a16:creationId xmlns:a16="http://schemas.microsoft.com/office/drawing/2014/main" id="{C6E895AD-9A3E-4452-992B-0273E87401F0}"/>
            </a:ext>
          </a:extLst>
        </xdr:cNvPr>
        <xdr:cNvSpPr/>
      </xdr:nvSpPr>
      <xdr:spPr>
        <a:xfrm>
          <a:off x="1781175" y="172281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406" name="フローチャート: 判断 405">
          <a:extLst>
            <a:ext uri="{FF2B5EF4-FFF2-40B4-BE49-F238E27FC236}">
              <a16:creationId xmlns:a16="http://schemas.microsoft.com/office/drawing/2014/main" id="{1033DBD7-B44A-4C1A-BE20-0703957CDD31}"/>
            </a:ext>
          </a:extLst>
        </xdr:cNvPr>
        <xdr:cNvSpPr/>
      </xdr:nvSpPr>
      <xdr:spPr>
        <a:xfrm>
          <a:off x="981075" y="172688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3B6DB706-37FE-4C1B-9B7F-3C221F1966D6}"/>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D6D9095E-244B-46D4-ACCF-2CEE5F51E31E}"/>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F40AF15D-46D4-45DF-9C09-26CA43FC7080}"/>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35E085D8-A6ED-4B8E-AF9F-3B497EBCE0AF}"/>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FC7FF5EF-6615-4CAC-8779-1BFBB14E177D}"/>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84455</xdr:rowOff>
    </xdr:from>
    <xdr:to>
      <xdr:col>24</xdr:col>
      <xdr:colOff>114300</xdr:colOff>
      <xdr:row>108</xdr:row>
      <xdr:rowOff>14605</xdr:rowOff>
    </xdr:to>
    <xdr:sp macro="" textlink="">
      <xdr:nvSpPr>
        <xdr:cNvPr id="412" name="楕円 411">
          <a:extLst>
            <a:ext uri="{FF2B5EF4-FFF2-40B4-BE49-F238E27FC236}">
              <a16:creationId xmlns:a16="http://schemas.microsoft.com/office/drawing/2014/main" id="{440BD8C2-6302-47CD-860F-C2D92B54A898}"/>
            </a:ext>
          </a:extLst>
        </xdr:cNvPr>
        <xdr:cNvSpPr/>
      </xdr:nvSpPr>
      <xdr:spPr>
        <a:xfrm>
          <a:off x="4124325" y="1741360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62882</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BE436835-E7BD-4B22-AA38-234DD97F3F0D}"/>
            </a:ext>
          </a:extLst>
        </xdr:cNvPr>
        <xdr:cNvSpPr txBox="1"/>
      </xdr:nvSpPr>
      <xdr:spPr>
        <a:xfrm>
          <a:off x="4219575" y="1739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6350</xdr:rowOff>
    </xdr:from>
    <xdr:to>
      <xdr:col>20</xdr:col>
      <xdr:colOff>38100</xdr:colOff>
      <xdr:row>107</xdr:row>
      <xdr:rowOff>107950</xdr:rowOff>
    </xdr:to>
    <xdr:sp macro="" textlink="">
      <xdr:nvSpPr>
        <xdr:cNvPr id="414" name="楕円 413">
          <a:extLst>
            <a:ext uri="{FF2B5EF4-FFF2-40B4-BE49-F238E27FC236}">
              <a16:creationId xmlns:a16="http://schemas.microsoft.com/office/drawing/2014/main" id="{CB28D4DF-556B-4EE8-BF0F-84F7EB779F32}"/>
            </a:ext>
          </a:extLst>
        </xdr:cNvPr>
        <xdr:cNvSpPr/>
      </xdr:nvSpPr>
      <xdr:spPr>
        <a:xfrm>
          <a:off x="3381375" y="17335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57150</xdr:rowOff>
    </xdr:from>
    <xdr:to>
      <xdr:col>24</xdr:col>
      <xdr:colOff>63500</xdr:colOff>
      <xdr:row>107</xdr:row>
      <xdr:rowOff>135255</xdr:rowOff>
    </xdr:to>
    <xdr:cxnSp macro="">
      <xdr:nvCxnSpPr>
        <xdr:cNvPr id="415" name="直線コネクタ 414">
          <a:extLst>
            <a:ext uri="{FF2B5EF4-FFF2-40B4-BE49-F238E27FC236}">
              <a16:creationId xmlns:a16="http://schemas.microsoft.com/office/drawing/2014/main" id="{6E6DE512-025F-4490-840B-34027FDDA19A}"/>
            </a:ext>
          </a:extLst>
        </xdr:cNvPr>
        <xdr:cNvCxnSpPr/>
      </xdr:nvCxnSpPr>
      <xdr:spPr>
        <a:xfrm>
          <a:off x="3429000" y="17383125"/>
          <a:ext cx="752475"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145414</xdr:rowOff>
    </xdr:from>
    <xdr:to>
      <xdr:col>15</xdr:col>
      <xdr:colOff>101600</xdr:colOff>
      <xdr:row>107</xdr:row>
      <xdr:rowOff>75564</xdr:rowOff>
    </xdr:to>
    <xdr:sp macro="" textlink="">
      <xdr:nvSpPr>
        <xdr:cNvPr id="416" name="楕円 415">
          <a:extLst>
            <a:ext uri="{FF2B5EF4-FFF2-40B4-BE49-F238E27FC236}">
              <a16:creationId xmlns:a16="http://schemas.microsoft.com/office/drawing/2014/main" id="{FB8668B0-3D3A-4E9D-93EC-58BC3F70F575}"/>
            </a:ext>
          </a:extLst>
        </xdr:cNvPr>
        <xdr:cNvSpPr/>
      </xdr:nvSpPr>
      <xdr:spPr>
        <a:xfrm>
          <a:off x="2571750" y="173062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24764</xdr:rowOff>
    </xdr:from>
    <xdr:to>
      <xdr:col>19</xdr:col>
      <xdr:colOff>177800</xdr:colOff>
      <xdr:row>107</xdr:row>
      <xdr:rowOff>57150</xdr:rowOff>
    </xdr:to>
    <xdr:cxnSp macro="">
      <xdr:nvCxnSpPr>
        <xdr:cNvPr id="417" name="直線コネクタ 416">
          <a:extLst>
            <a:ext uri="{FF2B5EF4-FFF2-40B4-BE49-F238E27FC236}">
              <a16:creationId xmlns:a16="http://schemas.microsoft.com/office/drawing/2014/main" id="{CEB1A589-A47B-4C27-BB8C-52E609C4D8E3}"/>
            </a:ext>
          </a:extLst>
        </xdr:cNvPr>
        <xdr:cNvCxnSpPr/>
      </xdr:nvCxnSpPr>
      <xdr:spPr>
        <a:xfrm>
          <a:off x="2619375" y="17353914"/>
          <a:ext cx="809625"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120650</xdr:rowOff>
    </xdr:from>
    <xdr:to>
      <xdr:col>10</xdr:col>
      <xdr:colOff>165100</xdr:colOff>
      <xdr:row>107</xdr:row>
      <xdr:rowOff>50800</xdr:rowOff>
    </xdr:to>
    <xdr:sp macro="" textlink="">
      <xdr:nvSpPr>
        <xdr:cNvPr id="418" name="楕円 417">
          <a:extLst>
            <a:ext uri="{FF2B5EF4-FFF2-40B4-BE49-F238E27FC236}">
              <a16:creationId xmlns:a16="http://schemas.microsoft.com/office/drawing/2014/main" id="{464E40D6-D41D-4E67-9C3A-DD3320EF3C82}"/>
            </a:ext>
          </a:extLst>
        </xdr:cNvPr>
        <xdr:cNvSpPr/>
      </xdr:nvSpPr>
      <xdr:spPr>
        <a:xfrm>
          <a:off x="1781175" y="172878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0</xdr:rowOff>
    </xdr:from>
    <xdr:to>
      <xdr:col>15</xdr:col>
      <xdr:colOff>50800</xdr:colOff>
      <xdr:row>107</xdr:row>
      <xdr:rowOff>24764</xdr:rowOff>
    </xdr:to>
    <xdr:cxnSp macro="">
      <xdr:nvCxnSpPr>
        <xdr:cNvPr id="419" name="直線コネクタ 418">
          <a:extLst>
            <a:ext uri="{FF2B5EF4-FFF2-40B4-BE49-F238E27FC236}">
              <a16:creationId xmlns:a16="http://schemas.microsoft.com/office/drawing/2014/main" id="{9BDB12EC-C82F-4D6C-9934-446B37BFE77C}"/>
            </a:ext>
          </a:extLst>
        </xdr:cNvPr>
        <xdr:cNvCxnSpPr/>
      </xdr:nvCxnSpPr>
      <xdr:spPr>
        <a:xfrm>
          <a:off x="1828800" y="17325975"/>
          <a:ext cx="790575"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93980</xdr:rowOff>
    </xdr:from>
    <xdr:to>
      <xdr:col>6</xdr:col>
      <xdr:colOff>38100</xdr:colOff>
      <xdr:row>107</xdr:row>
      <xdr:rowOff>24130</xdr:rowOff>
    </xdr:to>
    <xdr:sp macro="" textlink="">
      <xdr:nvSpPr>
        <xdr:cNvPr id="420" name="楕円 419">
          <a:extLst>
            <a:ext uri="{FF2B5EF4-FFF2-40B4-BE49-F238E27FC236}">
              <a16:creationId xmlns:a16="http://schemas.microsoft.com/office/drawing/2014/main" id="{8AA75161-7563-4988-A372-206E7F15E4C2}"/>
            </a:ext>
          </a:extLst>
        </xdr:cNvPr>
        <xdr:cNvSpPr/>
      </xdr:nvSpPr>
      <xdr:spPr>
        <a:xfrm>
          <a:off x="981075" y="172580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144780</xdr:rowOff>
    </xdr:from>
    <xdr:to>
      <xdr:col>10</xdr:col>
      <xdr:colOff>114300</xdr:colOff>
      <xdr:row>107</xdr:row>
      <xdr:rowOff>0</xdr:rowOff>
    </xdr:to>
    <xdr:cxnSp macro="">
      <xdr:nvCxnSpPr>
        <xdr:cNvPr id="421" name="直線コネクタ 420">
          <a:extLst>
            <a:ext uri="{FF2B5EF4-FFF2-40B4-BE49-F238E27FC236}">
              <a16:creationId xmlns:a16="http://schemas.microsoft.com/office/drawing/2014/main" id="{84E07C5A-9AFB-43D5-B0B2-735F8F3AFB19}"/>
            </a:ext>
          </a:extLst>
        </xdr:cNvPr>
        <xdr:cNvCxnSpPr/>
      </xdr:nvCxnSpPr>
      <xdr:spPr>
        <a:xfrm>
          <a:off x="1028700" y="17305655"/>
          <a:ext cx="8001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71138</xdr:rowOff>
    </xdr:from>
    <xdr:ext cx="405111" cy="259045"/>
    <xdr:sp macro="" textlink="">
      <xdr:nvSpPr>
        <xdr:cNvPr id="422" name="n_1aveValue【港湾・漁港】&#10;有形固定資産減価償却率">
          <a:extLst>
            <a:ext uri="{FF2B5EF4-FFF2-40B4-BE49-F238E27FC236}">
              <a16:creationId xmlns:a16="http://schemas.microsoft.com/office/drawing/2014/main" id="{083F3464-8307-49E9-A4D9-20854CF1695A}"/>
            </a:ext>
          </a:extLst>
        </xdr:cNvPr>
        <xdr:cNvSpPr txBox="1"/>
      </xdr:nvSpPr>
      <xdr:spPr>
        <a:xfrm>
          <a:off x="3239144" y="170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48277</xdr:rowOff>
    </xdr:from>
    <xdr:ext cx="405111" cy="259045"/>
    <xdr:sp macro="" textlink="">
      <xdr:nvSpPr>
        <xdr:cNvPr id="423" name="n_2aveValue【港湾・漁港】&#10;有形固定資産減価償却率">
          <a:extLst>
            <a:ext uri="{FF2B5EF4-FFF2-40B4-BE49-F238E27FC236}">
              <a16:creationId xmlns:a16="http://schemas.microsoft.com/office/drawing/2014/main" id="{44B6CC62-DAEA-4FEC-9F5E-D5DDB8896D58}"/>
            </a:ext>
          </a:extLst>
        </xdr:cNvPr>
        <xdr:cNvSpPr txBox="1"/>
      </xdr:nvSpPr>
      <xdr:spPr>
        <a:xfrm>
          <a:off x="2439044" y="1704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13988</xdr:rowOff>
    </xdr:from>
    <xdr:ext cx="405111" cy="259045"/>
    <xdr:sp macro="" textlink="">
      <xdr:nvSpPr>
        <xdr:cNvPr id="424" name="n_3aveValue【港湾・漁港】&#10;有形固定資産減価償却率">
          <a:extLst>
            <a:ext uri="{FF2B5EF4-FFF2-40B4-BE49-F238E27FC236}">
              <a16:creationId xmlns:a16="http://schemas.microsoft.com/office/drawing/2014/main" id="{A4AE5E6C-0F4D-4829-B6EF-42C80423B072}"/>
            </a:ext>
          </a:extLst>
        </xdr:cNvPr>
        <xdr:cNvSpPr txBox="1"/>
      </xdr:nvSpPr>
      <xdr:spPr>
        <a:xfrm>
          <a:off x="1648469" y="1701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22877</xdr:rowOff>
    </xdr:from>
    <xdr:ext cx="405111" cy="259045"/>
    <xdr:sp macro="" textlink="">
      <xdr:nvSpPr>
        <xdr:cNvPr id="425" name="n_4aveValue【港湾・漁港】&#10;有形固定資産減価償却率">
          <a:extLst>
            <a:ext uri="{FF2B5EF4-FFF2-40B4-BE49-F238E27FC236}">
              <a16:creationId xmlns:a16="http://schemas.microsoft.com/office/drawing/2014/main" id="{8366B5E0-0BED-48CC-852C-A0EE70F9DDAC}"/>
            </a:ext>
          </a:extLst>
        </xdr:cNvPr>
        <xdr:cNvSpPr txBox="1"/>
      </xdr:nvSpPr>
      <xdr:spPr>
        <a:xfrm>
          <a:off x="848369"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99077</xdr:rowOff>
    </xdr:from>
    <xdr:ext cx="405111" cy="259045"/>
    <xdr:sp macro="" textlink="">
      <xdr:nvSpPr>
        <xdr:cNvPr id="426" name="n_1mainValue【港湾・漁港】&#10;有形固定資産減価償却率">
          <a:extLst>
            <a:ext uri="{FF2B5EF4-FFF2-40B4-BE49-F238E27FC236}">
              <a16:creationId xmlns:a16="http://schemas.microsoft.com/office/drawing/2014/main" id="{229C7D04-F459-4140-ABCD-C48D9E5A75AC}"/>
            </a:ext>
          </a:extLst>
        </xdr:cNvPr>
        <xdr:cNvSpPr txBox="1"/>
      </xdr:nvSpPr>
      <xdr:spPr>
        <a:xfrm>
          <a:off x="3239144"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66691</xdr:rowOff>
    </xdr:from>
    <xdr:ext cx="405111" cy="259045"/>
    <xdr:sp macro="" textlink="">
      <xdr:nvSpPr>
        <xdr:cNvPr id="427" name="n_2mainValue【港湾・漁港】&#10;有形固定資産減価償却率">
          <a:extLst>
            <a:ext uri="{FF2B5EF4-FFF2-40B4-BE49-F238E27FC236}">
              <a16:creationId xmlns:a16="http://schemas.microsoft.com/office/drawing/2014/main" id="{7DDC13CB-EB3F-42FA-9C3B-47B2E768126C}"/>
            </a:ext>
          </a:extLst>
        </xdr:cNvPr>
        <xdr:cNvSpPr txBox="1"/>
      </xdr:nvSpPr>
      <xdr:spPr>
        <a:xfrm>
          <a:off x="24390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41927</xdr:rowOff>
    </xdr:from>
    <xdr:ext cx="405111" cy="259045"/>
    <xdr:sp macro="" textlink="">
      <xdr:nvSpPr>
        <xdr:cNvPr id="428" name="n_3mainValue【港湾・漁港】&#10;有形固定資産減価償却率">
          <a:extLst>
            <a:ext uri="{FF2B5EF4-FFF2-40B4-BE49-F238E27FC236}">
              <a16:creationId xmlns:a16="http://schemas.microsoft.com/office/drawing/2014/main" id="{63265F2D-6149-425C-BCAA-F96995B2D28E}"/>
            </a:ext>
          </a:extLst>
        </xdr:cNvPr>
        <xdr:cNvSpPr txBox="1"/>
      </xdr:nvSpPr>
      <xdr:spPr>
        <a:xfrm>
          <a:off x="1648469" y="1737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40657</xdr:rowOff>
    </xdr:from>
    <xdr:ext cx="405111" cy="259045"/>
    <xdr:sp macro="" textlink="">
      <xdr:nvSpPr>
        <xdr:cNvPr id="429" name="n_4mainValue【港湾・漁港】&#10;有形固定資産減価償却率">
          <a:extLst>
            <a:ext uri="{FF2B5EF4-FFF2-40B4-BE49-F238E27FC236}">
              <a16:creationId xmlns:a16="http://schemas.microsoft.com/office/drawing/2014/main" id="{61C8688E-0B2E-4FA5-9D41-25566499420D}"/>
            </a:ext>
          </a:extLst>
        </xdr:cNvPr>
        <xdr:cNvSpPr txBox="1"/>
      </xdr:nvSpPr>
      <xdr:spPr>
        <a:xfrm>
          <a:off x="848369" y="1704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FDE137DB-CDAD-4EE7-935B-465A15C73A05}"/>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69C773E6-B383-486C-814C-11EEA4195AE7}"/>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1B5DF7AE-6DE2-454D-A9D7-567A474574EA}"/>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771499FC-D0BB-4F76-AA8A-AE6CD75AF123}"/>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317906AD-423B-4FC4-96B8-BF1EEA8C91C7}"/>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8BDFBB19-2AF5-41EA-9681-6E8DFC90570F}"/>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9D995995-4C31-4A12-A945-90F4D97174D5}"/>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FE18F4CF-A141-443E-8EE0-91BE3E1C986D}"/>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AA9BDD61-BE0E-4A81-91E6-349BE1CBD9D5}"/>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76A69A95-69C3-489A-912D-ED25159A1956}"/>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12607C9E-B936-4F7E-92C3-B28A111CD328}"/>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a:extLst>
            <a:ext uri="{FF2B5EF4-FFF2-40B4-BE49-F238E27FC236}">
              <a16:creationId xmlns:a16="http://schemas.microsoft.com/office/drawing/2014/main" id="{F0DDCEF2-AED7-450F-BCB8-0429C48ED617}"/>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F9CC733B-7C5C-48E8-806F-6CBAA51D0218}"/>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a:extLst>
            <a:ext uri="{FF2B5EF4-FFF2-40B4-BE49-F238E27FC236}">
              <a16:creationId xmlns:a16="http://schemas.microsoft.com/office/drawing/2014/main" id="{C15C6E3E-C129-4C6D-8C20-19B8808F22C5}"/>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55B07AEF-9143-43D4-8747-F242018F2B16}"/>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a:extLst>
            <a:ext uri="{FF2B5EF4-FFF2-40B4-BE49-F238E27FC236}">
              <a16:creationId xmlns:a16="http://schemas.microsoft.com/office/drawing/2014/main" id="{18F4409B-1C3E-4DEF-A8C3-C2E3FF830FEF}"/>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07FB039E-242D-45D2-BAF7-E1B360301136}"/>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a:extLst>
            <a:ext uri="{FF2B5EF4-FFF2-40B4-BE49-F238E27FC236}">
              <a16:creationId xmlns:a16="http://schemas.microsoft.com/office/drawing/2014/main" id="{98291369-4DC4-42F4-B0FB-327EAFECEC31}"/>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1051B4DC-ABE3-45F8-B3BF-3396EC7FFE75}"/>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a:extLst>
            <a:ext uri="{FF2B5EF4-FFF2-40B4-BE49-F238E27FC236}">
              <a16:creationId xmlns:a16="http://schemas.microsoft.com/office/drawing/2014/main" id="{F4C31E80-E450-44EE-A912-D78C2737840F}"/>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45017B02-3A91-4320-BF5E-0A3E4515A2D8}"/>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5105</xdr:rowOff>
    </xdr:from>
    <xdr:to>
      <xdr:col>54</xdr:col>
      <xdr:colOff>189865</xdr:colOff>
      <xdr:row>108</xdr:row>
      <xdr:rowOff>74133</xdr:rowOff>
    </xdr:to>
    <xdr:cxnSp macro="">
      <xdr:nvCxnSpPr>
        <xdr:cNvPr id="451" name="直線コネクタ 450">
          <a:extLst>
            <a:ext uri="{FF2B5EF4-FFF2-40B4-BE49-F238E27FC236}">
              <a16:creationId xmlns:a16="http://schemas.microsoft.com/office/drawing/2014/main" id="{D3CEC9F1-A4B0-455C-9E6E-8D2B6C592E5C}"/>
            </a:ext>
          </a:extLst>
        </xdr:cNvPr>
        <xdr:cNvCxnSpPr/>
      </xdr:nvCxnSpPr>
      <xdr:spPr>
        <a:xfrm flipV="1">
          <a:off x="9429115" y="16200780"/>
          <a:ext cx="0" cy="136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77960</xdr:rowOff>
    </xdr:from>
    <xdr:ext cx="378565" cy="259045"/>
    <xdr:sp macro="" textlink="">
      <xdr:nvSpPr>
        <xdr:cNvPr id="452" name="【港湾・漁港】&#10;一人当たり有形固定資産（償却資産）額最小値テキスト">
          <a:extLst>
            <a:ext uri="{FF2B5EF4-FFF2-40B4-BE49-F238E27FC236}">
              <a16:creationId xmlns:a16="http://schemas.microsoft.com/office/drawing/2014/main" id="{3B2A2CE0-AED3-4AEB-B62E-891715731D95}"/>
            </a:ext>
          </a:extLst>
        </xdr:cNvPr>
        <xdr:cNvSpPr txBox="1"/>
      </xdr:nvSpPr>
      <xdr:spPr>
        <a:xfrm>
          <a:off x="9467850" y="17565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74133</xdr:rowOff>
    </xdr:from>
    <xdr:to>
      <xdr:col>55</xdr:col>
      <xdr:colOff>88900</xdr:colOff>
      <xdr:row>108</xdr:row>
      <xdr:rowOff>74133</xdr:rowOff>
    </xdr:to>
    <xdr:cxnSp macro="">
      <xdr:nvCxnSpPr>
        <xdr:cNvPr id="453" name="直線コネクタ 452">
          <a:extLst>
            <a:ext uri="{FF2B5EF4-FFF2-40B4-BE49-F238E27FC236}">
              <a16:creationId xmlns:a16="http://schemas.microsoft.com/office/drawing/2014/main" id="{0E0D111B-CE12-4F3A-BEE1-E62739894903}"/>
            </a:ext>
          </a:extLst>
        </xdr:cNvPr>
        <xdr:cNvCxnSpPr/>
      </xdr:nvCxnSpPr>
      <xdr:spPr>
        <a:xfrm>
          <a:off x="9363075" y="1756203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123232</xdr:rowOff>
    </xdr:from>
    <xdr:ext cx="599010" cy="259045"/>
    <xdr:sp macro="" textlink="">
      <xdr:nvSpPr>
        <xdr:cNvPr id="454" name="【港湾・漁港】&#10;一人当たり有形固定資産（償却資産）額最大値テキスト">
          <a:extLst>
            <a:ext uri="{FF2B5EF4-FFF2-40B4-BE49-F238E27FC236}">
              <a16:creationId xmlns:a16="http://schemas.microsoft.com/office/drawing/2014/main" id="{7FCEB345-6E62-42A1-AF48-95DD4A1CBC1A}"/>
            </a:ext>
          </a:extLst>
        </xdr:cNvPr>
        <xdr:cNvSpPr txBox="1"/>
      </xdr:nvSpPr>
      <xdr:spPr>
        <a:xfrm>
          <a:off x="9467850" y="1599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5105</xdr:rowOff>
    </xdr:from>
    <xdr:to>
      <xdr:col>55</xdr:col>
      <xdr:colOff>88900</xdr:colOff>
      <xdr:row>100</xdr:row>
      <xdr:rowOff>5105</xdr:rowOff>
    </xdr:to>
    <xdr:cxnSp macro="">
      <xdr:nvCxnSpPr>
        <xdr:cNvPr id="455" name="直線コネクタ 454">
          <a:extLst>
            <a:ext uri="{FF2B5EF4-FFF2-40B4-BE49-F238E27FC236}">
              <a16:creationId xmlns:a16="http://schemas.microsoft.com/office/drawing/2014/main" id="{A3AC06BF-36F4-4DB8-957A-A708DFD7F4F0}"/>
            </a:ext>
          </a:extLst>
        </xdr:cNvPr>
        <xdr:cNvCxnSpPr/>
      </xdr:nvCxnSpPr>
      <xdr:spPr>
        <a:xfrm>
          <a:off x="9363075" y="162007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37999</xdr:rowOff>
    </xdr:from>
    <xdr:ext cx="534377" cy="259045"/>
    <xdr:sp macro="" textlink="">
      <xdr:nvSpPr>
        <xdr:cNvPr id="456" name="【港湾・漁港】&#10;一人当たり有形固定資産（償却資産）額平均値テキスト">
          <a:extLst>
            <a:ext uri="{FF2B5EF4-FFF2-40B4-BE49-F238E27FC236}">
              <a16:creationId xmlns:a16="http://schemas.microsoft.com/office/drawing/2014/main" id="{4C7BF17F-3879-411C-A9DB-A29E398888DF}"/>
            </a:ext>
          </a:extLst>
        </xdr:cNvPr>
        <xdr:cNvSpPr txBox="1"/>
      </xdr:nvSpPr>
      <xdr:spPr>
        <a:xfrm>
          <a:off x="9467850" y="16878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59572</xdr:rowOff>
    </xdr:from>
    <xdr:to>
      <xdr:col>55</xdr:col>
      <xdr:colOff>50800</xdr:colOff>
      <xdr:row>104</xdr:row>
      <xdr:rowOff>161172</xdr:rowOff>
    </xdr:to>
    <xdr:sp macro="" textlink="">
      <xdr:nvSpPr>
        <xdr:cNvPr id="457" name="フローチャート: 判断 456">
          <a:extLst>
            <a:ext uri="{FF2B5EF4-FFF2-40B4-BE49-F238E27FC236}">
              <a16:creationId xmlns:a16="http://schemas.microsoft.com/office/drawing/2014/main" id="{A48B24F8-31D9-402A-972C-DB308B5FDCDB}"/>
            </a:ext>
          </a:extLst>
        </xdr:cNvPr>
        <xdr:cNvSpPr/>
      </xdr:nvSpPr>
      <xdr:spPr>
        <a:xfrm>
          <a:off x="9401175" y="16899772"/>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69273</xdr:rowOff>
    </xdr:from>
    <xdr:to>
      <xdr:col>50</xdr:col>
      <xdr:colOff>165100</xdr:colOff>
      <xdr:row>104</xdr:row>
      <xdr:rowOff>170873</xdr:rowOff>
    </xdr:to>
    <xdr:sp macro="" textlink="">
      <xdr:nvSpPr>
        <xdr:cNvPr id="458" name="フローチャート: 判断 457">
          <a:extLst>
            <a:ext uri="{FF2B5EF4-FFF2-40B4-BE49-F238E27FC236}">
              <a16:creationId xmlns:a16="http://schemas.microsoft.com/office/drawing/2014/main" id="{1646B94D-2233-4AA3-A2A8-A79AF53A59D3}"/>
            </a:ext>
          </a:extLst>
        </xdr:cNvPr>
        <xdr:cNvSpPr/>
      </xdr:nvSpPr>
      <xdr:spPr>
        <a:xfrm>
          <a:off x="8639175" y="169062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72930</xdr:rowOff>
    </xdr:from>
    <xdr:to>
      <xdr:col>46</xdr:col>
      <xdr:colOff>38100</xdr:colOff>
      <xdr:row>105</xdr:row>
      <xdr:rowOff>3080</xdr:rowOff>
    </xdr:to>
    <xdr:sp macro="" textlink="">
      <xdr:nvSpPr>
        <xdr:cNvPr id="459" name="フローチャート: 判断 458">
          <a:extLst>
            <a:ext uri="{FF2B5EF4-FFF2-40B4-BE49-F238E27FC236}">
              <a16:creationId xmlns:a16="http://schemas.microsoft.com/office/drawing/2014/main" id="{75D44229-93EB-415A-A526-39F390B48D3E}"/>
            </a:ext>
          </a:extLst>
        </xdr:cNvPr>
        <xdr:cNvSpPr/>
      </xdr:nvSpPr>
      <xdr:spPr>
        <a:xfrm>
          <a:off x="7839075" y="169099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78553</xdr:rowOff>
    </xdr:from>
    <xdr:to>
      <xdr:col>41</xdr:col>
      <xdr:colOff>101600</xdr:colOff>
      <xdr:row>105</xdr:row>
      <xdr:rowOff>8703</xdr:rowOff>
    </xdr:to>
    <xdr:sp macro="" textlink="">
      <xdr:nvSpPr>
        <xdr:cNvPr id="460" name="フローチャート: 判断 459">
          <a:extLst>
            <a:ext uri="{FF2B5EF4-FFF2-40B4-BE49-F238E27FC236}">
              <a16:creationId xmlns:a16="http://schemas.microsoft.com/office/drawing/2014/main" id="{CCBD93D6-C97F-454D-A260-283FCE0A7D98}"/>
            </a:ext>
          </a:extLst>
        </xdr:cNvPr>
        <xdr:cNvSpPr/>
      </xdr:nvSpPr>
      <xdr:spPr>
        <a:xfrm>
          <a:off x="7029450" y="1691875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141858</xdr:rowOff>
    </xdr:from>
    <xdr:to>
      <xdr:col>36</xdr:col>
      <xdr:colOff>165100</xdr:colOff>
      <xdr:row>105</xdr:row>
      <xdr:rowOff>72008</xdr:rowOff>
    </xdr:to>
    <xdr:sp macro="" textlink="">
      <xdr:nvSpPr>
        <xdr:cNvPr id="461" name="フローチャート: 判断 460">
          <a:extLst>
            <a:ext uri="{FF2B5EF4-FFF2-40B4-BE49-F238E27FC236}">
              <a16:creationId xmlns:a16="http://schemas.microsoft.com/office/drawing/2014/main" id="{0994EAEA-0E4B-4DFC-8BE4-BD91ABEF7297}"/>
            </a:ext>
          </a:extLst>
        </xdr:cNvPr>
        <xdr:cNvSpPr/>
      </xdr:nvSpPr>
      <xdr:spPr>
        <a:xfrm>
          <a:off x="6238875" y="1698523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72D9F2A0-5B3F-4E66-9FC8-2FBFDEB885E7}"/>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BE9E613E-B260-4982-908D-2217BC079BCD}"/>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88541C36-1987-4FC4-95D6-28A2335C1BCC}"/>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E62603C-2A4A-40EB-B3E6-C2D9694FCFF4}"/>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3C1B3776-4E12-49C6-9D7D-6A112CDD6D75}"/>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8858</xdr:rowOff>
    </xdr:from>
    <xdr:to>
      <xdr:col>55</xdr:col>
      <xdr:colOff>50800</xdr:colOff>
      <xdr:row>102</xdr:row>
      <xdr:rowOff>110458</xdr:rowOff>
    </xdr:to>
    <xdr:sp macro="" textlink="">
      <xdr:nvSpPr>
        <xdr:cNvPr id="467" name="楕円 466">
          <a:extLst>
            <a:ext uri="{FF2B5EF4-FFF2-40B4-BE49-F238E27FC236}">
              <a16:creationId xmlns:a16="http://schemas.microsoft.com/office/drawing/2014/main" id="{3C8AF398-D472-41D6-8C88-3496F2768A6F}"/>
            </a:ext>
          </a:extLst>
        </xdr:cNvPr>
        <xdr:cNvSpPr/>
      </xdr:nvSpPr>
      <xdr:spPr>
        <a:xfrm>
          <a:off x="9401175" y="1652838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31735</xdr:rowOff>
    </xdr:from>
    <xdr:ext cx="599010" cy="259045"/>
    <xdr:sp macro="" textlink="">
      <xdr:nvSpPr>
        <xdr:cNvPr id="468" name="【港湾・漁港】&#10;一人当たり有形固定資産（償却資産）額該当値テキスト">
          <a:extLst>
            <a:ext uri="{FF2B5EF4-FFF2-40B4-BE49-F238E27FC236}">
              <a16:creationId xmlns:a16="http://schemas.microsoft.com/office/drawing/2014/main" id="{10540201-F4B3-4615-9C7A-E6C6356C9140}"/>
            </a:ext>
          </a:extLst>
        </xdr:cNvPr>
        <xdr:cNvSpPr txBox="1"/>
      </xdr:nvSpPr>
      <xdr:spPr>
        <a:xfrm>
          <a:off x="9467850" y="1638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90551</xdr:rowOff>
    </xdr:from>
    <xdr:to>
      <xdr:col>50</xdr:col>
      <xdr:colOff>165100</xdr:colOff>
      <xdr:row>103</xdr:row>
      <xdr:rowOff>20701</xdr:rowOff>
    </xdr:to>
    <xdr:sp macro="" textlink="">
      <xdr:nvSpPr>
        <xdr:cNvPr id="469" name="楕円 468">
          <a:extLst>
            <a:ext uri="{FF2B5EF4-FFF2-40B4-BE49-F238E27FC236}">
              <a16:creationId xmlns:a16="http://schemas.microsoft.com/office/drawing/2014/main" id="{A8A7A643-1BB7-430A-A8F6-C80C9C575DBD}"/>
            </a:ext>
          </a:extLst>
        </xdr:cNvPr>
        <xdr:cNvSpPr/>
      </xdr:nvSpPr>
      <xdr:spPr>
        <a:xfrm>
          <a:off x="8639175" y="1660372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59658</xdr:rowOff>
    </xdr:from>
    <xdr:to>
      <xdr:col>55</xdr:col>
      <xdr:colOff>0</xdr:colOff>
      <xdr:row>102</xdr:row>
      <xdr:rowOff>141351</xdr:rowOff>
    </xdr:to>
    <xdr:cxnSp macro="">
      <xdr:nvCxnSpPr>
        <xdr:cNvPr id="470" name="直線コネクタ 469">
          <a:extLst>
            <a:ext uri="{FF2B5EF4-FFF2-40B4-BE49-F238E27FC236}">
              <a16:creationId xmlns:a16="http://schemas.microsoft.com/office/drawing/2014/main" id="{1D4465CD-3097-4D71-8457-CDE9676BF79B}"/>
            </a:ext>
          </a:extLst>
        </xdr:cNvPr>
        <xdr:cNvCxnSpPr/>
      </xdr:nvCxnSpPr>
      <xdr:spPr>
        <a:xfrm flipV="1">
          <a:off x="8686800" y="16576008"/>
          <a:ext cx="742950" cy="8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87725</xdr:rowOff>
    </xdr:from>
    <xdr:to>
      <xdr:col>46</xdr:col>
      <xdr:colOff>38100</xdr:colOff>
      <xdr:row>103</xdr:row>
      <xdr:rowOff>17875</xdr:rowOff>
    </xdr:to>
    <xdr:sp macro="" textlink="">
      <xdr:nvSpPr>
        <xdr:cNvPr id="471" name="楕円 470">
          <a:extLst>
            <a:ext uri="{FF2B5EF4-FFF2-40B4-BE49-F238E27FC236}">
              <a16:creationId xmlns:a16="http://schemas.microsoft.com/office/drawing/2014/main" id="{5FE692FB-B83A-4A06-87E0-71E9823D9D8A}"/>
            </a:ext>
          </a:extLst>
        </xdr:cNvPr>
        <xdr:cNvSpPr/>
      </xdr:nvSpPr>
      <xdr:spPr>
        <a:xfrm>
          <a:off x="7839075" y="166009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138525</xdr:rowOff>
    </xdr:from>
    <xdr:to>
      <xdr:col>50</xdr:col>
      <xdr:colOff>114300</xdr:colOff>
      <xdr:row>102</xdr:row>
      <xdr:rowOff>141351</xdr:rowOff>
    </xdr:to>
    <xdr:cxnSp macro="">
      <xdr:nvCxnSpPr>
        <xdr:cNvPr id="472" name="直線コネクタ 471">
          <a:extLst>
            <a:ext uri="{FF2B5EF4-FFF2-40B4-BE49-F238E27FC236}">
              <a16:creationId xmlns:a16="http://schemas.microsoft.com/office/drawing/2014/main" id="{0E7005B8-5EA6-4C85-A0F0-04EB857F39E1}"/>
            </a:ext>
          </a:extLst>
        </xdr:cNvPr>
        <xdr:cNvCxnSpPr/>
      </xdr:nvCxnSpPr>
      <xdr:spPr>
        <a:xfrm>
          <a:off x="7886700" y="16658050"/>
          <a:ext cx="8001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87936</xdr:rowOff>
    </xdr:from>
    <xdr:to>
      <xdr:col>41</xdr:col>
      <xdr:colOff>101600</xdr:colOff>
      <xdr:row>103</xdr:row>
      <xdr:rowOff>18086</xdr:rowOff>
    </xdr:to>
    <xdr:sp macro="" textlink="">
      <xdr:nvSpPr>
        <xdr:cNvPr id="473" name="楕円 472">
          <a:extLst>
            <a:ext uri="{FF2B5EF4-FFF2-40B4-BE49-F238E27FC236}">
              <a16:creationId xmlns:a16="http://schemas.microsoft.com/office/drawing/2014/main" id="{34E6D300-A0EA-43F1-B789-FDE6AEE0EC38}"/>
            </a:ext>
          </a:extLst>
        </xdr:cNvPr>
        <xdr:cNvSpPr/>
      </xdr:nvSpPr>
      <xdr:spPr>
        <a:xfrm>
          <a:off x="7029450" y="166011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138525</xdr:rowOff>
    </xdr:from>
    <xdr:to>
      <xdr:col>45</xdr:col>
      <xdr:colOff>177800</xdr:colOff>
      <xdr:row>102</xdr:row>
      <xdr:rowOff>138736</xdr:rowOff>
    </xdr:to>
    <xdr:cxnSp macro="">
      <xdr:nvCxnSpPr>
        <xdr:cNvPr id="474" name="直線コネクタ 473">
          <a:extLst>
            <a:ext uri="{FF2B5EF4-FFF2-40B4-BE49-F238E27FC236}">
              <a16:creationId xmlns:a16="http://schemas.microsoft.com/office/drawing/2014/main" id="{CE3A1396-9F21-4ED0-82ED-8C4B1A82EB12}"/>
            </a:ext>
          </a:extLst>
        </xdr:cNvPr>
        <xdr:cNvCxnSpPr/>
      </xdr:nvCxnSpPr>
      <xdr:spPr>
        <a:xfrm flipV="1">
          <a:off x="7077075" y="16658050"/>
          <a:ext cx="809625"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87030</xdr:rowOff>
    </xdr:from>
    <xdr:to>
      <xdr:col>36</xdr:col>
      <xdr:colOff>165100</xdr:colOff>
      <xdr:row>103</xdr:row>
      <xdr:rowOff>17180</xdr:rowOff>
    </xdr:to>
    <xdr:sp macro="" textlink="">
      <xdr:nvSpPr>
        <xdr:cNvPr id="475" name="楕円 474">
          <a:extLst>
            <a:ext uri="{FF2B5EF4-FFF2-40B4-BE49-F238E27FC236}">
              <a16:creationId xmlns:a16="http://schemas.microsoft.com/office/drawing/2014/main" id="{C09070C8-A71E-44D4-B093-90D632BABF5E}"/>
            </a:ext>
          </a:extLst>
        </xdr:cNvPr>
        <xdr:cNvSpPr/>
      </xdr:nvSpPr>
      <xdr:spPr>
        <a:xfrm>
          <a:off x="6238875" y="166002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137830</xdr:rowOff>
    </xdr:from>
    <xdr:to>
      <xdr:col>41</xdr:col>
      <xdr:colOff>50800</xdr:colOff>
      <xdr:row>102</xdr:row>
      <xdr:rowOff>138736</xdr:rowOff>
    </xdr:to>
    <xdr:cxnSp macro="">
      <xdr:nvCxnSpPr>
        <xdr:cNvPr id="476" name="直線コネクタ 475">
          <a:extLst>
            <a:ext uri="{FF2B5EF4-FFF2-40B4-BE49-F238E27FC236}">
              <a16:creationId xmlns:a16="http://schemas.microsoft.com/office/drawing/2014/main" id="{1AD1C7CB-D484-4DE8-9A5B-3B7C830B1634}"/>
            </a:ext>
          </a:extLst>
        </xdr:cNvPr>
        <xdr:cNvCxnSpPr/>
      </xdr:nvCxnSpPr>
      <xdr:spPr>
        <a:xfrm>
          <a:off x="6286500" y="16657355"/>
          <a:ext cx="790575"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162000</xdr:rowOff>
    </xdr:from>
    <xdr:ext cx="534377" cy="259045"/>
    <xdr:sp macro="" textlink="">
      <xdr:nvSpPr>
        <xdr:cNvPr id="477" name="n_1aveValue【港湾・漁港】&#10;一人当たり有形固定資産（償却資産）額">
          <a:extLst>
            <a:ext uri="{FF2B5EF4-FFF2-40B4-BE49-F238E27FC236}">
              <a16:creationId xmlns:a16="http://schemas.microsoft.com/office/drawing/2014/main" id="{5B3F21CD-C6CA-4EEC-9182-6A957BD5EA5E}"/>
            </a:ext>
          </a:extLst>
        </xdr:cNvPr>
        <xdr:cNvSpPr txBox="1"/>
      </xdr:nvSpPr>
      <xdr:spPr>
        <a:xfrm>
          <a:off x="8429136" y="169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165657</xdr:rowOff>
    </xdr:from>
    <xdr:ext cx="534377" cy="259045"/>
    <xdr:sp macro="" textlink="">
      <xdr:nvSpPr>
        <xdr:cNvPr id="478" name="n_2aveValue【港湾・漁港】&#10;一人当たり有形固定資産（償却資産）額">
          <a:extLst>
            <a:ext uri="{FF2B5EF4-FFF2-40B4-BE49-F238E27FC236}">
              <a16:creationId xmlns:a16="http://schemas.microsoft.com/office/drawing/2014/main" id="{18B72A36-7348-420A-B793-A206DD9C8A0D}"/>
            </a:ext>
          </a:extLst>
        </xdr:cNvPr>
        <xdr:cNvSpPr txBox="1"/>
      </xdr:nvSpPr>
      <xdr:spPr>
        <a:xfrm>
          <a:off x="7648086" y="1700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171280</xdr:rowOff>
    </xdr:from>
    <xdr:ext cx="534377" cy="259045"/>
    <xdr:sp macro="" textlink="">
      <xdr:nvSpPr>
        <xdr:cNvPr id="479" name="n_3aveValue【港湾・漁港】&#10;一人当たり有形固定資産（償却資産）額">
          <a:extLst>
            <a:ext uri="{FF2B5EF4-FFF2-40B4-BE49-F238E27FC236}">
              <a16:creationId xmlns:a16="http://schemas.microsoft.com/office/drawing/2014/main" id="{9040EC9E-2F50-48BE-A70F-A7BC903F89BE}"/>
            </a:ext>
          </a:extLst>
        </xdr:cNvPr>
        <xdr:cNvSpPr txBox="1"/>
      </xdr:nvSpPr>
      <xdr:spPr>
        <a:xfrm>
          <a:off x="6847986" y="1700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63135</xdr:rowOff>
    </xdr:from>
    <xdr:ext cx="534377" cy="259045"/>
    <xdr:sp macro="" textlink="">
      <xdr:nvSpPr>
        <xdr:cNvPr id="480" name="n_4aveValue【港湾・漁港】&#10;一人当たり有形固定資産（償却資産）額">
          <a:extLst>
            <a:ext uri="{FF2B5EF4-FFF2-40B4-BE49-F238E27FC236}">
              <a16:creationId xmlns:a16="http://schemas.microsoft.com/office/drawing/2014/main" id="{AA88C68C-5FB5-4CB3-991B-047D6041E129}"/>
            </a:ext>
          </a:extLst>
        </xdr:cNvPr>
        <xdr:cNvSpPr txBox="1"/>
      </xdr:nvSpPr>
      <xdr:spPr>
        <a:xfrm>
          <a:off x="6038361" y="1706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37228</xdr:rowOff>
    </xdr:from>
    <xdr:ext cx="599010" cy="259045"/>
    <xdr:sp macro="" textlink="">
      <xdr:nvSpPr>
        <xdr:cNvPr id="481" name="n_1mainValue【港湾・漁港】&#10;一人当たり有形固定資産（償却資産）額">
          <a:extLst>
            <a:ext uri="{FF2B5EF4-FFF2-40B4-BE49-F238E27FC236}">
              <a16:creationId xmlns:a16="http://schemas.microsoft.com/office/drawing/2014/main" id="{EDEE83AB-8C4E-406C-87F6-B295C8F5BADD}"/>
            </a:ext>
          </a:extLst>
        </xdr:cNvPr>
        <xdr:cNvSpPr txBox="1"/>
      </xdr:nvSpPr>
      <xdr:spPr>
        <a:xfrm>
          <a:off x="8399995" y="1639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34402</xdr:rowOff>
    </xdr:from>
    <xdr:ext cx="599010" cy="259045"/>
    <xdr:sp macro="" textlink="">
      <xdr:nvSpPr>
        <xdr:cNvPr id="482" name="n_2mainValue【港湾・漁港】&#10;一人当たり有形固定資産（償却資産）額">
          <a:extLst>
            <a:ext uri="{FF2B5EF4-FFF2-40B4-BE49-F238E27FC236}">
              <a16:creationId xmlns:a16="http://schemas.microsoft.com/office/drawing/2014/main" id="{3CA279AB-50DE-497A-BF58-103147E6D7AA}"/>
            </a:ext>
          </a:extLst>
        </xdr:cNvPr>
        <xdr:cNvSpPr txBox="1"/>
      </xdr:nvSpPr>
      <xdr:spPr>
        <a:xfrm>
          <a:off x="7609420" y="1638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101</xdr:row>
      <xdr:rowOff>34613</xdr:rowOff>
    </xdr:from>
    <xdr:ext cx="599010" cy="259045"/>
    <xdr:sp macro="" textlink="">
      <xdr:nvSpPr>
        <xdr:cNvPr id="483" name="n_3mainValue【港湾・漁港】&#10;一人当たり有形固定資産（償却資産）額">
          <a:extLst>
            <a:ext uri="{FF2B5EF4-FFF2-40B4-BE49-F238E27FC236}">
              <a16:creationId xmlns:a16="http://schemas.microsoft.com/office/drawing/2014/main" id="{6217F10F-2D36-48D9-B989-FEECB84E21F1}"/>
            </a:ext>
          </a:extLst>
        </xdr:cNvPr>
        <xdr:cNvSpPr txBox="1"/>
      </xdr:nvSpPr>
      <xdr:spPr>
        <a:xfrm>
          <a:off x="6818845" y="1638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101</xdr:row>
      <xdr:rowOff>33707</xdr:rowOff>
    </xdr:from>
    <xdr:ext cx="599010" cy="259045"/>
    <xdr:sp macro="" textlink="">
      <xdr:nvSpPr>
        <xdr:cNvPr id="484" name="n_4mainValue【港湾・漁港】&#10;一人当たり有形固定資産（償却資産）額">
          <a:extLst>
            <a:ext uri="{FF2B5EF4-FFF2-40B4-BE49-F238E27FC236}">
              <a16:creationId xmlns:a16="http://schemas.microsoft.com/office/drawing/2014/main" id="{4743FFE4-9B95-42B7-A7FF-5BF1B2B8828B}"/>
            </a:ext>
          </a:extLst>
        </xdr:cNvPr>
        <xdr:cNvSpPr txBox="1"/>
      </xdr:nvSpPr>
      <xdr:spPr>
        <a:xfrm>
          <a:off x="6009220" y="1638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97799F7B-6CEC-4964-95D8-6AF0F43E3EF9}"/>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6B2600EB-B774-4734-9806-9558CCFBB20F}"/>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81B3E7A4-578A-4D87-A3B8-6A3B12494434}"/>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CCF2B5E3-B028-4621-A74E-D3ACABC125A9}"/>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E4AAB600-EFA3-478D-8E19-F547CBF39E24}"/>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52C4CAC5-F574-48BD-9B77-B3A2F5B3B7CC}"/>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A3CD90EB-582C-46FF-9814-568054F52B2B}"/>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F312DCB8-CAEB-4D55-8AB4-15084FDB0BE5}"/>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BE56729-5FF1-44C6-8F46-FA98BDE35DFF}"/>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BF7EB458-C7B0-4DF9-979A-55262A982AAA}"/>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533FFE29-DD6C-4568-B4A0-F74E38555FF9}"/>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6" name="直線コネクタ 495">
          <a:extLst>
            <a:ext uri="{FF2B5EF4-FFF2-40B4-BE49-F238E27FC236}">
              <a16:creationId xmlns:a16="http://schemas.microsoft.com/office/drawing/2014/main" id="{692D2C85-421A-4445-9AAF-2691E9B5EDCD}"/>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7" name="テキスト ボックス 496">
          <a:extLst>
            <a:ext uri="{FF2B5EF4-FFF2-40B4-BE49-F238E27FC236}">
              <a16:creationId xmlns:a16="http://schemas.microsoft.com/office/drawing/2014/main" id="{48103543-8B95-4D6D-B806-4F12B538D11C}"/>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8" name="直線コネクタ 497">
          <a:extLst>
            <a:ext uri="{FF2B5EF4-FFF2-40B4-BE49-F238E27FC236}">
              <a16:creationId xmlns:a16="http://schemas.microsoft.com/office/drawing/2014/main" id="{0F6185BC-2BD3-4F15-9BA7-7670D303164C}"/>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9" name="テキスト ボックス 498">
          <a:extLst>
            <a:ext uri="{FF2B5EF4-FFF2-40B4-BE49-F238E27FC236}">
              <a16:creationId xmlns:a16="http://schemas.microsoft.com/office/drawing/2014/main" id="{9F39EB3B-82B4-4187-9C87-0F750679DC55}"/>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0" name="直線コネクタ 499">
          <a:extLst>
            <a:ext uri="{FF2B5EF4-FFF2-40B4-BE49-F238E27FC236}">
              <a16:creationId xmlns:a16="http://schemas.microsoft.com/office/drawing/2014/main" id="{C6A47A5A-1A57-432E-A6C7-B7F3C117C86C}"/>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1" name="テキスト ボックス 500">
          <a:extLst>
            <a:ext uri="{FF2B5EF4-FFF2-40B4-BE49-F238E27FC236}">
              <a16:creationId xmlns:a16="http://schemas.microsoft.com/office/drawing/2014/main" id="{210716E4-81A1-48E3-B10C-026FB0E5D5EF}"/>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2" name="直線コネクタ 501">
          <a:extLst>
            <a:ext uri="{FF2B5EF4-FFF2-40B4-BE49-F238E27FC236}">
              <a16:creationId xmlns:a16="http://schemas.microsoft.com/office/drawing/2014/main" id="{F6D2E152-8BDB-4B29-AC7B-E9B1903281EA}"/>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3" name="テキスト ボックス 502">
          <a:extLst>
            <a:ext uri="{FF2B5EF4-FFF2-40B4-BE49-F238E27FC236}">
              <a16:creationId xmlns:a16="http://schemas.microsoft.com/office/drawing/2014/main" id="{3680E044-C7EF-42E0-A3C1-7332C16180FB}"/>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4" name="直線コネクタ 503">
          <a:extLst>
            <a:ext uri="{FF2B5EF4-FFF2-40B4-BE49-F238E27FC236}">
              <a16:creationId xmlns:a16="http://schemas.microsoft.com/office/drawing/2014/main" id="{0F6C366F-6AD2-4EA4-982F-4104CA7C848E}"/>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5" name="テキスト ボックス 504">
          <a:extLst>
            <a:ext uri="{FF2B5EF4-FFF2-40B4-BE49-F238E27FC236}">
              <a16:creationId xmlns:a16="http://schemas.microsoft.com/office/drawing/2014/main" id="{F6DDF528-30A9-434E-9F3A-9E92109C37F4}"/>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6" name="直線コネクタ 505">
          <a:extLst>
            <a:ext uri="{FF2B5EF4-FFF2-40B4-BE49-F238E27FC236}">
              <a16:creationId xmlns:a16="http://schemas.microsoft.com/office/drawing/2014/main" id="{F3522BEF-695A-445A-9D1F-E68D90E2BA0F}"/>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7" name="テキスト ボックス 506">
          <a:extLst>
            <a:ext uri="{FF2B5EF4-FFF2-40B4-BE49-F238E27FC236}">
              <a16:creationId xmlns:a16="http://schemas.microsoft.com/office/drawing/2014/main" id="{3209D4E5-EF6B-4F0B-AB8A-2092CB8EAE98}"/>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6B1D0EBE-0035-4F52-84A6-4295B28F0622}"/>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9" name="テキスト ボックス 508">
          <a:extLst>
            <a:ext uri="{FF2B5EF4-FFF2-40B4-BE49-F238E27FC236}">
              <a16:creationId xmlns:a16="http://schemas.microsoft.com/office/drawing/2014/main" id="{D1139D8A-A84F-4D98-BDD4-36A5932AA735}"/>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a:extLst>
            <a:ext uri="{FF2B5EF4-FFF2-40B4-BE49-F238E27FC236}">
              <a16:creationId xmlns:a16="http://schemas.microsoft.com/office/drawing/2014/main" id="{6A47640B-5996-480E-BE96-B1D908855E7B}"/>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10886</xdr:rowOff>
    </xdr:from>
    <xdr:to>
      <xdr:col>85</xdr:col>
      <xdr:colOff>126364</xdr:colOff>
      <xdr:row>41</xdr:row>
      <xdr:rowOff>41910</xdr:rowOff>
    </xdr:to>
    <xdr:cxnSp macro="">
      <xdr:nvCxnSpPr>
        <xdr:cNvPr id="511" name="直線コネクタ 510">
          <a:extLst>
            <a:ext uri="{FF2B5EF4-FFF2-40B4-BE49-F238E27FC236}">
              <a16:creationId xmlns:a16="http://schemas.microsoft.com/office/drawing/2014/main" id="{4BAA760A-9421-4620-88D1-EBF7F037DAB6}"/>
            </a:ext>
          </a:extLst>
        </xdr:cNvPr>
        <xdr:cNvCxnSpPr/>
      </xdr:nvCxnSpPr>
      <xdr:spPr>
        <a:xfrm flipV="1">
          <a:off x="14696439" y="5513161"/>
          <a:ext cx="0" cy="1170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512" name="【認定こども園・幼稚園・保育所】&#10;有形固定資産減価償却率最小値テキスト">
          <a:extLst>
            <a:ext uri="{FF2B5EF4-FFF2-40B4-BE49-F238E27FC236}">
              <a16:creationId xmlns:a16="http://schemas.microsoft.com/office/drawing/2014/main" id="{99330675-EE14-4AF2-AC1D-BDB46B696536}"/>
            </a:ext>
          </a:extLst>
        </xdr:cNvPr>
        <xdr:cNvSpPr txBox="1"/>
      </xdr:nvSpPr>
      <xdr:spPr>
        <a:xfrm>
          <a:off x="14735175" y="668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513" name="直線コネクタ 512">
          <a:extLst>
            <a:ext uri="{FF2B5EF4-FFF2-40B4-BE49-F238E27FC236}">
              <a16:creationId xmlns:a16="http://schemas.microsoft.com/office/drawing/2014/main" id="{0AE3B3AC-40EF-400E-AAD5-5AA787CDCDC2}"/>
            </a:ext>
          </a:extLst>
        </xdr:cNvPr>
        <xdr:cNvCxnSpPr/>
      </xdr:nvCxnSpPr>
      <xdr:spPr>
        <a:xfrm>
          <a:off x="14611350" y="6684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129013</xdr:rowOff>
    </xdr:from>
    <xdr:ext cx="405111" cy="259045"/>
    <xdr:sp macro="" textlink="">
      <xdr:nvSpPr>
        <xdr:cNvPr id="514" name="【認定こども園・幼稚園・保育所】&#10;有形固定資産減価償却率最大値テキスト">
          <a:extLst>
            <a:ext uri="{FF2B5EF4-FFF2-40B4-BE49-F238E27FC236}">
              <a16:creationId xmlns:a16="http://schemas.microsoft.com/office/drawing/2014/main" id="{AD73ACCF-2BC5-4D06-B967-0186BAEE9D0A}"/>
            </a:ext>
          </a:extLst>
        </xdr:cNvPr>
        <xdr:cNvSpPr txBox="1"/>
      </xdr:nvSpPr>
      <xdr:spPr>
        <a:xfrm>
          <a:off x="14735175" y="530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10886</xdr:rowOff>
    </xdr:from>
    <xdr:to>
      <xdr:col>86</xdr:col>
      <xdr:colOff>25400</xdr:colOff>
      <xdr:row>34</xdr:row>
      <xdr:rowOff>10886</xdr:rowOff>
    </xdr:to>
    <xdr:cxnSp macro="">
      <xdr:nvCxnSpPr>
        <xdr:cNvPr id="515" name="直線コネクタ 514">
          <a:extLst>
            <a:ext uri="{FF2B5EF4-FFF2-40B4-BE49-F238E27FC236}">
              <a16:creationId xmlns:a16="http://schemas.microsoft.com/office/drawing/2014/main" id="{088F6D12-DED3-486F-94CA-0F8B13671279}"/>
            </a:ext>
          </a:extLst>
        </xdr:cNvPr>
        <xdr:cNvCxnSpPr/>
      </xdr:nvCxnSpPr>
      <xdr:spPr>
        <a:xfrm>
          <a:off x="14611350" y="5513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516" name="【認定こども園・幼稚園・保育所】&#10;有形固定資産減価償却率平均値テキスト">
          <a:extLst>
            <a:ext uri="{FF2B5EF4-FFF2-40B4-BE49-F238E27FC236}">
              <a16:creationId xmlns:a16="http://schemas.microsoft.com/office/drawing/2014/main" id="{047960B8-0A98-4E74-B065-478700552425}"/>
            </a:ext>
          </a:extLst>
        </xdr:cNvPr>
        <xdr:cNvSpPr txBox="1"/>
      </xdr:nvSpPr>
      <xdr:spPr>
        <a:xfrm>
          <a:off x="14735175" y="622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17" name="フローチャート: 判断 516">
          <a:extLst>
            <a:ext uri="{FF2B5EF4-FFF2-40B4-BE49-F238E27FC236}">
              <a16:creationId xmlns:a16="http://schemas.microsoft.com/office/drawing/2014/main" id="{34232D7F-0428-4E56-8446-E716EA5C57DA}"/>
            </a:ext>
          </a:extLst>
        </xdr:cNvPr>
        <xdr:cNvSpPr/>
      </xdr:nvSpPr>
      <xdr:spPr>
        <a:xfrm>
          <a:off x="14649450" y="6247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67854</xdr:rowOff>
    </xdr:from>
    <xdr:to>
      <xdr:col>81</xdr:col>
      <xdr:colOff>101600</xdr:colOff>
      <xdr:row>38</xdr:row>
      <xdr:rowOff>169454</xdr:rowOff>
    </xdr:to>
    <xdr:sp macro="" textlink="">
      <xdr:nvSpPr>
        <xdr:cNvPr id="518" name="フローチャート: 判断 517">
          <a:extLst>
            <a:ext uri="{FF2B5EF4-FFF2-40B4-BE49-F238E27FC236}">
              <a16:creationId xmlns:a16="http://schemas.microsoft.com/office/drawing/2014/main" id="{3748A3FE-8703-4169-99AD-894F7C0187CC}"/>
            </a:ext>
          </a:extLst>
        </xdr:cNvPr>
        <xdr:cNvSpPr/>
      </xdr:nvSpPr>
      <xdr:spPr>
        <a:xfrm>
          <a:off x="13887450" y="62178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44994</xdr:rowOff>
    </xdr:from>
    <xdr:to>
      <xdr:col>76</xdr:col>
      <xdr:colOff>165100</xdr:colOff>
      <xdr:row>38</xdr:row>
      <xdr:rowOff>146594</xdr:rowOff>
    </xdr:to>
    <xdr:sp macro="" textlink="">
      <xdr:nvSpPr>
        <xdr:cNvPr id="519" name="フローチャート: 判断 518">
          <a:extLst>
            <a:ext uri="{FF2B5EF4-FFF2-40B4-BE49-F238E27FC236}">
              <a16:creationId xmlns:a16="http://schemas.microsoft.com/office/drawing/2014/main" id="{B08C16D7-D0DE-4360-9B4B-EE3AFDF0A82A}"/>
            </a:ext>
          </a:extLst>
        </xdr:cNvPr>
        <xdr:cNvSpPr/>
      </xdr:nvSpPr>
      <xdr:spPr>
        <a:xfrm>
          <a:off x="13096875" y="62013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520" name="フローチャート: 判断 519">
          <a:extLst>
            <a:ext uri="{FF2B5EF4-FFF2-40B4-BE49-F238E27FC236}">
              <a16:creationId xmlns:a16="http://schemas.microsoft.com/office/drawing/2014/main" id="{68B8982E-009F-4B07-9835-7149831E7EFD}"/>
            </a:ext>
          </a:extLst>
        </xdr:cNvPr>
        <xdr:cNvSpPr/>
      </xdr:nvSpPr>
      <xdr:spPr>
        <a:xfrm>
          <a:off x="12296775" y="61819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21" name="フローチャート: 判断 520">
          <a:extLst>
            <a:ext uri="{FF2B5EF4-FFF2-40B4-BE49-F238E27FC236}">
              <a16:creationId xmlns:a16="http://schemas.microsoft.com/office/drawing/2014/main" id="{57CFAF48-B2AE-43A2-97EF-54FFD893F1C9}"/>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349777BB-8ADD-4BA6-9125-003C4F976948}"/>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EDF83683-A5FC-4F9B-AEDE-76B984B5ADC2}"/>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55C91795-1469-40AB-B80D-AE31837C1AA4}"/>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939536A5-349E-44AB-965B-9225BA8519CB}"/>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EA4AEC0E-22AE-46AC-88E4-60DFA9A0D167}"/>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15603</xdr:rowOff>
    </xdr:from>
    <xdr:to>
      <xdr:col>85</xdr:col>
      <xdr:colOff>177800</xdr:colOff>
      <xdr:row>36</xdr:row>
      <xdr:rowOff>117203</xdr:rowOff>
    </xdr:to>
    <xdr:sp macro="" textlink="">
      <xdr:nvSpPr>
        <xdr:cNvPr id="527" name="楕円 526">
          <a:extLst>
            <a:ext uri="{FF2B5EF4-FFF2-40B4-BE49-F238E27FC236}">
              <a16:creationId xmlns:a16="http://schemas.microsoft.com/office/drawing/2014/main" id="{65259EB3-57BC-41BC-8C5D-6734B9E1E707}"/>
            </a:ext>
          </a:extLst>
        </xdr:cNvPr>
        <xdr:cNvSpPr/>
      </xdr:nvSpPr>
      <xdr:spPr>
        <a:xfrm>
          <a:off x="14649450" y="584172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38480</xdr:rowOff>
    </xdr:from>
    <xdr:ext cx="405111" cy="259045"/>
    <xdr:sp macro="" textlink="">
      <xdr:nvSpPr>
        <xdr:cNvPr id="528" name="【認定こども園・幼稚園・保育所】&#10;有形固定資産減価償却率該当値テキスト">
          <a:extLst>
            <a:ext uri="{FF2B5EF4-FFF2-40B4-BE49-F238E27FC236}">
              <a16:creationId xmlns:a16="http://schemas.microsoft.com/office/drawing/2014/main" id="{52D23331-0DD8-4FC3-B888-80547C9CE95B}"/>
            </a:ext>
          </a:extLst>
        </xdr:cNvPr>
        <xdr:cNvSpPr txBox="1"/>
      </xdr:nvSpPr>
      <xdr:spPr>
        <a:xfrm>
          <a:off x="14735175" y="570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529" name="楕円 528">
          <a:extLst>
            <a:ext uri="{FF2B5EF4-FFF2-40B4-BE49-F238E27FC236}">
              <a16:creationId xmlns:a16="http://schemas.microsoft.com/office/drawing/2014/main" id="{8A4F3FD1-8660-4A9E-A1FF-CC86A7D43949}"/>
            </a:ext>
          </a:extLst>
        </xdr:cNvPr>
        <xdr:cNvSpPr/>
      </xdr:nvSpPr>
      <xdr:spPr>
        <a:xfrm>
          <a:off x="13887450" y="59721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66403</xdr:rowOff>
    </xdr:from>
    <xdr:to>
      <xdr:col>85</xdr:col>
      <xdr:colOff>127000</xdr:colOff>
      <xdr:row>37</xdr:row>
      <xdr:rowOff>19050</xdr:rowOff>
    </xdr:to>
    <xdr:cxnSp macro="">
      <xdr:nvCxnSpPr>
        <xdr:cNvPr id="530" name="直線コネクタ 529">
          <a:extLst>
            <a:ext uri="{FF2B5EF4-FFF2-40B4-BE49-F238E27FC236}">
              <a16:creationId xmlns:a16="http://schemas.microsoft.com/office/drawing/2014/main" id="{FC7E789F-71AE-4AB4-BF80-6844F36B2935}"/>
            </a:ext>
          </a:extLst>
        </xdr:cNvPr>
        <xdr:cNvCxnSpPr/>
      </xdr:nvCxnSpPr>
      <xdr:spPr>
        <a:xfrm flipV="1">
          <a:off x="13935075" y="5898878"/>
          <a:ext cx="762000" cy="1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10704</xdr:rowOff>
    </xdr:from>
    <xdr:to>
      <xdr:col>76</xdr:col>
      <xdr:colOff>165100</xdr:colOff>
      <xdr:row>39</xdr:row>
      <xdr:rowOff>112304</xdr:rowOff>
    </xdr:to>
    <xdr:sp macro="" textlink="">
      <xdr:nvSpPr>
        <xdr:cNvPr id="531" name="楕円 530">
          <a:extLst>
            <a:ext uri="{FF2B5EF4-FFF2-40B4-BE49-F238E27FC236}">
              <a16:creationId xmlns:a16="http://schemas.microsoft.com/office/drawing/2014/main" id="{4C73E68B-937A-4D5F-A82C-1A379C825C14}"/>
            </a:ext>
          </a:extLst>
        </xdr:cNvPr>
        <xdr:cNvSpPr/>
      </xdr:nvSpPr>
      <xdr:spPr>
        <a:xfrm>
          <a:off x="13096875" y="632260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19050</xdr:rowOff>
    </xdr:from>
    <xdr:to>
      <xdr:col>81</xdr:col>
      <xdr:colOff>50800</xdr:colOff>
      <xdr:row>39</xdr:row>
      <xdr:rowOff>61504</xdr:rowOff>
    </xdr:to>
    <xdr:cxnSp macro="">
      <xdr:nvCxnSpPr>
        <xdr:cNvPr id="532" name="直線コネクタ 531">
          <a:extLst>
            <a:ext uri="{FF2B5EF4-FFF2-40B4-BE49-F238E27FC236}">
              <a16:creationId xmlns:a16="http://schemas.microsoft.com/office/drawing/2014/main" id="{BA4228AF-B94D-4F3B-BEF9-5CE2B05922F6}"/>
            </a:ext>
          </a:extLst>
        </xdr:cNvPr>
        <xdr:cNvCxnSpPr/>
      </xdr:nvCxnSpPr>
      <xdr:spPr>
        <a:xfrm flipV="1">
          <a:off x="13144500" y="6010275"/>
          <a:ext cx="790575" cy="36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113574</xdr:rowOff>
    </xdr:from>
    <xdr:to>
      <xdr:col>72</xdr:col>
      <xdr:colOff>38100</xdr:colOff>
      <xdr:row>39</xdr:row>
      <xdr:rowOff>43724</xdr:rowOff>
    </xdr:to>
    <xdr:sp macro="" textlink="">
      <xdr:nvSpPr>
        <xdr:cNvPr id="533" name="楕円 532">
          <a:extLst>
            <a:ext uri="{FF2B5EF4-FFF2-40B4-BE49-F238E27FC236}">
              <a16:creationId xmlns:a16="http://schemas.microsoft.com/office/drawing/2014/main" id="{A87D5BC7-60F3-4F17-88E7-0908C842A52D}"/>
            </a:ext>
          </a:extLst>
        </xdr:cNvPr>
        <xdr:cNvSpPr/>
      </xdr:nvSpPr>
      <xdr:spPr>
        <a:xfrm>
          <a:off x="12296775" y="626672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164374</xdr:rowOff>
    </xdr:from>
    <xdr:to>
      <xdr:col>76</xdr:col>
      <xdr:colOff>114300</xdr:colOff>
      <xdr:row>39</xdr:row>
      <xdr:rowOff>61504</xdr:rowOff>
    </xdr:to>
    <xdr:cxnSp macro="">
      <xdr:nvCxnSpPr>
        <xdr:cNvPr id="534" name="直線コネクタ 533">
          <a:extLst>
            <a:ext uri="{FF2B5EF4-FFF2-40B4-BE49-F238E27FC236}">
              <a16:creationId xmlns:a16="http://schemas.microsoft.com/office/drawing/2014/main" id="{167A56C3-46CC-46B6-A190-085AA55E86CA}"/>
            </a:ext>
          </a:extLst>
        </xdr:cNvPr>
        <xdr:cNvCxnSpPr/>
      </xdr:nvCxnSpPr>
      <xdr:spPr>
        <a:xfrm>
          <a:off x="12344400" y="6314349"/>
          <a:ext cx="8001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74385</xdr:rowOff>
    </xdr:from>
    <xdr:to>
      <xdr:col>67</xdr:col>
      <xdr:colOff>101600</xdr:colOff>
      <xdr:row>39</xdr:row>
      <xdr:rowOff>4535</xdr:rowOff>
    </xdr:to>
    <xdr:sp macro="" textlink="">
      <xdr:nvSpPr>
        <xdr:cNvPr id="535" name="楕円 534">
          <a:extLst>
            <a:ext uri="{FF2B5EF4-FFF2-40B4-BE49-F238E27FC236}">
              <a16:creationId xmlns:a16="http://schemas.microsoft.com/office/drawing/2014/main" id="{47C12362-A63E-4FDD-B0E4-6CA20D557211}"/>
            </a:ext>
          </a:extLst>
        </xdr:cNvPr>
        <xdr:cNvSpPr/>
      </xdr:nvSpPr>
      <xdr:spPr>
        <a:xfrm>
          <a:off x="11487150" y="62275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125185</xdr:rowOff>
    </xdr:from>
    <xdr:to>
      <xdr:col>71</xdr:col>
      <xdr:colOff>177800</xdr:colOff>
      <xdr:row>38</xdr:row>
      <xdr:rowOff>164374</xdr:rowOff>
    </xdr:to>
    <xdr:cxnSp macro="">
      <xdr:nvCxnSpPr>
        <xdr:cNvPr id="536" name="直線コネクタ 535">
          <a:extLst>
            <a:ext uri="{FF2B5EF4-FFF2-40B4-BE49-F238E27FC236}">
              <a16:creationId xmlns:a16="http://schemas.microsoft.com/office/drawing/2014/main" id="{F1588D92-3C14-4785-859C-FFB8BBED8316}"/>
            </a:ext>
          </a:extLst>
        </xdr:cNvPr>
        <xdr:cNvCxnSpPr/>
      </xdr:nvCxnSpPr>
      <xdr:spPr>
        <a:xfrm>
          <a:off x="11534775" y="6275160"/>
          <a:ext cx="809625"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160581</xdr:rowOff>
    </xdr:from>
    <xdr:ext cx="405111" cy="259045"/>
    <xdr:sp macro="" textlink="">
      <xdr:nvSpPr>
        <xdr:cNvPr id="537" name="n_1aveValue【認定こども園・幼稚園・保育所】&#10;有形固定資産減価償却率">
          <a:extLst>
            <a:ext uri="{FF2B5EF4-FFF2-40B4-BE49-F238E27FC236}">
              <a16:creationId xmlns:a16="http://schemas.microsoft.com/office/drawing/2014/main" id="{B35684C6-C0D4-4DD5-B8CC-E1DD5DB44753}"/>
            </a:ext>
          </a:extLst>
        </xdr:cNvPr>
        <xdr:cNvSpPr txBox="1"/>
      </xdr:nvSpPr>
      <xdr:spPr>
        <a:xfrm>
          <a:off x="13745219" y="6316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163121</xdr:rowOff>
    </xdr:from>
    <xdr:ext cx="405111" cy="259045"/>
    <xdr:sp macro="" textlink="">
      <xdr:nvSpPr>
        <xdr:cNvPr id="538" name="n_2aveValue【認定こども園・幼稚園・保育所】&#10;有形固定資産減価償却率">
          <a:extLst>
            <a:ext uri="{FF2B5EF4-FFF2-40B4-BE49-F238E27FC236}">
              <a16:creationId xmlns:a16="http://schemas.microsoft.com/office/drawing/2014/main" id="{007F3815-5F04-402C-8DD9-6508722B5B1F}"/>
            </a:ext>
          </a:extLst>
        </xdr:cNvPr>
        <xdr:cNvSpPr txBox="1"/>
      </xdr:nvSpPr>
      <xdr:spPr>
        <a:xfrm>
          <a:off x="12964169"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539" name="n_3aveValue【認定こども園・幼稚園・保育所】&#10;有形固定資産減価償却率">
          <a:extLst>
            <a:ext uri="{FF2B5EF4-FFF2-40B4-BE49-F238E27FC236}">
              <a16:creationId xmlns:a16="http://schemas.microsoft.com/office/drawing/2014/main" id="{3BB8DF7E-83E1-4FB8-931B-C39D8FECEA76}"/>
            </a:ext>
          </a:extLst>
        </xdr:cNvPr>
        <xdr:cNvSpPr txBox="1"/>
      </xdr:nvSpPr>
      <xdr:spPr>
        <a:xfrm>
          <a:off x="12164069"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540" name="n_4aveValue【認定こども園・幼稚園・保育所】&#10;有形固定資産減価償却率">
          <a:extLst>
            <a:ext uri="{FF2B5EF4-FFF2-40B4-BE49-F238E27FC236}">
              <a16:creationId xmlns:a16="http://schemas.microsoft.com/office/drawing/2014/main" id="{67BFBE2B-30E9-43E4-AF46-AFAA0482538E}"/>
            </a:ext>
          </a:extLst>
        </xdr:cNvPr>
        <xdr:cNvSpPr txBox="1"/>
      </xdr:nvSpPr>
      <xdr:spPr>
        <a:xfrm>
          <a:off x="11354444"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86377</xdr:rowOff>
    </xdr:from>
    <xdr:ext cx="405111" cy="259045"/>
    <xdr:sp macro="" textlink="">
      <xdr:nvSpPr>
        <xdr:cNvPr id="541" name="n_1mainValue【認定こども園・幼稚園・保育所】&#10;有形固定資産減価償却率">
          <a:extLst>
            <a:ext uri="{FF2B5EF4-FFF2-40B4-BE49-F238E27FC236}">
              <a16:creationId xmlns:a16="http://schemas.microsoft.com/office/drawing/2014/main" id="{BFB67FFF-A58E-46FB-89A3-62CBBCB48E25}"/>
            </a:ext>
          </a:extLst>
        </xdr:cNvPr>
        <xdr:cNvSpPr txBox="1"/>
      </xdr:nvSpPr>
      <xdr:spPr>
        <a:xfrm>
          <a:off x="13745219" y="575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103431</xdr:rowOff>
    </xdr:from>
    <xdr:ext cx="405111" cy="259045"/>
    <xdr:sp macro="" textlink="">
      <xdr:nvSpPr>
        <xdr:cNvPr id="542" name="n_2mainValue【認定こども園・幼稚園・保育所】&#10;有形固定資産減価償却率">
          <a:extLst>
            <a:ext uri="{FF2B5EF4-FFF2-40B4-BE49-F238E27FC236}">
              <a16:creationId xmlns:a16="http://schemas.microsoft.com/office/drawing/2014/main" id="{ECC01B83-D361-4CE9-A21A-8C56B7B85866}"/>
            </a:ext>
          </a:extLst>
        </xdr:cNvPr>
        <xdr:cNvSpPr txBox="1"/>
      </xdr:nvSpPr>
      <xdr:spPr>
        <a:xfrm>
          <a:off x="12964169" y="6421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34851</xdr:rowOff>
    </xdr:from>
    <xdr:ext cx="405111" cy="259045"/>
    <xdr:sp macro="" textlink="">
      <xdr:nvSpPr>
        <xdr:cNvPr id="543" name="n_3mainValue【認定こども園・幼稚園・保育所】&#10;有形固定資産減価償却率">
          <a:extLst>
            <a:ext uri="{FF2B5EF4-FFF2-40B4-BE49-F238E27FC236}">
              <a16:creationId xmlns:a16="http://schemas.microsoft.com/office/drawing/2014/main" id="{138C65DB-0D81-4763-B009-38EA03347383}"/>
            </a:ext>
          </a:extLst>
        </xdr:cNvPr>
        <xdr:cNvSpPr txBox="1"/>
      </xdr:nvSpPr>
      <xdr:spPr>
        <a:xfrm>
          <a:off x="12164069"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167112</xdr:rowOff>
    </xdr:from>
    <xdr:ext cx="405111" cy="259045"/>
    <xdr:sp macro="" textlink="">
      <xdr:nvSpPr>
        <xdr:cNvPr id="544" name="n_4mainValue【認定こども園・幼稚園・保育所】&#10;有形固定資産減価償却率">
          <a:extLst>
            <a:ext uri="{FF2B5EF4-FFF2-40B4-BE49-F238E27FC236}">
              <a16:creationId xmlns:a16="http://schemas.microsoft.com/office/drawing/2014/main" id="{6E528D31-2E03-4997-B911-B8CEE0A23719}"/>
            </a:ext>
          </a:extLst>
        </xdr:cNvPr>
        <xdr:cNvSpPr txBox="1"/>
      </xdr:nvSpPr>
      <xdr:spPr>
        <a:xfrm>
          <a:off x="11354444" y="631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F10494B6-25D3-45AF-8A22-4823A7A538FC}"/>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07D0F4F0-7AF6-4A4F-B513-8647E0DDA81D}"/>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E544957F-4313-46E6-8471-951B69759FA3}"/>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424DE4B1-6445-4DD7-A59D-8AB278E53026}"/>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33AEFCE2-A1BA-46F7-A6EE-709AA28E165D}"/>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EE99694B-FA7D-49A5-8BDB-4636526D07AA}"/>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AB45BA55-3A90-40BC-9938-0DDF94966B95}"/>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7400137B-F605-425F-959F-7EF1D0A64B94}"/>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971E7F36-7748-472C-8C86-B0ECF4E4F082}"/>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DCF18FE2-7DEC-450E-BD13-8ECB5C0A2AEE}"/>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5" name="直線コネクタ 554">
          <a:extLst>
            <a:ext uri="{FF2B5EF4-FFF2-40B4-BE49-F238E27FC236}">
              <a16:creationId xmlns:a16="http://schemas.microsoft.com/office/drawing/2014/main" id="{8F4E5609-F18E-4743-9E27-7DD2B1BD6C54}"/>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6" name="テキスト ボックス 555">
          <a:extLst>
            <a:ext uri="{FF2B5EF4-FFF2-40B4-BE49-F238E27FC236}">
              <a16:creationId xmlns:a16="http://schemas.microsoft.com/office/drawing/2014/main" id="{2249A634-5D90-4E75-9170-824049B6B898}"/>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7" name="直線コネクタ 556">
          <a:extLst>
            <a:ext uri="{FF2B5EF4-FFF2-40B4-BE49-F238E27FC236}">
              <a16:creationId xmlns:a16="http://schemas.microsoft.com/office/drawing/2014/main" id="{B3E93F8B-187C-44B5-BA34-67F9E387B5D3}"/>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8" name="テキスト ボックス 557">
          <a:extLst>
            <a:ext uri="{FF2B5EF4-FFF2-40B4-BE49-F238E27FC236}">
              <a16:creationId xmlns:a16="http://schemas.microsoft.com/office/drawing/2014/main" id="{705FA7F8-AEBD-49A7-9932-771A394BF478}"/>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9" name="直線コネクタ 558">
          <a:extLst>
            <a:ext uri="{FF2B5EF4-FFF2-40B4-BE49-F238E27FC236}">
              <a16:creationId xmlns:a16="http://schemas.microsoft.com/office/drawing/2014/main" id="{2A5ADA9E-37D7-4BD2-88F3-2A76FE50B62A}"/>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0" name="テキスト ボックス 559">
          <a:extLst>
            <a:ext uri="{FF2B5EF4-FFF2-40B4-BE49-F238E27FC236}">
              <a16:creationId xmlns:a16="http://schemas.microsoft.com/office/drawing/2014/main" id="{3AD0A9B7-B587-4198-BA32-B79845D1B4A4}"/>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1" name="直線コネクタ 560">
          <a:extLst>
            <a:ext uri="{FF2B5EF4-FFF2-40B4-BE49-F238E27FC236}">
              <a16:creationId xmlns:a16="http://schemas.microsoft.com/office/drawing/2014/main" id="{6BAF514F-A3E5-4C94-8AF7-36F2A450F0C3}"/>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2" name="テキスト ボックス 561">
          <a:extLst>
            <a:ext uri="{FF2B5EF4-FFF2-40B4-BE49-F238E27FC236}">
              <a16:creationId xmlns:a16="http://schemas.microsoft.com/office/drawing/2014/main" id="{9B4CB7E3-2ABF-4192-AB49-8E63E61FA56F}"/>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3" name="直線コネクタ 562">
          <a:extLst>
            <a:ext uri="{FF2B5EF4-FFF2-40B4-BE49-F238E27FC236}">
              <a16:creationId xmlns:a16="http://schemas.microsoft.com/office/drawing/2014/main" id="{D4977E67-40BF-42F8-AF88-D95E232C5EC5}"/>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4" name="テキスト ボックス 563">
          <a:extLst>
            <a:ext uri="{FF2B5EF4-FFF2-40B4-BE49-F238E27FC236}">
              <a16:creationId xmlns:a16="http://schemas.microsoft.com/office/drawing/2014/main" id="{152169C1-6E07-4D4E-8AF2-47AD60CD59A8}"/>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5" name="直線コネクタ 564">
          <a:extLst>
            <a:ext uri="{FF2B5EF4-FFF2-40B4-BE49-F238E27FC236}">
              <a16:creationId xmlns:a16="http://schemas.microsoft.com/office/drawing/2014/main" id="{22588DB1-1991-4B8C-AAED-125B99838B8C}"/>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6" name="テキスト ボックス 565">
          <a:extLst>
            <a:ext uri="{FF2B5EF4-FFF2-40B4-BE49-F238E27FC236}">
              <a16:creationId xmlns:a16="http://schemas.microsoft.com/office/drawing/2014/main" id="{4B61F0C4-F79F-4A22-876F-5AD528F223F8}"/>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26D92DD0-B855-4683-A4D1-82A416F87AB7}"/>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77611AC8-5B74-4744-AA31-2495463F2A55}"/>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26BEC23E-841B-4005-A0D6-2632D664E622}"/>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13607</xdr:rowOff>
    </xdr:from>
    <xdr:to>
      <xdr:col>116</xdr:col>
      <xdr:colOff>62864</xdr:colOff>
      <xdr:row>42</xdr:row>
      <xdr:rowOff>16328</xdr:rowOff>
    </xdr:to>
    <xdr:cxnSp macro="">
      <xdr:nvCxnSpPr>
        <xdr:cNvPr id="570" name="直線コネクタ 569">
          <a:extLst>
            <a:ext uri="{FF2B5EF4-FFF2-40B4-BE49-F238E27FC236}">
              <a16:creationId xmlns:a16="http://schemas.microsoft.com/office/drawing/2014/main" id="{56C1C78F-F95D-4D2F-B34C-07F8C7F9DB46}"/>
            </a:ext>
          </a:extLst>
        </xdr:cNvPr>
        <xdr:cNvCxnSpPr/>
      </xdr:nvCxnSpPr>
      <xdr:spPr>
        <a:xfrm flipV="1">
          <a:off x="19954239" y="5353957"/>
          <a:ext cx="0" cy="146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F1486213-645E-437D-8E46-E5B371ACE8EC}"/>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72" name="直線コネクタ 571">
          <a:extLst>
            <a:ext uri="{FF2B5EF4-FFF2-40B4-BE49-F238E27FC236}">
              <a16:creationId xmlns:a16="http://schemas.microsoft.com/office/drawing/2014/main" id="{FB0DF904-BE85-402A-A14B-0FD25E13855D}"/>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131734</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DC5AE9FB-E132-4610-A1AE-91F929317C36}"/>
            </a:ext>
          </a:extLst>
        </xdr:cNvPr>
        <xdr:cNvSpPr txBox="1"/>
      </xdr:nvSpPr>
      <xdr:spPr>
        <a:xfrm>
          <a:off x="19992975" y="515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13607</xdr:rowOff>
    </xdr:from>
    <xdr:to>
      <xdr:col>116</xdr:col>
      <xdr:colOff>152400</xdr:colOff>
      <xdr:row>33</xdr:row>
      <xdr:rowOff>13607</xdr:rowOff>
    </xdr:to>
    <xdr:cxnSp macro="">
      <xdr:nvCxnSpPr>
        <xdr:cNvPr id="574" name="直線コネクタ 573">
          <a:extLst>
            <a:ext uri="{FF2B5EF4-FFF2-40B4-BE49-F238E27FC236}">
              <a16:creationId xmlns:a16="http://schemas.microsoft.com/office/drawing/2014/main" id="{18DF4711-4380-479A-B691-964B97A98F71}"/>
            </a:ext>
          </a:extLst>
        </xdr:cNvPr>
        <xdr:cNvCxnSpPr/>
      </xdr:nvCxnSpPr>
      <xdr:spPr>
        <a:xfrm>
          <a:off x="19878675" y="53539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15620</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CA73E617-CDC3-450F-8FD5-14E3526EB9BA}"/>
            </a:ext>
          </a:extLst>
        </xdr:cNvPr>
        <xdr:cNvSpPr txBox="1"/>
      </xdr:nvSpPr>
      <xdr:spPr>
        <a:xfrm>
          <a:off x="19992975"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164193</xdr:rowOff>
    </xdr:from>
    <xdr:to>
      <xdr:col>116</xdr:col>
      <xdr:colOff>114300</xdr:colOff>
      <xdr:row>40</xdr:row>
      <xdr:rowOff>94343</xdr:rowOff>
    </xdr:to>
    <xdr:sp macro="" textlink="">
      <xdr:nvSpPr>
        <xdr:cNvPr id="576" name="フローチャート: 判断 575">
          <a:extLst>
            <a:ext uri="{FF2B5EF4-FFF2-40B4-BE49-F238E27FC236}">
              <a16:creationId xmlns:a16="http://schemas.microsoft.com/office/drawing/2014/main" id="{37054FEF-369C-4012-95C0-FDBDD09BA3E6}"/>
            </a:ext>
          </a:extLst>
        </xdr:cNvPr>
        <xdr:cNvSpPr/>
      </xdr:nvSpPr>
      <xdr:spPr>
        <a:xfrm>
          <a:off x="19897725" y="647609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77" name="フローチャート: 判断 576">
          <a:extLst>
            <a:ext uri="{FF2B5EF4-FFF2-40B4-BE49-F238E27FC236}">
              <a16:creationId xmlns:a16="http://schemas.microsoft.com/office/drawing/2014/main" id="{B6AD0806-A520-43AA-BAFA-7204F287367C}"/>
            </a:ext>
          </a:extLst>
        </xdr:cNvPr>
        <xdr:cNvSpPr/>
      </xdr:nvSpPr>
      <xdr:spPr>
        <a:xfrm>
          <a:off x="19154775" y="64683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78" name="フローチャート: 判断 577">
          <a:extLst>
            <a:ext uri="{FF2B5EF4-FFF2-40B4-BE49-F238E27FC236}">
              <a16:creationId xmlns:a16="http://schemas.microsoft.com/office/drawing/2014/main" id="{A16D0B0D-C8AF-43D8-953A-AA2AA008D1C5}"/>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579" name="フローチャート: 判断 578">
          <a:extLst>
            <a:ext uri="{FF2B5EF4-FFF2-40B4-BE49-F238E27FC236}">
              <a16:creationId xmlns:a16="http://schemas.microsoft.com/office/drawing/2014/main" id="{4C47CC4B-17EA-44CB-BDEE-FA7A62E39786}"/>
            </a:ext>
          </a:extLst>
        </xdr:cNvPr>
        <xdr:cNvSpPr/>
      </xdr:nvSpPr>
      <xdr:spPr>
        <a:xfrm>
          <a:off x="17554575" y="64466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44450</xdr:rowOff>
    </xdr:from>
    <xdr:to>
      <xdr:col>98</xdr:col>
      <xdr:colOff>38100</xdr:colOff>
      <xdr:row>39</xdr:row>
      <xdr:rowOff>146050</xdr:rowOff>
    </xdr:to>
    <xdr:sp macro="" textlink="">
      <xdr:nvSpPr>
        <xdr:cNvPr id="580" name="フローチャート: 判断 579">
          <a:extLst>
            <a:ext uri="{FF2B5EF4-FFF2-40B4-BE49-F238E27FC236}">
              <a16:creationId xmlns:a16="http://schemas.microsoft.com/office/drawing/2014/main" id="{384A4B71-4BC6-48D7-8936-BA287219DEF6}"/>
            </a:ext>
          </a:extLst>
        </xdr:cNvPr>
        <xdr:cNvSpPr/>
      </xdr:nvSpPr>
      <xdr:spPr>
        <a:xfrm>
          <a:off x="16754475" y="6362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E654396E-64A3-4213-8528-1330DE002A8E}"/>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1E4DF48C-7DA2-4F64-BE23-4B6D11DE11A7}"/>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9A6EE41-F34B-4102-8BE9-F1CBE74A2B56}"/>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25F257A-3664-428F-A889-5339F2131770}"/>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57E8B251-F386-4D84-9A20-233887BC9BC0}"/>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136978</xdr:rowOff>
    </xdr:from>
    <xdr:to>
      <xdr:col>116</xdr:col>
      <xdr:colOff>114300</xdr:colOff>
      <xdr:row>42</xdr:row>
      <xdr:rowOff>67128</xdr:rowOff>
    </xdr:to>
    <xdr:sp macro="" textlink="">
      <xdr:nvSpPr>
        <xdr:cNvPr id="586" name="楕円 585">
          <a:extLst>
            <a:ext uri="{FF2B5EF4-FFF2-40B4-BE49-F238E27FC236}">
              <a16:creationId xmlns:a16="http://schemas.microsoft.com/office/drawing/2014/main" id="{3E1B24BE-2E99-49EF-90AB-3E283EACB983}"/>
            </a:ext>
          </a:extLst>
        </xdr:cNvPr>
        <xdr:cNvSpPr/>
      </xdr:nvSpPr>
      <xdr:spPr>
        <a:xfrm>
          <a:off x="19897725" y="677907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51905</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CFB8D285-56DB-4DD8-B532-50834BF6F25D}"/>
            </a:ext>
          </a:extLst>
        </xdr:cNvPr>
        <xdr:cNvSpPr txBox="1"/>
      </xdr:nvSpPr>
      <xdr:spPr>
        <a:xfrm>
          <a:off x="19992975" y="668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136978</xdr:rowOff>
    </xdr:from>
    <xdr:to>
      <xdr:col>112</xdr:col>
      <xdr:colOff>38100</xdr:colOff>
      <xdr:row>42</xdr:row>
      <xdr:rowOff>67128</xdr:rowOff>
    </xdr:to>
    <xdr:sp macro="" textlink="">
      <xdr:nvSpPr>
        <xdr:cNvPr id="588" name="楕円 587">
          <a:extLst>
            <a:ext uri="{FF2B5EF4-FFF2-40B4-BE49-F238E27FC236}">
              <a16:creationId xmlns:a16="http://schemas.microsoft.com/office/drawing/2014/main" id="{89540AE2-82EF-4B5E-A435-247200A7E8E2}"/>
            </a:ext>
          </a:extLst>
        </xdr:cNvPr>
        <xdr:cNvSpPr/>
      </xdr:nvSpPr>
      <xdr:spPr>
        <a:xfrm>
          <a:off x="19154775" y="677907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16328</xdr:rowOff>
    </xdr:from>
    <xdr:to>
      <xdr:col>116</xdr:col>
      <xdr:colOff>63500</xdr:colOff>
      <xdr:row>42</xdr:row>
      <xdr:rowOff>16328</xdr:rowOff>
    </xdr:to>
    <xdr:cxnSp macro="">
      <xdr:nvCxnSpPr>
        <xdr:cNvPr id="589" name="直線コネクタ 588">
          <a:extLst>
            <a:ext uri="{FF2B5EF4-FFF2-40B4-BE49-F238E27FC236}">
              <a16:creationId xmlns:a16="http://schemas.microsoft.com/office/drawing/2014/main" id="{EDBA04C4-A8AA-4934-9C90-7FCC2081DEA8}"/>
            </a:ext>
          </a:extLst>
        </xdr:cNvPr>
        <xdr:cNvCxnSpPr/>
      </xdr:nvCxnSpPr>
      <xdr:spPr>
        <a:xfrm>
          <a:off x="19202400" y="6817178"/>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136978</xdr:rowOff>
    </xdr:from>
    <xdr:to>
      <xdr:col>107</xdr:col>
      <xdr:colOff>101600</xdr:colOff>
      <xdr:row>42</xdr:row>
      <xdr:rowOff>67128</xdr:rowOff>
    </xdr:to>
    <xdr:sp macro="" textlink="">
      <xdr:nvSpPr>
        <xdr:cNvPr id="590" name="楕円 589">
          <a:extLst>
            <a:ext uri="{FF2B5EF4-FFF2-40B4-BE49-F238E27FC236}">
              <a16:creationId xmlns:a16="http://schemas.microsoft.com/office/drawing/2014/main" id="{B8BDB00A-0773-41D6-BF60-686117A79100}"/>
            </a:ext>
          </a:extLst>
        </xdr:cNvPr>
        <xdr:cNvSpPr/>
      </xdr:nvSpPr>
      <xdr:spPr>
        <a:xfrm>
          <a:off x="18345150" y="677907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16328</xdr:rowOff>
    </xdr:from>
    <xdr:to>
      <xdr:col>111</xdr:col>
      <xdr:colOff>177800</xdr:colOff>
      <xdr:row>42</xdr:row>
      <xdr:rowOff>16328</xdr:rowOff>
    </xdr:to>
    <xdr:cxnSp macro="">
      <xdr:nvCxnSpPr>
        <xdr:cNvPr id="591" name="直線コネクタ 590">
          <a:extLst>
            <a:ext uri="{FF2B5EF4-FFF2-40B4-BE49-F238E27FC236}">
              <a16:creationId xmlns:a16="http://schemas.microsoft.com/office/drawing/2014/main" id="{F9AFC73C-C4BF-43C7-BB9C-8ADD589707E5}"/>
            </a:ext>
          </a:extLst>
        </xdr:cNvPr>
        <xdr:cNvCxnSpPr/>
      </xdr:nvCxnSpPr>
      <xdr:spPr>
        <a:xfrm>
          <a:off x="18392775" y="681717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136978</xdr:rowOff>
    </xdr:from>
    <xdr:to>
      <xdr:col>102</xdr:col>
      <xdr:colOff>165100</xdr:colOff>
      <xdr:row>42</xdr:row>
      <xdr:rowOff>67128</xdr:rowOff>
    </xdr:to>
    <xdr:sp macro="" textlink="">
      <xdr:nvSpPr>
        <xdr:cNvPr id="592" name="楕円 591">
          <a:extLst>
            <a:ext uri="{FF2B5EF4-FFF2-40B4-BE49-F238E27FC236}">
              <a16:creationId xmlns:a16="http://schemas.microsoft.com/office/drawing/2014/main" id="{3DB693F5-6D22-4C58-8E5A-4C5373C4BABB}"/>
            </a:ext>
          </a:extLst>
        </xdr:cNvPr>
        <xdr:cNvSpPr/>
      </xdr:nvSpPr>
      <xdr:spPr>
        <a:xfrm>
          <a:off x="17554575" y="677907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16328</xdr:rowOff>
    </xdr:from>
    <xdr:to>
      <xdr:col>107</xdr:col>
      <xdr:colOff>50800</xdr:colOff>
      <xdr:row>42</xdr:row>
      <xdr:rowOff>16328</xdr:rowOff>
    </xdr:to>
    <xdr:cxnSp macro="">
      <xdr:nvCxnSpPr>
        <xdr:cNvPr id="593" name="直線コネクタ 592">
          <a:extLst>
            <a:ext uri="{FF2B5EF4-FFF2-40B4-BE49-F238E27FC236}">
              <a16:creationId xmlns:a16="http://schemas.microsoft.com/office/drawing/2014/main" id="{9BEBD563-FF56-42BA-A5D2-C930A9CF08AE}"/>
            </a:ext>
          </a:extLst>
        </xdr:cNvPr>
        <xdr:cNvCxnSpPr/>
      </xdr:nvCxnSpPr>
      <xdr:spPr>
        <a:xfrm>
          <a:off x="17602200" y="681717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126093</xdr:rowOff>
    </xdr:from>
    <xdr:to>
      <xdr:col>98</xdr:col>
      <xdr:colOff>38100</xdr:colOff>
      <xdr:row>42</xdr:row>
      <xdr:rowOff>56243</xdr:rowOff>
    </xdr:to>
    <xdr:sp macro="" textlink="">
      <xdr:nvSpPr>
        <xdr:cNvPr id="594" name="楕円 593">
          <a:extLst>
            <a:ext uri="{FF2B5EF4-FFF2-40B4-BE49-F238E27FC236}">
              <a16:creationId xmlns:a16="http://schemas.microsoft.com/office/drawing/2014/main" id="{92B7817C-7E0A-4796-9236-754E224B0E2B}"/>
            </a:ext>
          </a:extLst>
        </xdr:cNvPr>
        <xdr:cNvSpPr/>
      </xdr:nvSpPr>
      <xdr:spPr>
        <a:xfrm>
          <a:off x="16754475" y="676184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5443</xdr:rowOff>
    </xdr:from>
    <xdr:to>
      <xdr:col>102</xdr:col>
      <xdr:colOff>114300</xdr:colOff>
      <xdr:row>42</xdr:row>
      <xdr:rowOff>16328</xdr:rowOff>
    </xdr:to>
    <xdr:cxnSp macro="">
      <xdr:nvCxnSpPr>
        <xdr:cNvPr id="595" name="直線コネクタ 594">
          <a:extLst>
            <a:ext uri="{FF2B5EF4-FFF2-40B4-BE49-F238E27FC236}">
              <a16:creationId xmlns:a16="http://schemas.microsoft.com/office/drawing/2014/main" id="{D96336B2-0206-41D0-890C-EAE5966490A4}"/>
            </a:ext>
          </a:extLst>
        </xdr:cNvPr>
        <xdr:cNvCxnSpPr/>
      </xdr:nvCxnSpPr>
      <xdr:spPr>
        <a:xfrm>
          <a:off x="16802100" y="6809468"/>
          <a:ext cx="8001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99984</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EF933EF5-199E-4299-AADA-969FF0900D7B}"/>
            </a:ext>
          </a:extLst>
        </xdr:cNvPr>
        <xdr:cNvSpPr txBox="1"/>
      </xdr:nvSpPr>
      <xdr:spPr>
        <a:xfrm>
          <a:off x="189834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99984</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44A840AF-D5D3-431C-86A7-48787A590CCD}"/>
            </a:ext>
          </a:extLst>
        </xdr:cNvPr>
        <xdr:cNvSpPr txBox="1"/>
      </xdr:nvSpPr>
      <xdr:spPr>
        <a:xfrm>
          <a:off x="181833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78212</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57366BD2-AB0E-46C4-8010-BC43D1E8F98A}"/>
            </a:ext>
          </a:extLst>
        </xdr:cNvPr>
        <xdr:cNvSpPr txBox="1"/>
      </xdr:nvSpPr>
      <xdr:spPr>
        <a:xfrm>
          <a:off x="17383202" y="623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162577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B9B5019F-4BFD-45D4-9EA3-E2D008DABF2C}"/>
            </a:ext>
          </a:extLst>
        </xdr:cNvPr>
        <xdr:cNvSpPr txBox="1"/>
      </xdr:nvSpPr>
      <xdr:spPr>
        <a:xfrm>
          <a:off x="165926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58255</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106FA201-C257-46ED-99BE-995D08C84557}"/>
            </a:ext>
          </a:extLst>
        </xdr:cNvPr>
        <xdr:cNvSpPr txBox="1"/>
      </xdr:nvSpPr>
      <xdr:spPr>
        <a:xfrm>
          <a:off x="18983402" y="685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58255</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3D75B81A-8B26-4559-8CE3-81FB6BDE89C6}"/>
            </a:ext>
          </a:extLst>
        </xdr:cNvPr>
        <xdr:cNvSpPr txBox="1"/>
      </xdr:nvSpPr>
      <xdr:spPr>
        <a:xfrm>
          <a:off x="18183302" y="685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58255</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E6941B52-BB9E-4747-A66F-8F372457EAC9}"/>
            </a:ext>
          </a:extLst>
        </xdr:cNvPr>
        <xdr:cNvSpPr txBox="1"/>
      </xdr:nvSpPr>
      <xdr:spPr>
        <a:xfrm>
          <a:off x="17383202" y="685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47370</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364D46E4-CA64-4221-869A-509423E36C64}"/>
            </a:ext>
          </a:extLst>
        </xdr:cNvPr>
        <xdr:cNvSpPr txBox="1"/>
      </xdr:nvSpPr>
      <xdr:spPr>
        <a:xfrm>
          <a:off x="16592627" y="685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B9C5F387-E0DB-4953-9E00-DBF0E1FB0EE9}"/>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C973A9C-F812-4E9E-94A0-D1672E216DDE}"/>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116A877B-CE2C-4D65-893A-419DD2E388CF}"/>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BF4F3787-7C85-4886-9FB6-457EDF8A62D2}"/>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27652AEF-898C-47AE-8DD1-2D05C4E5889D}"/>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CD240BC1-4A6B-4F8D-8856-5F5797762FE9}"/>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B4C23437-46BA-439C-9617-DE8C2961C05D}"/>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10D7BBC2-C597-44A8-80B2-FFDCD8C90806}"/>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F73955D-2213-4902-BCA1-0964B89530D4}"/>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F2427FCB-5AF3-49FA-B6B1-1E8A19A7E3E4}"/>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0A7D504F-F195-4C3B-A117-503BF11E323F}"/>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5" name="直線コネクタ 614">
          <a:extLst>
            <a:ext uri="{FF2B5EF4-FFF2-40B4-BE49-F238E27FC236}">
              <a16:creationId xmlns:a16="http://schemas.microsoft.com/office/drawing/2014/main" id="{B7ABDCD5-537A-4DF8-99D6-E08BDC02E7BB}"/>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6" name="テキスト ボックス 615">
          <a:extLst>
            <a:ext uri="{FF2B5EF4-FFF2-40B4-BE49-F238E27FC236}">
              <a16:creationId xmlns:a16="http://schemas.microsoft.com/office/drawing/2014/main" id="{EFAEF2CA-EFBF-4C6E-82F8-1D765B391830}"/>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7" name="直線コネクタ 616">
          <a:extLst>
            <a:ext uri="{FF2B5EF4-FFF2-40B4-BE49-F238E27FC236}">
              <a16:creationId xmlns:a16="http://schemas.microsoft.com/office/drawing/2014/main" id="{C7CFD360-B360-4F1E-9CEE-3508828AFE33}"/>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8" name="テキスト ボックス 617">
          <a:extLst>
            <a:ext uri="{FF2B5EF4-FFF2-40B4-BE49-F238E27FC236}">
              <a16:creationId xmlns:a16="http://schemas.microsoft.com/office/drawing/2014/main" id="{9EF0902C-78A2-4C0E-84EB-A0D4F37294FF}"/>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9" name="直線コネクタ 618">
          <a:extLst>
            <a:ext uri="{FF2B5EF4-FFF2-40B4-BE49-F238E27FC236}">
              <a16:creationId xmlns:a16="http://schemas.microsoft.com/office/drawing/2014/main" id="{3A9ABA20-F81F-448D-8B15-A2EFAFB47B76}"/>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0" name="テキスト ボックス 619">
          <a:extLst>
            <a:ext uri="{FF2B5EF4-FFF2-40B4-BE49-F238E27FC236}">
              <a16:creationId xmlns:a16="http://schemas.microsoft.com/office/drawing/2014/main" id="{A5869994-CBFF-4530-9499-819A9364BCA6}"/>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1" name="直線コネクタ 620">
          <a:extLst>
            <a:ext uri="{FF2B5EF4-FFF2-40B4-BE49-F238E27FC236}">
              <a16:creationId xmlns:a16="http://schemas.microsoft.com/office/drawing/2014/main" id="{F3F354A2-17B6-4ED5-B214-EAD468352431}"/>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2" name="テキスト ボックス 621">
          <a:extLst>
            <a:ext uri="{FF2B5EF4-FFF2-40B4-BE49-F238E27FC236}">
              <a16:creationId xmlns:a16="http://schemas.microsoft.com/office/drawing/2014/main" id="{5C3C1AF5-4141-4C99-98F5-E54B8B68798B}"/>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id="{EEA23FCB-EF45-4A79-8481-1770745E7678}"/>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a:extLst>
            <a:ext uri="{FF2B5EF4-FFF2-40B4-BE49-F238E27FC236}">
              <a16:creationId xmlns:a16="http://schemas.microsoft.com/office/drawing/2014/main" id="{83829386-AB86-4D30-B406-44A69D6EC3E0}"/>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DBCED41E-E0EE-4D0C-A4A3-7BB88C76AB78}"/>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109728</xdr:rowOff>
    </xdr:from>
    <xdr:to>
      <xdr:col>85</xdr:col>
      <xdr:colOff>126364</xdr:colOff>
      <xdr:row>62</xdr:row>
      <xdr:rowOff>150876</xdr:rowOff>
    </xdr:to>
    <xdr:cxnSp macro="">
      <xdr:nvCxnSpPr>
        <xdr:cNvPr id="626" name="直線コネクタ 625">
          <a:extLst>
            <a:ext uri="{FF2B5EF4-FFF2-40B4-BE49-F238E27FC236}">
              <a16:creationId xmlns:a16="http://schemas.microsoft.com/office/drawing/2014/main" id="{C347AB55-D639-4373-92C5-4A60D3D7E611}"/>
            </a:ext>
          </a:extLst>
        </xdr:cNvPr>
        <xdr:cNvCxnSpPr/>
      </xdr:nvCxnSpPr>
      <xdr:spPr>
        <a:xfrm flipV="1">
          <a:off x="14696439" y="9174353"/>
          <a:ext cx="0" cy="101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154703</xdr:rowOff>
    </xdr:from>
    <xdr:ext cx="405111" cy="259045"/>
    <xdr:sp macro="" textlink="">
      <xdr:nvSpPr>
        <xdr:cNvPr id="627" name="【学校施設】&#10;有形固定資産減価償却率最小値テキスト">
          <a:extLst>
            <a:ext uri="{FF2B5EF4-FFF2-40B4-BE49-F238E27FC236}">
              <a16:creationId xmlns:a16="http://schemas.microsoft.com/office/drawing/2014/main" id="{B761ECCF-6053-4C39-AB04-7B52910B79CA}"/>
            </a:ext>
          </a:extLst>
        </xdr:cNvPr>
        <xdr:cNvSpPr txBox="1"/>
      </xdr:nvSpPr>
      <xdr:spPr>
        <a:xfrm>
          <a:off x="14735175"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150876</xdr:rowOff>
    </xdr:from>
    <xdr:to>
      <xdr:col>86</xdr:col>
      <xdr:colOff>25400</xdr:colOff>
      <xdr:row>62</xdr:row>
      <xdr:rowOff>150876</xdr:rowOff>
    </xdr:to>
    <xdr:cxnSp macro="">
      <xdr:nvCxnSpPr>
        <xdr:cNvPr id="628" name="直線コネクタ 627">
          <a:extLst>
            <a:ext uri="{FF2B5EF4-FFF2-40B4-BE49-F238E27FC236}">
              <a16:creationId xmlns:a16="http://schemas.microsoft.com/office/drawing/2014/main" id="{FDAFD15B-1BC2-4E0E-8C90-168D16FC51FA}"/>
            </a:ext>
          </a:extLst>
        </xdr:cNvPr>
        <xdr:cNvCxnSpPr/>
      </xdr:nvCxnSpPr>
      <xdr:spPr>
        <a:xfrm>
          <a:off x="14611350" y="101902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56405</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77D1EDFB-002C-491B-AD0C-CFC3C6673F75}"/>
            </a:ext>
          </a:extLst>
        </xdr:cNvPr>
        <xdr:cNvSpPr txBox="1"/>
      </xdr:nvSpPr>
      <xdr:spPr>
        <a:xfrm>
          <a:off x="14735175" y="8962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109728</xdr:rowOff>
    </xdr:from>
    <xdr:to>
      <xdr:col>86</xdr:col>
      <xdr:colOff>25400</xdr:colOff>
      <xdr:row>56</xdr:row>
      <xdr:rowOff>109728</xdr:rowOff>
    </xdr:to>
    <xdr:cxnSp macro="">
      <xdr:nvCxnSpPr>
        <xdr:cNvPr id="630" name="直線コネクタ 629">
          <a:extLst>
            <a:ext uri="{FF2B5EF4-FFF2-40B4-BE49-F238E27FC236}">
              <a16:creationId xmlns:a16="http://schemas.microsoft.com/office/drawing/2014/main" id="{E5428605-4A3D-4FCD-98B1-72EA056443D5}"/>
            </a:ext>
          </a:extLst>
        </xdr:cNvPr>
        <xdr:cNvCxnSpPr/>
      </xdr:nvCxnSpPr>
      <xdr:spPr>
        <a:xfrm>
          <a:off x="14611350" y="91743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8653</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D4257A4E-058B-4CF9-AD9D-967B78D66AE4}"/>
            </a:ext>
          </a:extLst>
        </xdr:cNvPr>
        <xdr:cNvSpPr txBox="1"/>
      </xdr:nvSpPr>
      <xdr:spPr>
        <a:xfrm>
          <a:off x="14735175" y="9565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632" name="フローチャート: 判断 631">
          <a:extLst>
            <a:ext uri="{FF2B5EF4-FFF2-40B4-BE49-F238E27FC236}">
              <a16:creationId xmlns:a16="http://schemas.microsoft.com/office/drawing/2014/main" id="{9D2B9E8D-25EE-4350-B3F6-C7420B6C8C2E}"/>
            </a:ext>
          </a:extLst>
        </xdr:cNvPr>
        <xdr:cNvSpPr/>
      </xdr:nvSpPr>
      <xdr:spPr>
        <a:xfrm>
          <a:off x="14649450" y="971397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633" name="フローチャート: 判断 632">
          <a:extLst>
            <a:ext uri="{FF2B5EF4-FFF2-40B4-BE49-F238E27FC236}">
              <a16:creationId xmlns:a16="http://schemas.microsoft.com/office/drawing/2014/main" id="{09625238-756F-4BBE-AED7-4C3935D02FCC}"/>
            </a:ext>
          </a:extLst>
        </xdr:cNvPr>
        <xdr:cNvSpPr/>
      </xdr:nvSpPr>
      <xdr:spPr>
        <a:xfrm>
          <a:off x="13887450" y="97062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138938</xdr:rowOff>
    </xdr:from>
    <xdr:to>
      <xdr:col>76</xdr:col>
      <xdr:colOff>165100</xdr:colOff>
      <xdr:row>60</xdr:row>
      <xdr:rowOff>69088</xdr:rowOff>
    </xdr:to>
    <xdr:sp macro="" textlink="">
      <xdr:nvSpPr>
        <xdr:cNvPr id="634" name="フローチャート: 判断 633">
          <a:extLst>
            <a:ext uri="{FF2B5EF4-FFF2-40B4-BE49-F238E27FC236}">
              <a16:creationId xmlns:a16="http://schemas.microsoft.com/office/drawing/2014/main" id="{795BB90C-C55A-4474-A43D-E3C0E1A34353}"/>
            </a:ext>
          </a:extLst>
        </xdr:cNvPr>
        <xdr:cNvSpPr/>
      </xdr:nvSpPr>
      <xdr:spPr>
        <a:xfrm>
          <a:off x="13096875" y="969568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116078</xdr:rowOff>
    </xdr:from>
    <xdr:to>
      <xdr:col>72</xdr:col>
      <xdr:colOff>38100</xdr:colOff>
      <xdr:row>60</xdr:row>
      <xdr:rowOff>46228</xdr:rowOff>
    </xdr:to>
    <xdr:sp macro="" textlink="">
      <xdr:nvSpPr>
        <xdr:cNvPr id="635" name="フローチャート: 判断 634">
          <a:extLst>
            <a:ext uri="{FF2B5EF4-FFF2-40B4-BE49-F238E27FC236}">
              <a16:creationId xmlns:a16="http://schemas.microsoft.com/office/drawing/2014/main" id="{6EE56B67-8B55-434A-91F4-15347655E1A0}"/>
            </a:ext>
          </a:extLst>
        </xdr:cNvPr>
        <xdr:cNvSpPr/>
      </xdr:nvSpPr>
      <xdr:spPr>
        <a:xfrm>
          <a:off x="12296775" y="9669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20066</xdr:rowOff>
    </xdr:from>
    <xdr:to>
      <xdr:col>67</xdr:col>
      <xdr:colOff>101600</xdr:colOff>
      <xdr:row>59</xdr:row>
      <xdr:rowOff>121666</xdr:rowOff>
    </xdr:to>
    <xdr:sp macro="" textlink="">
      <xdr:nvSpPr>
        <xdr:cNvPr id="636" name="フローチャート: 判断 635">
          <a:extLst>
            <a:ext uri="{FF2B5EF4-FFF2-40B4-BE49-F238E27FC236}">
              <a16:creationId xmlns:a16="http://schemas.microsoft.com/office/drawing/2014/main" id="{A7651605-DF6F-4924-880B-472FE1F4B640}"/>
            </a:ext>
          </a:extLst>
        </xdr:cNvPr>
        <xdr:cNvSpPr/>
      </xdr:nvSpPr>
      <xdr:spPr>
        <a:xfrm>
          <a:off x="11487150" y="957364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AC21803C-EE86-471A-BEA9-B83DCCB536AB}"/>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5065C3F4-FCD0-43D0-8589-E6F19B0DB287}"/>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1CA3FBD3-B300-45FD-893F-EC0D834F08C0}"/>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E389315B-3797-4637-A8B4-578A3FF0EEED}"/>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D09D497F-00A2-41B7-A328-C192A286489A}"/>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42" name="楕円 641">
          <a:extLst>
            <a:ext uri="{FF2B5EF4-FFF2-40B4-BE49-F238E27FC236}">
              <a16:creationId xmlns:a16="http://schemas.microsoft.com/office/drawing/2014/main" id="{F852E51E-F83E-47F7-B897-0BD9F216EBF9}"/>
            </a:ext>
          </a:extLst>
        </xdr:cNvPr>
        <xdr:cNvSpPr/>
      </xdr:nvSpPr>
      <xdr:spPr>
        <a:xfrm>
          <a:off x="14649450" y="98215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87647</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D12F7CF4-D8A2-4595-A62D-00DF2D94FDC2}"/>
            </a:ext>
          </a:extLst>
        </xdr:cNvPr>
        <xdr:cNvSpPr txBox="1"/>
      </xdr:nvSpPr>
      <xdr:spPr>
        <a:xfrm>
          <a:off x="14735175"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95504</xdr:rowOff>
    </xdr:from>
    <xdr:to>
      <xdr:col>81</xdr:col>
      <xdr:colOff>101600</xdr:colOff>
      <xdr:row>61</xdr:row>
      <xdr:rowOff>25654</xdr:rowOff>
    </xdr:to>
    <xdr:sp macro="" textlink="">
      <xdr:nvSpPr>
        <xdr:cNvPr id="644" name="楕円 643">
          <a:extLst>
            <a:ext uri="{FF2B5EF4-FFF2-40B4-BE49-F238E27FC236}">
              <a16:creationId xmlns:a16="http://schemas.microsoft.com/office/drawing/2014/main" id="{83B2F942-5474-43A7-AA81-EB78ECFB42DA}"/>
            </a:ext>
          </a:extLst>
        </xdr:cNvPr>
        <xdr:cNvSpPr/>
      </xdr:nvSpPr>
      <xdr:spPr>
        <a:xfrm>
          <a:off x="13887450" y="981100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146304</xdr:rowOff>
    </xdr:from>
    <xdr:to>
      <xdr:col>85</xdr:col>
      <xdr:colOff>127000</xdr:colOff>
      <xdr:row>60</xdr:row>
      <xdr:rowOff>160020</xdr:rowOff>
    </xdr:to>
    <xdr:cxnSp macro="">
      <xdr:nvCxnSpPr>
        <xdr:cNvPr id="645" name="直線コネクタ 644">
          <a:extLst>
            <a:ext uri="{FF2B5EF4-FFF2-40B4-BE49-F238E27FC236}">
              <a16:creationId xmlns:a16="http://schemas.microsoft.com/office/drawing/2014/main" id="{53CDEDE0-139B-49A3-A1F4-04F57FA9600C}"/>
            </a:ext>
          </a:extLst>
        </xdr:cNvPr>
        <xdr:cNvCxnSpPr/>
      </xdr:nvCxnSpPr>
      <xdr:spPr>
        <a:xfrm>
          <a:off x="13935075" y="9858629"/>
          <a:ext cx="762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646" name="楕円 645">
          <a:extLst>
            <a:ext uri="{FF2B5EF4-FFF2-40B4-BE49-F238E27FC236}">
              <a16:creationId xmlns:a16="http://schemas.microsoft.com/office/drawing/2014/main" id="{1D3FD56E-964B-408A-8E86-AF4FDF8E0E21}"/>
            </a:ext>
          </a:extLst>
        </xdr:cNvPr>
        <xdr:cNvSpPr/>
      </xdr:nvSpPr>
      <xdr:spPr>
        <a:xfrm>
          <a:off x="13096875" y="97986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60</xdr:row>
      <xdr:rowOff>146304</xdr:rowOff>
    </xdr:to>
    <xdr:cxnSp macro="">
      <xdr:nvCxnSpPr>
        <xdr:cNvPr id="647" name="直線コネクタ 646">
          <a:extLst>
            <a:ext uri="{FF2B5EF4-FFF2-40B4-BE49-F238E27FC236}">
              <a16:creationId xmlns:a16="http://schemas.microsoft.com/office/drawing/2014/main" id="{7C12B4CD-3726-4856-AB01-4DDD83E1D4A7}"/>
            </a:ext>
          </a:extLst>
        </xdr:cNvPr>
        <xdr:cNvCxnSpPr/>
      </xdr:nvCxnSpPr>
      <xdr:spPr>
        <a:xfrm>
          <a:off x="13144500" y="9855835"/>
          <a:ext cx="790575"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159512</xdr:rowOff>
    </xdr:from>
    <xdr:to>
      <xdr:col>72</xdr:col>
      <xdr:colOff>38100</xdr:colOff>
      <xdr:row>61</xdr:row>
      <xdr:rowOff>89662</xdr:rowOff>
    </xdr:to>
    <xdr:sp macro="" textlink="">
      <xdr:nvSpPr>
        <xdr:cNvPr id="648" name="楕円 647">
          <a:extLst>
            <a:ext uri="{FF2B5EF4-FFF2-40B4-BE49-F238E27FC236}">
              <a16:creationId xmlns:a16="http://schemas.microsoft.com/office/drawing/2014/main" id="{A79FEB18-3559-4981-8413-AFBBAE14F5D3}"/>
            </a:ext>
          </a:extLst>
        </xdr:cNvPr>
        <xdr:cNvSpPr/>
      </xdr:nvSpPr>
      <xdr:spPr>
        <a:xfrm>
          <a:off x="12296775" y="987818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137160</xdr:rowOff>
    </xdr:from>
    <xdr:to>
      <xdr:col>76</xdr:col>
      <xdr:colOff>114300</xdr:colOff>
      <xdr:row>61</xdr:row>
      <xdr:rowOff>38862</xdr:rowOff>
    </xdr:to>
    <xdr:cxnSp macro="">
      <xdr:nvCxnSpPr>
        <xdr:cNvPr id="649" name="直線コネクタ 648">
          <a:extLst>
            <a:ext uri="{FF2B5EF4-FFF2-40B4-BE49-F238E27FC236}">
              <a16:creationId xmlns:a16="http://schemas.microsoft.com/office/drawing/2014/main" id="{FA69F556-82D4-4154-ACBD-0F0251F5AB71}"/>
            </a:ext>
          </a:extLst>
        </xdr:cNvPr>
        <xdr:cNvCxnSpPr/>
      </xdr:nvCxnSpPr>
      <xdr:spPr>
        <a:xfrm flipV="1">
          <a:off x="12344400" y="9855835"/>
          <a:ext cx="8001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38354</xdr:rowOff>
    </xdr:from>
    <xdr:to>
      <xdr:col>67</xdr:col>
      <xdr:colOff>101600</xdr:colOff>
      <xdr:row>61</xdr:row>
      <xdr:rowOff>139954</xdr:rowOff>
    </xdr:to>
    <xdr:sp macro="" textlink="">
      <xdr:nvSpPr>
        <xdr:cNvPr id="650" name="楕円 649">
          <a:extLst>
            <a:ext uri="{FF2B5EF4-FFF2-40B4-BE49-F238E27FC236}">
              <a16:creationId xmlns:a16="http://schemas.microsoft.com/office/drawing/2014/main" id="{29480E9A-E5C6-4702-B636-808DFC4BA416}"/>
            </a:ext>
          </a:extLst>
        </xdr:cNvPr>
        <xdr:cNvSpPr/>
      </xdr:nvSpPr>
      <xdr:spPr>
        <a:xfrm>
          <a:off x="11487150" y="991577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38862</xdr:rowOff>
    </xdr:from>
    <xdr:to>
      <xdr:col>71</xdr:col>
      <xdr:colOff>177800</xdr:colOff>
      <xdr:row>61</xdr:row>
      <xdr:rowOff>89154</xdr:rowOff>
    </xdr:to>
    <xdr:cxnSp macro="">
      <xdr:nvCxnSpPr>
        <xdr:cNvPr id="651" name="直線コネクタ 650">
          <a:extLst>
            <a:ext uri="{FF2B5EF4-FFF2-40B4-BE49-F238E27FC236}">
              <a16:creationId xmlns:a16="http://schemas.microsoft.com/office/drawing/2014/main" id="{DD8E8726-C913-4B7E-BD3C-795821635BCB}"/>
            </a:ext>
          </a:extLst>
        </xdr:cNvPr>
        <xdr:cNvCxnSpPr/>
      </xdr:nvCxnSpPr>
      <xdr:spPr>
        <a:xfrm flipV="1">
          <a:off x="11534775" y="9916287"/>
          <a:ext cx="809625"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652" name="n_1aveValue【学校施設】&#10;有形固定資産減価償却率">
          <a:extLst>
            <a:ext uri="{FF2B5EF4-FFF2-40B4-BE49-F238E27FC236}">
              <a16:creationId xmlns:a16="http://schemas.microsoft.com/office/drawing/2014/main" id="{8797D955-07EB-4292-9343-D24E0C08A000}"/>
            </a:ext>
          </a:extLst>
        </xdr:cNvPr>
        <xdr:cNvSpPr txBox="1"/>
      </xdr:nvSpPr>
      <xdr:spPr>
        <a:xfrm>
          <a:off x="13745219" y="949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85615</xdr:rowOff>
    </xdr:from>
    <xdr:ext cx="405111" cy="259045"/>
    <xdr:sp macro="" textlink="">
      <xdr:nvSpPr>
        <xdr:cNvPr id="653" name="n_2aveValue【学校施設】&#10;有形固定資産減価償却率">
          <a:extLst>
            <a:ext uri="{FF2B5EF4-FFF2-40B4-BE49-F238E27FC236}">
              <a16:creationId xmlns:a16="http://schemas.microsoft.com/office/drawing/2014/main" id="{F34F366A-AF76-47D2-850B-CB08928371C4}"/>
            </a:ext>
          </a:extLst>
        </xdr:cNvPr>
        <xdr:cNvSpPr txBox="1"/>
      </xdr:nvSpPr>
      <xdr:spPr>
        <a:xfrm>
          <a:off x="12964169" y="948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62755</xdr:rowOff>
    </xdr:from>
    <xdr:ext cx="405111" cy="259045"/>
    <xdr:sp macro="" textlink="">
      <xdr:nvSpPr>
        <xdr:cNvPr id="654" name="n_3aveValue【学校施設】&#10;有形固定資産減価償却率">
          <a:extLst>
            <a:ext uri="{FF2B5EF4-FFF2-40B4-BE49-F238E27FC236}">
              <a16:creationId xmlns:a16="http://schemas.microsoft.com/office/drawing/2014/main" id="{ACC38F7D-808B-4126-9949-D3DA0CC0C9B5}"/>
            </a:ext>
          </a:extLst>
        </xdr:cNvPr>
        <xdr:cNvSpPr txBox="1"/>
      </xdr:nvSpPr>
      <xdr:spPr>
        <a:xfrm>
          <a:off x="12164069" y="9457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138193</xdr:rowOff>
    </xdr:from>
    <xdr:ext cx="405111" cy="259045"/>
    <xdr:sp macro="" textlink="">
      <xdr:nvSpPr>
        <xdr:cNvPr id="655" name="n_4aveValue【学校施設】&#10;有形固定資産減価償却率">
          <a:extLst>
            <a:ext uri="{FF2B5EF4-FFF2-40B4-BE49-F238E27FC236}">
              <a16:creationId xmlns:a16="http://schemas.microsoft.com/office/drawing/2014/main" id="{8495BAA1-F13B-4CB8-9738-DAC98DDAB4CE}"/>
            </a:ext>
          </a:extLst>
        </xdr:cNvPr>
        <xdr:cNvSpPr txBox="1"/>
      </xdr:nvSpPr>
      <xdr:spPr>
        <a:xfrm>
          <a:off x="11354444" y="9371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16781</xdr:rowOff>
    </xdr:from>
    <xdr:ext cx="405111" cy="259045"/>
    <xdr:sp macro="" textlink="">
      <xdr:nvSpPr>
        <xdr:cNvPr id="656" name="n_1mainValue【学校施設】&#10;有形固定資産減価償却率">
          <a:extLst>
            <a:ext uri="{FF2B5EF4-FFF2-40B4-BE49-F238E27FC236}">
              <a16:creationId xmlns:a16="http://schemas.microsoft.com/office/drawing/2014/main" id="{8B7EAF10-07D4-408B-9345-FEEA9CFD07FB}"/>
            </a:ext>
          </a:extLst>
        </xdr:cNvPr>
        <xdr:cNvSpPr txBox="1"/>
      </xdr:nvSpPr>
      <xdr:spPr>
        <a:xfrm>
          <a:off x="13745219" y="9894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657" name="n_2mainValue【学校施設】&#10;有形固定資産減価償却率">
          <a:extLst>
            <a:ext uri="{FF2B5EF4-FFF2-40B4-BE49-F238E27FC236}">
              <a16:creationId xmlns:a16="http://schemas.microsoft.com/office/drawing/2014/main" id="{7C3BB208-15F2-4F10-B0EB-0B0ADE0EAF21}"/>
            </a:ext>
          </a:extLst>
        </xdr:cNvPr>
        <xdr:cNvSpPr txBox="1"/>
      </xdr:nvSpPr>
      <xdr:spPr>
        <a:xfrm>
          <a:off x="12964169" y="988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80789</xdr:rowOff>
    </xdr:from>
    <xdr:ext cx="405111" cy="259045"/>
    <xdr:sp macro="" textlink="">
      <xdr:nvSpPr>
        <xdr:cNvPr id="658" name="n_3mainValue【学校施設】&#10;有形固定資産減価償却率">
          <a:extLst>
            <a:ext uri="{FF2B5EF4-FFF2-40B4-BE49-F238E27FC236}">
              <a16:creationId xmlns:a16="http://schemas.microsoft.com/office/drawing/2014/main" id="{F4327580-13CC-4272-9C7B-F28FA47E288F}"/>
            </a:ext>
          </a:extLst>
        </xdr:cNvPr>
        <xdr:cNvSpPr txBox="1"/>
      </xdr:nvSpPr>
      <xdr:spPr>
        <a:xfrm>
          <a:off x="12164069" y="9961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131081</xdr:rowOff>
    </xdr:from>
    <xdr:ext cx="405111" cy="259045"/>
    <xdr:sp macro="" textlink="">
      <xdr:nvSpPr>
        <xdr:cNvPr id="659" name="n_4mainValue【学校施設】&#10;有形固定資産減価償却率">
          <a:extLst>
            <a:ext uri="{FF2B5EF4-FFF2-40B4-BE49-F238E27FC236}">
              <a16:creationId xmlns:a16="http://schemas.microsoft.com/office/drawing/2014/main" id="{5D825508-888F-4030-9401-CEF3D35A4507}"/>
            </a:ext>
          </a:extLst>
        </xdr:cNvPr>
        <xdr:cNvSpPr txBox="1"/>
      </xdr:nvSpPr>
      <xdr:spPr>
        <a:xfrm>
          <a:off x="11354444" y="10008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410F391E-609C-44ED-B8D1-298A9F1B458F}"/>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A455175A-60BF-4CB6-A48A-3E93B55C5741}"/>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DA65986B-0122-4EC2-B159-CD77CC88A7C9}"/>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6BA8672E-3AC5-498E-B982-E96013985EB2}"/>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A24E40A5-7210-41C2-9FC0-3C810FC72874}"/>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C4EAD38F-B91C-4100-B21D-E7A3C9B307C8}"/>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93010BA6-6830-419A-98E3-AF9BA1EB032B}"/>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B2A23278-C36E-48DF-AD7D-F1772816B319}"/>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C17F0DB6-98CC-42CE-BD9E-4CF2AE3CC22A}"/>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943B7209-13DB-478B-AD92-BEA78C793492}"/>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a:extLst>
            <a:ext uri="{FF2B5EF4-FFF2-40B4-BE49-F238E27FC236}">
              <a16:creationId xmlns:a16="http://schemas.microsoft.com/office/drawing/2014/main" id="{751094AB-1F79-45B0-A695-AB113E304B28}"/>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1" name="直線コネクタ 670">
          <a:extLst>
            <a:ext uri="{FF2B5EF4-FFF2-40B4-BE49-F238E27FC236}">
              <a16:creationId xmlns:a16="http://schemas.microsoft.com/office/drawing/2014/main" id="{FE051783-A8CE-425F-B78B-D61A82D2393A}"/>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2" name="テキスト ボックス 671">
          <a:extLst>
            <a:ext uri="{FF2B5EF4-FFF2-40B4-BE49-F238E27FC236}">
              <a16:creationId xmlns:a16="http://schemas.microsoft.com/office/drawing/2014/main" id="{B4841008-C2D0-4C9B-BF5F-E496F7B74BA6}"/>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3" name="直線コネクタ 672">
          <a:extLst>
            <a:ext uri="{FF2B5EF4-FFF2-40B4-BE49-F238E27FC236}">
              <a16:creationId xmlns:a16="http://schemas.microsoft.com/office/drawing/2014/main" id="{DE4C71C1-A141-49A2-A905-C05FDA0E8D58}"/>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4" name="テキスト ボックス 673">
          <a:extLst>
            <a:ext uri="{FF2B5EF4-FFF2-40B4-BE49-F238E27FC236}">
              <a16:creationId xmlns:a16="http://schemas.microsoft.com/office/drawing/2014/main" id="{5C9E4A66-CF30-4F08-ABC5-D10CF0C3FD1A}"/>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5" name="直線コネクタ 674">
          <a:extLst>
            <a:ext uri="{FF2B5EF4-FFF2-40B4-BE49-F238E27FC236}">
              <a16:creationId xmlns:a16="http://schemas.microsoft.com/office/drawing/2014/main" id="{BE427F16-5FFC-4CFA-BD25-EDF19561B7FF}"/>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6" name="テキスト ボックス 675">
          <a:extLst>
            <a:ext uri="{FF2B5EF4-FFF2-40B4-BE49-F238E27FC236}">
              <a16:creationId xmlns:a16="http://schemas.microsoft.com/office/drawing/2014/main" id="{152C0843-845B-4057-BC56-FB4D21097755}"/>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7" name="直線コネクタ 676">
          <a:extLst>
            <a:ext uri="{FF2B5EF4-FFF2-40B4-BE49-F238E27FC236}">
              <a16:creationId xmlns:a16="http://schemas.microsoft.com/office/drawing/2014/main" id="{6506572A-0F86-401F-B981-744EBCFA99D8}"/>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8" name="テキスト ボックス 677">
          <a:extLst>
            <a:ext uri="{FF2B5EF4-FFF2-40B4-BE49-F238E27FC236}">
              <a16:creationId xmlns:a16="http://schemas.microsoft.com/office/drawing/2014/main" id="{A221040E-EEA2-4C33-B9BE-F58C83F1B4E7}"/>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9" name="直線コネクタ 678">
          <a:extLst>
            <a:ext uri="{FF2B5EF4-FFF2-40B4-BE49-F238E27FC236}">
              <a16:creationId xmlns:a16="http://schemas.microsoft.com/office/drawing/2014/main" id="{3A19B88E-E6E1-498C-B700-B56CC5402019}"/>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0" name="テキスト ボックス 679">
          <a:extLst>
            <a:ext uri="{FF2B5EF4-FFF2-40B4-BE49-F238E27FC236}">
              <a16:creationId xmlns:a16="http://schemas.microsoft.com/office/drawing/2014/main" id="{F89AB406-D300-4228-A400-D8728D92E8B8}"/>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1" name="直線コネクタ 680">
          <a:extLst>
            <a:ext uri="{FF2B5EF4-FFF2-40B4-BE49-F238E27FC236}">
              <a16:creationId xmlns:a16="http://schemas.microsoft.com/office/drawing/2014/main" id="{1BC7D130-9D51-4821-A225-C1A864061EB4}"/>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2" name="テキスト ボックス 681">
          <a:extLst>
            <a:ext uri="{FF2B5EF4-FFF2-40B4-BE49-F238E27FC236}">
              <a16:creationId xmlns:a16="http://schemas.microsoft.com/office/drawing/2014/main" id="{46829295-2DC2-4D9A-A1D7-C6CDA7FBDD23}"/>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02849C48-771F-4AD0-9A1B-FC16EF723875}"/>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B9A9709F-DC5F-4D11-AED6-E4F9CBE0866D}"/>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04A82C95-D21F-4652-89F5-A2BE9288F66C}"/>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8709</xdr:rowOff>
    </xdr:from>
    <xdr:to>
      <xdr:col>116</xdr:col>
      <xdr:colOff>62864</xdr:colOff>
      <xdr:row>64</xdr:row>
      <xdr:rowOff>71846</xdr:rowOff>
    </xdr:to>
    <xdr:cxnSp macro="">
      <xdr:nvCxnSpPr>
        <xdr:cNvPr id="686" name="直線コネクタ 685">
          <a:extLst>
            <a:ext uri="{FF2B5EF4-FFF2-40B4-BE49-F238E27FC236}">
              <a16:creationId xmlns:a16="http://schemas.microsoft.com/office/drawing/2014/main" id="{87736402-274D-4361-8611-5EED7C427DE0}"/>
            </a:ext>
          </a:extLst>
        </xdr:cNvPr>
        <xdr:cNvCxnSpPr/>
      </xdr:nvCxnSpPr>
      <xdr:spPr>
        <a:xfrm flipV="1">
          <a:off x="19954239" y="9079684"/>
          <a:ext cx="0" cy="135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7" name="【学校施設】&#10;一人当たり面積最小値テキスト">
          <a:extLst>
            <a:ext uri="{FF2B5EF4-FFF2-40B4-BE49-F238E27FC236}">
              <a16:creationId xmlns:a16="http://schemas.microsoft.com/office/drawing/2014/main" id="{FD10C036-02F1-49CC-9740-5B6D9A9723F3}"/>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8" name="直線コネクタ 687">
          <a:extLst>
            <a:ext uri="{FF2B5EF4-FFF2-40B4-BE49-F238E27FC236}">
              <a16:creationId xmlns:a16="http://schemas.microsoft.com/office/drawing/2014/main" id="{31B0B1E1-29AE-4AB4-A18B-AD3829501D92}"/>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126836</xdr:rowOff>
    </xdr:from>
    <xdr:ext cx="469744" cy="259045"/>
    <xdr:sp macro="" textlink="">
      <xdr:nvSpPr>
        <xdr:cNvPr id="689" name="【学校施設】&#10;一人当たり面積最大値テキスト">
          <a:extLst>
            <a:ext uri="{FF2B5EF4-FFF2-40B4-BE49-F238E27FC236}">
              <a16:creationId xmlns:a16="http://schemas.microsoft.com/office/drawing/2014/main" id="{6CD280D4-E1EF-472C-8A96-D68653E7F947}"/>
            </a:ext>
          </a:extLst>
        </xdr:cNvPr>
        <xdr:cNvSpPr txBox="1"/>
      </xdr:nvSpPr>
      <xdr:spPr>
        <a:xfrm>
          <a:off x="19992975" y="88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8709</xdr:rowOff>
    </xdr:from>
    <xdr:to>
      <xdr:col>116</xdr:col>
      <xdr:colOff>152400</xdr:colOff>
      <xdr:row>56</xdr:row>
      <xdr:rowOff>8709</xdr:rowOff>
    </xdr:to>
    <xdr:cxnSp macro="">
      <xdr:nvCxnSpPr>
        <xdr:cNvPr id="690" name="直線コネクタ 689">
          <a:extLst>
            <a:ext uri="{FF2B5EF4-FFF2-40B4-BE49-F238E27FC236}">
              <a16:creationId xmlns:a16="http://schemas.microsoft.com/office/drawing/2014/main" id="{2D3723C1-D998-41F0-B10B-8D4488F442ED}"/>
            </a:ext>
          </a:extLst>
        </xdr:cNvPr>
        <xdr:cNvCxnSpPr/>
      </xdr:nvCxnSpPr>
      <xdr:spPr>
        <a:xfrm>
          <a:off x="19878675" y="90796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115768</xdr:rowOff>
    </xdr:from>
    <xdr:ext cx="469744" cy="259045"/>
    <xdr:sp macro="" textlink="">
      <xdr:nvSpPr>
        <xdr:cNvPr id="691" name="【学校施設】&#10;一人当たり面積平均値テキスト">
          <a:extLst>
            <a:ext uri="{FF2B5EF4-FFF2-40B4-BE49-F238E27FC236}">
              <a16:creationId xmlns:a16="http://schemas.microsoft.com/office/drawing/2014/main" id="{E42EF16E-AAA8-448E-AAD8-E4145463FC60}"/>
            </a:ext>
          </a:extLst>
        </xdr:cNvPr>
        <xdr:cNvSpPr txBox="1"/>
      </xdr:nvSpPr>
      <xdr:spPr>
        <a:xfrm>
          <a:off x="19992975" y="9993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92891</xdr:rowOff>
    </xdr:from>
    <xdr:to>
      <xdr:col>116</xdr:col>
      <xdr:colOff>114300</xdr:colOff>
      <xdr:row>63</xdr:row>
      <xdr:rowOff>23041</xdr:rowOff>
    </xdr:to>
    <xdr:sp macro="" textlink="">
      <xdr:nvSpPr>
        <xdr:cNvPr id="692" name="フローチャート: 判断 691">
          <a:extLst>
            <a:ext uri="{FF2B5EF4-FFF2-40B4-BE49-F238E27FC236}">
              <a16:creationId xmlns:a16="http://schemas.microsoft.com/office/drawing/2014/main" id="{55415C08-9684-4717-87EE-5EEB9BF16508}"/>
            </a:ext>
          </a:extLst>
        </xdr:cNvPr>
        <xdr:cNvSpPr/>
      </xdr:nvSpPr>
      <xdr:spPr>
        <a:xfrm>
          <a:off x="19897725" y="101322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109220</xdr:rowOff>
    </xdr:from>
    <xdr:to>
      <xdr:col>112</xdr:col>
      <xdr:colOff>38100</xdr:colOff>
      <xdr:row>63</xdr:row>
      <xdr:rowOff>39370</xdr:rowOff>
    </xdr:to>
    <xdr:sp macro="" textlink="">
      <xdr:nvSpPr>
        <xdr:cNvPr id="693" name="フローチャート: 判断 692">
          <a:extLst>
            <a:ext uri="{FF2B5EF4-FFF2-40B4-BE49-F238E27FC236}">
              <a16:creationId xmlns:a16="http://schemas.microsoft.com/office/drawing/2014/main" id="{300F1858-A4F0-4895-980B-7AF62FFB33D2}"/>
            </a:ext>
          </a:extLst>
        </xdr:cNvPr>
        <xdr:cNvSpPr/>
      </xdr:nvSpPr>
      <xdr:spPr>
        <a:xfrm>
          <a:off x="19154775" y="101453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94" name="フローチャート: 判断 693">
          <a:extLst>
            <a:ext uri="{FF2B5EF4-FFF2-40B4-BE49-F238E27FC236}">
              <a16:creationId xmlns:a16="http://schemas.microsoft.com/office/drawing/2014/main" id="{F5E9BDE0-76F8-4790-8D5C-09DB9F7DD00E}"/>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108131</xdr:rowOff>
    </xdr:from>
    <xdr:to>
      <xdr:col>102</xdr:col>
      <xdr:colOff>165100</xdr:colOff>
      <xdr:row>63</xdr:row>
      <xdr:rowOff>38281</xdr:rowOff>
    </xdr:to>
    <xdr:sp macro="" textlink="">
      <xdr:nvSpPr>
        <xdr:cNvPr id="695" name="フローチャート: 判断 694">
          <a:extLst>
            <a:ext uri="{FF2B5EF4-FFF2-40B4-BE49-F238E27FC236}">
              <a16:creationId xmlns:a16="http://schemas.microsoft.com/office/drawing/2014/main" id="{A2BF250A-C2D6-406C-8134-5CD940489143}"/>
            </a:ext>
          </a:extLst>
        </xdr:cNvPr>
        <xdr:cNvSpPr/>
      </xdr:nvSpPr>
      <xdr:spPr>
        <a:xfrm>
          <a:off x="17554575" y="1014430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122283</xdr:rowOff>
    </xdr:from>
    <xdr:to>
      <xdr:col>98</xdr:col>
      <xdr:colOff>38100</xdr:colOff>
      <xdr:row>63</xdr:row>
      <xdr:rowOff>52433</xdr:rowOff>
    </xdr:to>
    <xdr:sp macro="" textlink="">
      <xdr:nvSpPr>
        <xdr:cNvPr id="696" name="フローチャート: 判断 695">
          <a:extLst>
            <a:ext uri="{FF2B5EF4-FFF2-40B4-BE49-F238E27FC236}">
              <a16:creationId xmlns:a16="http://schemas.microsoft.com/office/drawing/2014/main" id="{07E51290-8F38-462C-9E4A-4400BC50C468}"/>
            </a:ext>
          </a:extLst>
        </xdr:cNvPr>
        <xdr:cNvSpPr/>
      </xdr:nvSpPr>
      <xdr:spPr>
        <a:xfrm>
          <a:off x="16754475" y="1016480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79AC39E1-21E4-4558-9C68-8B90608E4CC0}"/>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DC166837-563A-4E16-AF5A-E1925847DBC6}"/>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5ECC5E22-A049-465A-9429-71C5D03F60C3}"/>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D106F96D-8CB4-41B2-AC44-0FF1231A9D3F}"/>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25587C56-7B9C-4BD2-98D2-B34134FE6CBB}"/>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64044</xdr:rowOff>
    </xdr:from>
    <xdr:to>
      <xdr:col>116</xdr:col>
      <xdr:colOff>114300</xdr:colOff>
      <xdr:row>63</xdr:row>
      <xdr:rowOff>165644</xdr:rowOff>
    </xdr:to>
    <xdr:sp macro="" textlink="">
      <xdr:nvSpPr>
        <xdr:cNvPr id="702" name="楕円 701">
          <a:extLst>
            <a:ext uri="{FF2B5EF4-FFF2-40B4-BE49-F238E27FC236}">
              <a16:creationId xmlns:a16="http://schemas.microsoft.com/office/drawing/2014/main" id="{7D691856-86CB-4934-A11F-E2F402F8C2D2}"/>
            </a:ext>
          </a:extLst>
        </xdr:cNvPr>
        <xdr:cNvSpPr/>
      </xdr:nvSpPr>
      <xdr:spPr>
        <a:xfrm>
          <a:off x="19897725" y="1026849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42471</xdr:rowOff>
    </xdr:from>
    <xdr:ext cx="469744" cy="259045"/>
    <xdr:sp macro="" textlink="">
      <xdr:nvSpPr>
        <xdr:cNvPr id="703" name="【学校施設】&#10;一人当たり面積該当値テキスト">
          <a:extLst>
            <a:ext uri="{FF2B5EF4-FFF2-40B4-BE49-F238E27FC236}">
              <a16:creationId xmlns:a16="http://schemas.microsoft.com/office/drawing/2014/main" id="{7A0E62B7-0B14-4C8D-BCE9-12500A8C010B}"/>
            </a:ext>
          </a:extLst>
        </xdr:cNvPr>
        <xdr:cNvSpPr txBox="1"/>
      </xdr:nvSpPr>
      <xdr:spPr>
        <a:xfrm>
          <a:off x="19992975" y="1024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62956</xdr:rowOff>
    </xdr:from>
    <xdr:to>
      <xdr:col>112</xdr:col>
      <xdr:colOff>38100</xdr:colOff>
      <xdr:row>63</xdr:row>
      <xdr:rowOff>164556</xdr:rowOff>
    </xdr:to>
    <xdr:sp macro="" textlink="">
      <xdr:nvSpPr>
        <xdr:cNvPr id="704" name="楕円 703">
          <a:extLst>
            <a:ext uri="{FF2B5EF4-FFF2-40B4-BE49-F238E27FC236}">
              <a16:creationId xmlns:a16="http://schemas.microsoft.com/office/drawing/2014/main" id="{9946A00F-5D3A-446F-96D9-4DED29BED657}"/>
            </a:ext>
          </a:extLst>
        </xdr:cNvPr>
        <xdr:cNvSpPr/>
      </xdr:nvSpPr>
      <xdr:spPr>
        <a:xfrm>
          <a:off x="19154775" y="1026740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113756</xdr:rowOff>
    </xdr:from>
    <xdr:to>
      <xdr:col>116</xdr:col>
      <xdr:colOff>63500</xdr:colOff>
      <xdr:row>63</xdr:row>
      <xdr:rowOff>114844</xdr:rowOff>
    </xdr:to>
    <xdr:cxnSp macro="">
      <xdr:nvCxnSpPr>
        <xdr:cNvPr id="705" name="直線コネクタ 704">
          <a:extLst>
            <a:ext uri="{FF2B5EF4-FFF2-40B4-BE49-F238E27FC236}">
              <a16:creationId xmlns:a16="http://schemas.microsoft.com/office/drawing/2014/main" id="{F93A11E3-61C8-4000-BC03-7ED0F2AB870B}"/>
            </a:ext>
          </a:extLst>
        </xdr:cNvPr>
        <xdr:cNvCxnSpPr/>
      </xdr:nvCxnSpPr>
      <xdr:spPr>
        <a:xfrm>
          <a:off x="19202400" y="10315031"/>
          <a:ext cx="752475"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68399</xdr:rowOff>
    </xdr:from>
    <xdr:to>
      <xdr:col>107</xdr:col>
      <xdr:colOff>101600</xdr:colOff>
      <xdr:row>63</xdr:row>
      <xdr:rowOff>169999</xdr:rowOff>
    </xdr:to>
    <xdr:sp macro="" textlink="">
      <xdr:nvSpPr>
        <xdr:cNvPr id="706" name="楕円 705">
          <a:extLst>
            <a:ext uri="{FF2B5EF4-FFF2-40B4-BE49-F238E27FC236}">
              <a16:creationId xmlns:a16="http://schemas.microsoft.com/office/drawing/2014/main" id="{F9075B8B-8053-4D33-BCB5-3826331BE541}"/>
            </a:ext>
          </a:extLst>
        </xdr:cNvPr>
        <xdr:cNvSpPr/>
      </xdr:nvSpPr>
      <xdr:spPr>
        <a:xfrm>
          <a:off x="18345150" y="1026649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113756</xdr:rowOff>
    </xdr:from>
    <xdr:to>
      <xdr:col>111</xdr:col>
      <xdr:colOff>177800</xdr:colOff>
      <xdr:row>63</xdr:row>
      <xdr:rowOff>119199</xdr:rowOff>
    </xdr:to>
    <xdr:cxnSp macro="">
      <xdr:nvCxnSpPr>
        <xdr:cNvPr id="707" name="直線コネクタ 706">
          <a:extLst>
            <a:ext uri="{FF2B5EF4-FFF2-40B4-BE49-F238E27FC236}">
              <a16:creationId xmlns:a16="http://schemas.microsoft.com/office/drawing/2014/main" id="{5C42BCBB-42B7-433C-8730-76745CAB2F11}"/>
            </a:ext>
          </a:extLst>
        </xdr:cNvPr>
        <xdr:cNvCxnSpPr/>
      </xdr:nvCxnSpPr>
      <xdr:spPr>
        <a:xfrm flipV="1">
          <a:off x="18392775" y="10315031"/>
          <a:ext cx="809625"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57513</xdr:rowOff>
    </xdr:from>
    <xdr:to>
      <xdr:col>102</xdr:col>
      <xdr:colOff>165100</xdr:colOff>
      <xdr:row>63</xdr:row>
      <xdr:rowOff>159113</xdr:rowOff>
    </xdr:to>
    <xdr:sp macro="" textlink="">
      <xdr:nvSpPr>
        <xdr:cNvPr id="708" name="楕円 707">
          <a:extLst>
            <a:ext uri="{FF2B5EF4-FFF2-40B4-BE49-F238E27FC236}">
              <a16:creationId xmlns:a16="http://schemas.microsoft.com/office/drawing/2014/main" id="{666014BC-58CF-4C10-AA0C-3254D86B8646}"/>
            </a:ext>
          </a:extLst>
        </xdr:cNvPr>
        <xdr:cNvSpPr/>
      </xdr:nvSpPr>
      <xdr:spPr>
        <a:xfrm>
          <a:off x="17554575" y="1025878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108313</xdr:rowOff>
    </xdr:from>
    <xdr:to>
      <xdr:col>107</xdr:col>
      <xdr:colOff>50800</xdr:colOff>
      <xdr:row>63</xdr:row>
      <xdr:rowOff>119199</xdr:rowOff>
    </xdr:to>
    <xdr:cxnSp macro="">
      <xdr:nvCxnSpPr>
        <xdr:cNvPr id="709" name="直線コネクタ 708">
          <a:extLst>
            <a:ext uri="{FF2B5EF4-FFF2-40B4-BE49-F238E27FC236}">
              <a16:creationId xmlns:a16="http://schemas.microsoft.com/office/drawing/2014/main" id="{A7DD967D-4A13-476C-A8BF-A5FAB1B21964}"/>
            </a:ext>
          </a:extLst>
        </xdr:cNvPr>
        <xdr:cNvCxnSpPr/>
      </xdr:nvCxnSpPr>
      <xdr:spPr>
        <a:xfrm>
          <a:off x="17602200" y="10306413"/>
          <a:ext cx="790575"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35741</xdr:rowOff>
    </xdr:from>
    <xdr:to>
      <xdr:col>98</xdr:col>
      <xdr:colOff>38100</xdr:colOff>
      <xdr:row>63</xdr:row>
      <xdr:rowOff>137341</xdr:rowOff>
    </xdr:to>
    <xdr:sp macro="" textlink="">
      <xdr:nvSpPr>
        <xdr:cNvPr id="710" name="楕円 709">
          <a:extLst>
            <a:ext uri="{FF2B5EF4-FFF2-40B4-BE49-F238E27FC236}">
              <a16:creationId xmlns:a16="http://schemas.microsoft.com/office/drawing/2014/main" id="{126AD088-2965-400E-8D92-0E01216586DC}"/>
            </a:ext>
          </a:extLst>
        </xdr:cNvPr>
        <xdr:cNvSpPr/>
      </xdr:nvSpPr>
      <xdr:spPr>
        <a:xfrm>
          <a:off x="16754475" y="1023701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86541</xdr:rowOff>
    </xdr:from>
    <xdr:to>
      <xdr:col>102</xdr:col>
      <xdr:colOff>114300</xdr:colOff>
      <xdr:row>63</xdr:row>
      <xdr:rowOff>108313</xdr:rowOff>
    </xdr:to>
    <xdr:cxnSp macro="">
      <xdr:nvCxnSpPr>
        <xdr:cNvPr id="711" name="直線コネクタ 710">
          <a:extLst>
            <a:ext uri="{FF2B5EF4-FFF2-40B4-BE49-F238E27FC236}">
              <a16:creationId xmlns:a16="http://schemas.microsoft.com/office/drawing/2014/main" id="{1C21B119-31D3-49B6-85BA-4753E08E529B}"/>
            </a:ext>
          </a:extLst>
        </xdr:cNvPr>
        <xdr:cNvCxnSpPr/>
      </xdr:nvCxnSpPr>
      <xdr:spPr>
        <a:xfrm>
          <a:off x="16802100" y="10284641"/>
          <a:ext cx="8001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55897</xdr:rowOff>
    </xdr:from>
    <xdr:ext cx="469744" cy="259045"/>
    <xdr:sp macro="" textlink="">
      <xdr:nvSpPr>
        <xdr:cNvPr id="712" name="n_1aveValue【学校施設】&#10;一人当たり面積">
          <a:extLst>
            <a:ext uri="{FF2B5EF4-FFF2-40B4-BE49-F238E27FC236}">
              <a16:creationId xmlns:a16="http://schemas.microsoft.com/office/drawing/2014/main" id="{96A3AF77-FFA7-4844-A8B0-3EC9AF223592}"/>
            </a:ext>
          </a:extLst>
        </xdr:cNvPr>
        <xdr:cNvSpPr txBox="1"/>
      </xdr:nvSpPr>
      <xdr:spPr>
        <a:xfrm>
          <a:off x="189834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713" name="n_2aveValue【学校施設】&#10;一人当たり面積">
          <a:extLst>
            <a:ext uri="{FF2B5EF4-FFF2-40B4-BE49-F238E27FC236}">
              <a16:creationId xmlns:a16="http://schemas.microsoft.com/office/drawing/2014/main" id="{4791556A-1C3E-47F4-83DA-FA5A96E9D9B1}"/>
            </a:ext>
          </a:extLst>
        </xdr:cNvPr>
        <xdr:cNvSpPr txBox="1"/>
      </xdr:nvSpPr>
      <xdr:spPr>
        <a:xfrm>
          <a:off x="181833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54808</xdr:rowOff>
    </xdr:from>
    <xdr:ext cx="469744" cy="259045"/>
    <xdr:sp macro="" textlink="">
      <xdr:nvSpPr>
        <xdr:cNvPr id="714" name="n_3aveValue【学校施設】&#10;一人当たり面積">
          <a:extLst>
            <a:ext uri="{FF2B5EF4-FFF2-40B4-BE49-F238E27FC236}">
              <a16:creationId xmlns:a16="http://schemas.microsoft.com/office/drawing/2014/main" id="{847E6C19-5621-47CE-9AEB-B040F10D468B}"/>
            </a:ext>
          </a:extLst>
        </xdr:cNvPr>
        <xdr:cNvSpPr txBox="1"/>
      </xdr:nvSpPr>
      <xdr:spPr>
        <a:xfrm>
          <a:off x="17383202" y="993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68960</xdr:rowOff>
    </xdr:from>
    <xdr:ext cx="469744" cy="259045"/>
    <xdr:sp macro="" textlink="">
      <xdr:nvSpPr>
        <xdr:cNvPr id="715" name="n_4aveValue【学校施設】&#10;一人当たり面積">
          <a:extLst>
            <a:ext uri="{FF2B5EF4-FFF2-40B4-BE49-F238E27FC236}">
              <a16:creationId xmlns:a16="http://schemas.microsoft.com/office/drawing/2014/main" id="{5A30F98A-5604-499D-8C0E-3F4BA095986B}"/>
            </a:ext>
          </a:extLst>
        </xdr:cNvPr>
        <xdr:cNvSpPr txBox="1"/>
      </xdr:nvSpPr>
      <xdr:spPr>
        <a:xfrm>
          <a:off x="16592627" y="994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155683</xdr:rowOff>
    </xdr:from>
    <xdr:ext cx="469744" cy="259045"/>
    <xdr:sp macro="" textlink="">
      <xdr:nvSpPr>
        <xdr:cNvPr id="716" name="n_1mainValue【学校施設】&#10;一人当たり面積">
          <a:extLst>
            <a:ext uri="{FF2B5EF4-FFF2-40B4-BE49-F238E27FC236}">
              <a16:creationId xmlns:a16="http://schemas.microsoft.com/office/drawing/2014/main" id="{436C7C0F-EA1A-4CB2-9302-38D902516963}"/>
            </a:ext>
          </a:extLst>
        </xdr:cNvPr>
        <xdr:cNvSpPr txBox="1"/>
      </xdr:nvSpPr>
      <xdr:spPr>
        <a:xfrm>
          <a:off x="18983402" y="1036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161126</xdr:rowOff>
    </xdr:from>
    <xdr:ext cx="469744" cy="259045"/>
    <xdr:sp macro="" textlink="">
      <xdr:nvSpPr>
        <xdr:cNvPr id="717" name="n_2mainValue【学校施設】&#10;一人当たり面積">
          <a:extLst>
            <a:ext uri="{FF2B5EF4-FFF2-40B4-BE49-F238E27FC236}">
              <a16:creationId xmlns:a16="http://schemas.microsoft.com/office/drawing/2014/main" id="{BDCFE224-33E9-4CA9-BE14-E3216F716425}"/>
            </a:ext>
          </a:extLst>
        </xdr:cNvPr>
        <xdr:cNvSpPr txBox="1"/>
      </xdr:nvSpPr>
      <xdr:spPr>
        <a:xfrm>
          <a:off x="18183302" y="1036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150240</xdr:rowOff>
    </xdr:from>
    <xdr:ext cx="469744" cy="259045"/>
    <xdr:sp macro="" textlink="">
      <xdr:nvSpPr>
        <xdr:cNvPr id="718" name="n_3mainValue【学校施設】&#10;一人当たり面積">
          <a:extLst>
            <a:ext uri="{FF2B5EF4-FFF2-40B4-BE49-F238E27FC236}">
              <a16:creationId xmlns:a16="http://schemas.microsoft.com/office/drawing/2014/main" id="{6CE1023B-CF05-4998-A943-600E91B7427E}"/>
            </a:ext>
          </a:extLst>
        </xdr:cNvPr>
        <xdr:cNvSpPr txBox="1"/>
      </xdr:nvSpPr>
      <xdr:spPr>
        <a:xfrm>
          <a:off x="17383202" y="103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128468</xdr:rowOff>
    </xdr:from>
    <xdr:ext cx="469744" cy="259045"/>
    <xdr:sp macro="" textlink="">
      <xdr:nvSpPr>
        <xdr:cNvPr id="719" name="n_4mainValue【学校施設】&#10;一人当たり面積">
          <a:extLst>
            <a:ext uri="{FF2B5EF4-FFF2-40B4-BE49-F238E27FC236}">
              <a16:creationId xmlns:a16="http://schemas.microsoft.com/office/drawing/2014/main" id="{7A11E60C-6173-4094-85F4-4BB8201D932F}"/>
            </a:ext>
          </a:extLst>
        </xdr:cNvPr>
        <xdr:cNvSpPr txBox="1"/>
      </xdr:nvSpPr>
      <xdr:spPr>
        <a:xfrm>
          <a:off x="165926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3EA3E4BC-5103-46AA-A510-B680B76C0707}"/>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2D743E7D-0B10-46B2-B7BC-C4F803B566A1}"/>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65640DDD-26AD-4771-9396-71EB927CA269}"/>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AFCD5275-6609-4F4D-86CB-68381CA2BECE}"/>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A9555D99-ECCF-40D7-9B10-34948551C60E}"/>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5B3FF451-3630-4FFF-9C77-4ED8FDEBFB78}"/>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C6B0CEBA-6BC0-4599-8DBD-F63078A7BBBC}"/>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33D636FA-2982-4230-AF98-1779115CB9AE}"/>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5151BD8B-D4E1-4CC9-8682-E4619F7B3ED9}"/>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A5680DCE-1966-4F8D-B0E4-52406B93C49B}"/>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710DCEF9-5D4D-473E-8DEE-CC60A7C8335D}"/>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94E8B10D-8A63-4B13-BD34-CB1DF8D57125}"/>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CB8AAABA-363E-4C94-A8EA-DCEBDBD5BD7F}"/>
            </a:ext>
          </a:extLst>
        </xdr:cNvPr>
        <xdr:cNvSpPr txBox="1"/>
      </xdr:nvSpPr>
      <xdr:spPr>
        <a:xfrm>
          <a:off x="107945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63200E44-4EA4-4C08-81F3-ACF8694DC751}"/>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4F155C7E-E588-45B3-96C6-5A008F48B8A9}"/>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419DDAAE-20AE-4D08-A5CC-1BFBAE1F44B6}"/>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18D3B1C6-04B6-4D29-B6C2-0B33BE033B8A}"/>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6FCAFBF9-3F6C-4B24-AC17-35BB9D179AEA}"/>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E33AA88A-FEE1-4380-A81F-C92DFA1E7244}"/>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940F72C8-BEE8-4D6E-8CA4-DF9B9536D13E}"/>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1C4B4964-BE5C-4D49-A6E2-16634F6DBCB8}"/>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BD153AA7-0027-46E6-A6D1-32E993DC7BDC}"/>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9EB7637C-657F-49EA-8578-DCB142191CD2}"/>
            </a:ext>
          </a:extLst>
        </xdr:cNvPr>
        <xdr:cNvSpPr txBox="1"/>
      </xdr:nvSpPr>
      <xdr:spPr>
        <a:xfrm>
          <a:off x="10903736" y="121037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id="{039D8CF5-F6BF-4DD4-8E13-F1CF5ED21018}"/>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100964</xdr:rowOff>
    </xdr:from>
    <xdr:to>
      <xdr:col>85</xdr:col>
      <xdr:colOff>126364</xdr:colOff>
      <xdr:row>85</xdr:row>
      <xdr:rowOff>17145</xdr:rowOff>
    </xdr:to>
    <xdr:cxnSp macro="">
      <xdr:nvCxnSpPr>
        <xdr:cNvPr id="744" name="直線コネクタ 743">
          <a:extLst>
            <a:ext uri="{FF2B5EF4-FFF2-40B4-BE49-F238E27FC236}">
              <a16:creationId xmlns:a16="http://schemas.microsoft.com/office/drawing/2014/main" id="{B830463F-B9F3-4242-83BE-5427208E7E3B}"/>
            </a:ext>
          </a:extLst>
        </xdr:cNvPr>
        <xdr:cNvCxnSpPr/>
      </xdr:nvCxnSpPr>
      <xdr:spPr>
        <a:xfrm flipV="1">
          <a:off x="14696439" y="12896214"/>
          <a:ext cx="0" cy="884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20972</xdr:rowOff>
    </xdr:from>
    <xdr:ext cx="405111" cy="259045"/>
    <xdr:sp macro="" textlink="">
      <xdr:nvSpPr>
        <xdr:cNvPr id="745" name="【児童館】&#10;有形固定資産減価償却率最小値テキスト">
          <a:extLst>
            <a:ext uri="{FF2B5EF4-FFF2-40B4-BE49-F238E27FC236}">
              <a16:creationId xmlns:a16="http://schemas.microsoft.com/office/drawing/2014/main" id="{A59506C1-9FE8-4797-9C64-476BC9B68BF0}"/>
            </a:ext>
          </a:extLst>
        </xdr:cNvPr>
        <xdr:cNvSpPr txBox="1"/>
      </xdr:nvSpPr>
      <xdr:spPr>
        <a:xfrm>
          <a:off x="14735175"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17145</xdr:rowOff>
    </xdr:from>
    <xdr:to>
      <xdr:col>86</xdr:col>
      <xdr:colOff>25400</xdr:colOff>
      <xdr:row>85</xdr:row>
      <xdr:rowOff>17145</xdr:rowOff>
    </xdr:to>
    <xdr:cxnSp macro="">
      <xdr:nvCxnSpPr>
        <xdr:cNvPr id="746" name="直線コネクタ 745">
          <a:extLst>
            <a:ext uri="{FF2B5EF4-FFF2-40B4-BE49-F238E27FC236}">
              <a16:creationId xmlns:a16="http://schemas.microsoft.com/office/drawing/2014/main" id="{84F24E32-9F38-41F7-8580-B34980C31F68}"/>
            </a:ext>
          </a:extLst>
        </xdr:cNvPr>
        <xdr:cNvCxnSpPr/>
      </xdr:nvCxnSpPr>
      <xdr:spPr>
        <a:xfrm>
          <a:off x="14611350" y="137807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47641</xdr:rowOff>
    </xdr:from>
    <xdr:ext cx="405111" cy="259045"/>
    <xdr:sp macro="" textlink="">
      <xdr:nvSpPr>
        <xdr:cNvPr id="747" name="【児童館】&#10;有形固定資産減価償却率最大値テキスト">
          <a:extLst>
            <a:ext uri="{FF2B5EF4-FFF2-40B4-BE49-F238E27FC236}">
              <a16:creationId xmlns:a16="http://schemas.microsoft.com/office/drawing/2014/main" id="{E1EF8DD5-99B1-465E-860D-9A692C12791B}"/>
            </a:ext>
          </a:extLst>
        </xdr:cNvPr>
        <xdr:cNvSpPr txBox="1"/>
      </xdr:nvSpPr>
      <xdr:spPr>
        <a:xfrm>
          <a:off x="14735175" y="1267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100964</xdr:rowOff>
    </xdr:from>
    <xdr:to>
      <xdr:col>86</xdr:col>
      <xdr:colOff>25400</xdr:colOff>
      <xdr:row>79</xdr:row>
      <xdr:rowOff>100964</xdr:rowOff>
    </xdr:to>
    <xdr:cxnSp macro="">
      <xdr:nvCxnSpPr>
        <xdr:cNvPr id="748" name="直線コネクタ 747">
          <a:extLst>
            <a:ext uri="{FF2B5EF4-FFF2-40B4-BE49-F238E27FC236}">
              <a16:creationId xmlns:a16="http://schemas.microsoft.com/office/drawing/2014/main" id="{DC8EDC9A-FAC8-4666-9B51-760C9CF8CEA4}"/>
            </a:ext>
          </a:extLst>
        </xdr:cNvPr>
        <xdr:cNvCxnSpPr/>
      </xdr:nvCxnSpPr>
      <xdr:spPr>
        <a:xfrm>
          <a:off x="14611350" y="128962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152416</xdr:rowOff>
    </xdr:from>
    <xdr:ext cx="405111" cy="259045"/>
    <xdr:sp macro="" textlink="">
      <xdr:nvSpPr>
        <xdr:cNvPr id="749" name="【児童館】&#10;有形固定資産減価償却率平均値テキスト">
          <a:extLst>
            <a:ext uri="{FF2B5EF4-FFF2-40B4-BE49-F238E27FC236}">
              <a16:creationId xmlns:a16="http://schemas.microsoft.com/office/drawing/2014/main" id="{A83F80FC-8320-407A-BEBF-0A08E377E6C5}"/>
            </a:ext>
          </a:extLst>
        </xdr:cNvPr>
        <xdr:cNvSpPr txBox="1"/>
      </xdr:nvSpPr>
      <xdr:spPr>
        <a:xfrm>
          <a:off x="14735175" y="13268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2539</xdr:rowOff>
    </xdr:from>
    <xdr:to>
      <xdr:col>85</xdr:col>
      <xdr:colOff>177800</xdr:colOff>
      <xdr:row>82</xdr:row>
      <xdr:rowOff>104139</xdr:rowOff>
    </xdr:to>
    <xdr:sp macro="" textlink="">
      <xdr:nvSpPr>
        <xdr:cNvPr id="750" name="フローチャート: 判断 749">
          <a:extLst>
            <a:ext uri="{FF2B5EF4-FFF2-40B4-BE49-F238E27FC236}">
              <a16:creationId xmlns:a16="http://schemas.microsoft.com/office/drawing/2014/main" id="{281138FD-2E90-4D21-9C77-00897FBFB063}"/>
            </a:ext>
          </a:extLst>
        </xdr:cNvPr>
        <xdr:cNvSpPr/>
      </xdr:nvSpPr>
      <xdr:spPr>
        <a:xfrm>
          <a:off x="14649450" y="132803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2539</xdr:rowOff>
    </xdr:from>
    <xdr:to>
      <xdr:col>81</xdr:col>
      <xdr:colOff>101600</xdr:colOff>
      <xdr:row>82</xdr:row>
      <xdr:rowOff>104139</xdr:rowOff>
    </xdr:to>
    <xdr:sp macro="" textlink="">
      <xdr:nvSpPr>
        <xdr:cNvPr id="751" name="フローチャート: 判断 750">
          <a:extLst>
            <a:ext uri="{FF2B5EF4-FFF2-40B4-BE49-F238E27FC236}">
              <a16:creationId xmlns:a16="http://schemas.microsoft.com/office/drawing/2014/main" id="{B6532134-4963-451B-B73C-1C1C84FD1337}"/>
            </a:ext>
          </a:extLst>
        </xdr:cNvPr>
        <xdr:cNvSpPr/>
      </xdr:nvSpPr>
      <xdr:spPr>
        <a:xfrm>
          <a:off x="13887450" y="132803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158750</xdr:rowOff>
    </xdr:from>
    <xdr:to>
      <xdr:col>76</xdr:col>
      <xdr:colOff>165100</xdr:colOff>
      <xdr:row>82</xdr:row>
      <xdr:rowOff>88900</xdr:rowOff>
    </xdr:to>
    <xdr:sp macro="" textlink="">
      <xdr:nvSpPr>
        <xdr:cNvPr id="752" name="フローチャート: 判断 751">
          <a:extLst>
            <a:ext uri="{FF2B5EF4-FFF2-40B4-BE49-F238E27FC236}">
              <a16:creationId xmlns:a16="http://schemas.microsoft.com/office/drawing/2014/main" id="{975951DD-3864-40B3-AF0F-DCBEE4C5715C}"/>
            </a:ext>
          </a:extLst>
        </xdr:cNvPr>
        <xdr:cNvSpPr/>
      </xdr:nvSpPr>
      <xdr:spPr>
        <a:xfrm>
          <a:off x="13096875" y="132778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156845</xdr:rowOff>
    </xdr:from>
    <xdr:to>
      <xdr:col>72</xdr:col>
      <xdr:colOff>38100</xdr:colOff>
      <xdr:row>82</xdr:row>
      <xdr:rowOff>86995</xdr:rowOff>
    </xdr:to>
    <xdr:sp macro="" textlink="">
      <xdr:nvSpPr>
        <xdr:cNvPr id="753" name="フローチャート: 判断 752">
          <a:extLst>
            <a:ext uri="{FF2B5EF4-FFF2-40B4-BE49-F238E27FC236}">
              <a16:creationId xmlns:a16="http://schemas.microsoft.com/office/drawing/2014/main" id="{6DF1A0C6-3037-4E4F-8AF3-52404AFE55BA}"/>
            </a:ext>
          </a:extLst>
        </xdr:cNvPr>
        <xdr:cNvSpPr/>
      </xdr:nvSpPr>
      <xdr:spPr>
        <a:xfrm>
          <a:off x="12296775" y="1327594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54" name="フローチャート: 判断 753">
          <a:extLst>
            <a:ext uri="{FF2B5EF4-FFF2-40B4-BE49-F238E27FC236}">
              <a16:creationId xmlns:a16="http://schemas.microsoft.com/office/drawing/2014/main" id="{0C9487F3-1C33-4064-A681-BE189B2789C5}"/>
            </a:ext>
          </a:extLst>
        </xdr:cNvPr>
        <xdr:cNvSpPr/>
      </xdr:nvSpPr>
      <xdr:spPr>
        <a:xfrm>
          <a:off x="11487150" y="131375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8B855A58-CFE1-46D4-9AC7-3E837E82B329}"/>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6E0F2867-392E-4C9A-9D79-D26D8D09ABF4}"/>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F56F60A4-59BF-42D5-A62D-A265CFC6D83D}"/>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EE71EC0B-0E19-407C-9969-D9634C19951D}"/>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96F5BFB7-CF3F-4A43-9F9E-3E231E5050B8}"/>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160655</xdr:rowOff>
    </xdr:from>
    <xdr:to>
      <xdr:col>85</xdr:col>
      <xdr:colOff>177800</xdr:colOff>
      <xdr:row>80</xdr:row>
      <xdr:rowOff>90805</xdr:rowOff>
    </xdr:to>
    <xdr:sp macro="" textlink="">
      <xdr:nvSpPr>
        <xdr:cNvPr id="760" name="楕円 759">
          <a:extLst>
            <a:ext uri="{FF2B5EF4-FFF2-40B4-BE49-F238E27FC236}">
              <a16:creationId xmlns:a16="http://schemas.microsoft.com/office/drawing/2014/main" id="{4A98A150-B69E-4A42-B5A9-B63446466863}"/>
            </a:ext>
          </a:extLst>
        </xdr:cNvPr>
        <xdr:cNvSpPr/>
      </xdr:nvSpPr>
      <xdr:spPr>
        <a:xfrm>
          <a:off x="14649450" y="1295590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75582</xdr:rowOff>
    </xdr:from>
    <xdr:ext cx="405111" cy="259045"/>
    <xdr:sp macro="" textlink="">
      <xdr:nvSpPr>
        <xdr:cNvPr id="761" name="【児童館】&#10;有形固定資産減価償却率該当値テキスト">
          <a:extLst>
            <a:ext uri="{FF2B5EF4-FFF2-40B4-BE49-F238E27FC236}">
              <a16:creationId xmlns:a16="http://schemas.microsoft.com/office/drawing/2014/main" id="{012CB3F2-9E38-4EC5-8718-B181D5237E1C}"/>
            </a:ext>
          </a:extLst>
        </xdr:cNvPr>
        <xdr:cNvSpPr txBox="1"/>
      </xdr:nvSpPr>
      <xdr:spPr>
        <a:xfrm>
          <a:off x="14735175" y="1286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114936</xdr:rowOff>
    </xdr:from>
    <xdr:to>
      <xdr:col>81</xdr:col>
      <xdr:colOff>101600</xdr:colOff>
      <xdr:row>80</xdr:row>
      <xdr:rowOff>45086</xdr:rowOff>
    </xdr:to>
    <xdr:sp macro="" textlink="">
      <xdr:nvSpPr>
        <xdr:cNvPr id="762" name="楕円 761">
          <a:extLst>
            <a:ext uri="{FF2B5EF4-FFF2-40B4-BE49-F238E27FC236}">
              <a16:creationId xmlns:a16="http://schemas.microsoft.com/office/drawing/2014/main" id="{C2EFC587-6641-45E3-BA08-38E07632963E}"/>
            </a:ext>
          </a:extLst>
        </xdr:cNvPr>
        <xdr:cNvSpPr/>
      </xdr:nvSpPr>
      <xdr:spPr>
        <a:xfrm>
          <a:off x="13887450" y="129070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165736</xdr:rowOff>
    </xdr:from>
    <xdr:to>
      <xdr:col>85</xdr:col>
      <xdr:colOff>127000</xdr:colOff>
      <xdr:row>80</xdr:row>
      <xdr:rowOff>40005</xdr:rowOff>
    </xdr:to>
    <xdr:cxnSp macro="">
      <xdr:nvCxnSpPr>
        <xdr:cNvPr id="763" name="直線コネクタ 762">
          <a:extLst>
            <a:ext uri="{FF2B5EF4-FFF2-40B4-BE49-F238E27FC236}">
              <a16:creationId xmlns:a16="http://schemas.microsoft.com/office/drawing/2014/main" id="{CE35DEAA-CE29-4831-A384-DDD421E2F0E7}"/>
            </a:ext>
          </a:extLst>
        </xdr:cNvPr>
        <xdr:cNvCxnSpPr/>
      </xdr:nvCxnSpPr>
      <xdr:spPr>
        <a:xfrm>
          <a:off x="13935075" y="12954636"/>
          <a:ext cx="762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69214</xdr:rowOff>
    </xdr:from>
    <xdr:to>
      <xdr:col>76</xdr:col>
      <xdr:colOff>165100</xdr:colOff>
      <xdr:row>79</xdr:row>
      <xdr:rowOff>170814</xdr:rowOff>
    </xdr:to>
    <xdr:sp macro="" textlink="">
      <xdr:nvSpPr>
        <xdr:cNvPr id="764" name="楕円 763">
          <a:extLst>
            <a:ext uri="{FF2B5EF4-FFF2-40B4-BE49-F238E27FC236}">
              <a16:creationId xmlns:a16="http://schemas.microsoft.com/office/drawing/2014/main" id="{DAEAA846-AEED-4D1E-A372-EE5C8A16E11E}"/>
            </a:ext>
          </a:extLst>
        </xdr:cNvPr>
        <xdr:cNvSpPr/>
      </xdr:nvSpPr>
      <xdr:spPr>
        <a:xfrm>
          <a:off x="13096875" y="128581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120014</xdr:rowOff>
    </xdr:from>
    <xdr:to>
      <xdr:col>81</xdr:col>
      <xdr:colOff>50800</xdr:colOff>
      <xdr:row>79</xdr:row>
      <xdr:rowOff>165736</xdr:rowOff>
    </xdr:to>
    <xdr:cxnSp macro="">
      <xdr:nvCxnSpPr>
        <xdr:cNvPr id="765" name="直線コネクタ 764">
          <a:extLst>
            <a:ext uri="{FF2B5EF4-FFF2-40B4-BE49-F238E27FC236}">
              <a16:creationId xmlns:a16="http://schemas.microsoft.com/office/drawing/2014/main" id="{DCCB587A-8188-4C1A-AA3F-4053FB581C91}"/>
            </a:ext>
          </a:extLst>
        </xdr:cNvPr>
        <xdr:cNvCxnSpPr/>
      </xdr:nvCxnSpPr>
      <xdr:spPr>
        <a:xfrm>
          <a:off x="13144500" y="12915264"/>
          <a:ext cx="790575"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21589</xdr:rowOff>
    </xdr:from>
    <xdr:to>
      <xdr:col>72</xdr:col>
      <xdr:colOff>38100</xdr:colOff>
      <xdr:row>79</xdr:row>
      <xdr:rowOff>123189</xdr:rowOff>
    </xdr:to>
    <xdr:sp macro="" textlink="">
      <xdr:nvSpPr>
        <xdr:cNvPr id="766" name="楕円 765">
          <a:extLst>
            <a:ext uri="{FF2B5EF4-FFF2-40B4-BE49-F238E27FC236}">
              <a16:creationId xmlns:a16="http://schemas.microsoft.com/office/drawing/2014/main" id="{C446FC22-60E7-418D-8839-E1132AAE9D57}"/>
            </a:ext>
          </a:extLst>
        </xdr:cNvPr>
        <xdr:cNvSpPr/>
      </xdr:nvSpPr>
      <xdr:spPr>
        <a:xfrm>
          <a:off x="12296775" y="1281366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72389</xdr:rowOff>
    </xdr:from>
    <xdr:to>
      <xdr:col>76</xdr:col>
      <xdr:colOff>114300</xdr:colOff>
      <xdr:row>79</xdr:row>
      <xdr:rowOff>120014</xdr:rowOff>
    </xdr:to>
    <xdr:cxnSp macro="">
      <xdr:nvCxnSpPr>
        <xdr:cNvPr id="767" name="直線コネクタ 766">
          <a:extLst>
            <a:ext uri="{FF2B5EF4-FFF2-40B4-BE49-F238E27FC236}">
              <a16:creationId xmlns:a16="http://schemas.microsoft.com/office/drawing/2014/main" id="{16F82E7C-C313-41F1-9E6E-A9119C56A2BD}"/>
            </a:ext>
          </a:extLst>
        </xdr:cNvPr>
        <xdr:cNvCxnSpPr/>
      </xdr:nvCxnSpPr>
      <xdr:spPr>
        <a:xfrm>
          <a:off x="12344400" y="12861289"/>
          <a:ext cx="8001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137795</xdr:rowOff>
    </xdr:from>
    <xdr:to>
      <xdr:col>67</xdr:col>
      <xdr:colOff>101600</xdr:colOff>
      <xdr:row>79</xdr:row>
      <xdr:rowOff>67945</xdr:rowOff>
    </xdr:to>
    <xdr:sp macro="" textlink="">
      <xdr:nvSpPr>
        <xdr:cNvPr id="768" name="楕円 767">
          <a:extLst>
            <a:ext uri="{FF2B5EF4-FFF2-40B4-BE49-F238E27FC236}">
              <a16:creationId xmlns:a16="http://schemas.microsoft.com/office/drawing/2014/main" id="{8A982306-E0AB-4F21-8443-ED979B80F699}"/>
            </a:ext>
          </a:extLst>
        </xdr:cNvPr>
        <xdr:cNvSpPr/>
      </xdr:nvSpPr>
      <xdr:spPr>
        <a:xfrm>
          <a:off x="11487150" y="1277112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17145</xdr:rowOff>
    </xdr:from>
    <xdr:to>
      <xdr:col>71</xdr:col>
      <xdr:colOff>177800</xdr:colOff>
      <xdr:row>79</xdr:row>
      <xdr:rowOff>72389</xdr:rowOff>
    </xdr:to>
    <xdr:cxnSp macro="">
      <xdr:nvCxnSpPr>
        <xdr:cNvPr id="769" name="直線コネクタ 768">
          <a:extLst>
            <a:ext uri="{FF2B5EF4-FFF2-40B4-BE49-F238E27FC236}">
              <a16:creationId xmlns:a16="http://schemas.microsoft.com/office/drawing/2014/main" id="{7B6CC97C-FE5E-4060-8BB4-EA580D065D54}"/>
            </a:ext>
          </a:extLst>
        </xdr:cNvPr>
        <xdr:cNvCxnSpPr/>
      </xdr:nvCxnSpPr>
      <xdr:spPr>
        <a:xfrm>
          <a:off x="11534775" y="12809220"/>
          <a:ext cx="809625" cy="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95266</xdr:rowOff>
    </xdr:from>
    <xdr:ext cx="405111" cy="259045"/>
    <xdr:sp macro="" textlink="">
      <xdr:nvSpPr>
        <xdr:cNvPr id="770" name="n_1aveValue【児童館】&#10;有形固定資産減価償却率">
          <a:extLst>
            <a:ext uri="{FF2B5EF4-FFF2-40B4-BE49-F238E27FC236}">
              <a16:creationId xmlns:a16="http://schemas.microsoft.com/office/drawing/2014/main" id="{552C6F27-76E9-44CF-A824-B773421502E3}"/>
            </a:ext>
          </a:extLst>
        </xdr:cNvPr>
        <xdr:cNvSpPr txBox="1"/>
      </xdr:nvSpPr>
      <xdr:spPr>
        <a:xfrm>
          <a:off x="13745219"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80027</xdr:rowOff>
    </xdr:from>
    <xdr:ext cx="405111" cy="259045"/>
    <xdr:sp macro="" textlink="">
      <xdr:nvSpPr>
        <xdr:cNvPr id="771" name="n_2aveValue【児童館】&#10;有形固定資産減価償却率">
          <a:extLst>
            <a:ext uri="{FF2B5EF4-FFF2-40B4-BE49-F238E27FC236}">
              <a16:creationId xmlns:a16="http://schemas.microsoft.com/office/drawing/2014/main" id="{59FD1F6B-D9D0-49CC-9135-C71CC9B7B7C5}"/>
            </a:ext>
          </a:extLst>
        </xdr:cNvPr>
        <xdr:cNvSpPr txBox="1"/>
      </xdr:nvSpPr>
      <xdr:spPr>
        <a:xfrm>
          <a:off x="12964169" y="13361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78122</xdr:rowOff>
    </xdr:from>
    <xdr:ext cx="405111" cy="259045"/>
    <xdr:sp macro="" textlink="">
      <xdr:nvSpPr>
        <xdr:cNvPr id="772" name="n_3aveValue【児童館】&#10;有形固定資産減価償却率">
          <a:extLst>
            <a:ext uri="{FF2B5EF4-FFF2-40B4-BE49-F238E27FC236}">
              <a16:creationId xmlns:a16="http://schemas.microsoft.com/office/drawing/2014/main" id="{BA19FF7F-36A7-4BB9-B983-16D3C5B5A7F9}"/>
            </a:ext>
          </a:extLst>
        </xdr:cNvPr>
        <xdr:cNvSpPr txBox="1"/>
      </xdr:nvSpPr>
      <xdr:spPr>
        <a:xfrm>
          <a:off x="12164069"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macro="" textlink="">
      <xdr:nvSpPr>
        <xdr:cNvPr id="773" name="n_4aveValue【児童館】&#10;有形固定資産減価償却率">
          <a:extLst>
            <a:ext uri="{FF2B5EF4-FFF2-40B4-BE49-F238E27FC236}">
              <a16:creationId xmlns:a16="http://schemas.microsoft.com/office/drawing/2014/main" id="{B795568A-2B0D-4FE5-BAE4-D4AF8582B72D}"/>
            </a:ext>
          </a:extLst>
        </xdr:cNvPr>
        <xdr:cNvSpPr txBox="1"/>
      </xdr:nvSpPr>
      <xdr:spPr>
        <a:xfrm>
          <a:off x="11354444"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61613</xdr:rowOff>
    </xdr:from>
    <xdr:ext cx="405111" cy="259045"/>
    <xdr:sp macro="" textlink="">
      <xdr:nvSpPr>
        <xdr:cNvPr id="774" name="n_1mainValue【児童館】&#10;有形固定資産減価償却率">
          <a:extLst>
            <a:ext uri="{FF2B5EF4-FFF2-40B4-BE49-F238E27FC236}">
              <a16:creationId xmlns:a16="http://schemas.microsoft.com/office/drawing/2014/main" id="{4BDED5BD-DE42-4236-9A3E-DE234D0C9B62}"/>
            </a:ext>
          </a:extLst>
        </xdr:cNvPr>
        <xdr:cNvSpPr txBox="1"/>
      </xdr:nvSpPr>
      <xdr:spPr>
        <a:xfrm>
          <a:off x="13745219" y="1269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15891</xdr:rowOff>
    </xdr:from>
    <xdr:ext cx="405111" cy="259045"/>
    <xdr:sp macro="" textlink="">
      <xdr:nvSpPr>
        <xdr:cNvPr id="775" name="n_2mainValue【児童館】&#10;有形固定資産減価償却率">
          <a:extLst>
            <a:ext uri="{FF2B5EF4-FFF2-40B4-BE49-F238E27FC236}">
              <a16:creationId xmlns:a16="http://schemas.microsoft.com/office/drawing/2014/main" id="{FFF9B84D-6DA1-4194-B61E-062CCBC4E1AE}"/>
            </a:ext>
          </a:extLst>
        </xdr:cNvPr>
        <xdr:cNvSpPr txBox="1"/>
      </xdr:nvSpPr>
      <xdr:spPr>
        <a:xfrm>
          <a:off x="12964169" y="1264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139716</xdr:rowOff>
    </xdr:from>
    <xdr:ext cx="405111" cy="259045"/>
    <xdr:sp macro="" textlink="">
      <xdr:nvSpPr>
        <xdr:cNvPr id="776" name="n_3mainValue【児童館】&#10;有形固定資産減価償却率">
          <a:extLst>
            <a:ext uri="{FF2B5EF4-FFF2-40B4-BE49-F238E27FC236}">
              <a16:creationId xmlns:a16="http://schemas.microsoft.com/office/drawing/2014/main" id="{5196847B-6E41-439D-B8D1-45744A4D4EE3}"/>
            </a:ext>
          </a:extLst>
        </xdr:cNvPr>
        <xdr:cNvSpPr txBox="1"/>
      </xdr:nvSpPr>
      <xdr:spPr>
        <a:xfrm>
          <a:off x="12164069" y="1261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84472</xdr:rowOff>
    </xdr:from>
    <xdr:ext cx="405111" cy="259045"/>
    <xdr:sp macro="" textlink="">
      <xdr:nvSpPr>
        <xdr:cNvPr id="777" name="n_4mainValue【児童館】&#10;有形固定資産減価償却率">
          <a:extLst>
            <a:ext uri="{FF2B5EF4-FFF2-40B4-BE49-F238E27FC236}">
              <a16:creationId xmlns:a16="http://schemas.microsoft.com/office/drawing/2014/main" id="{11D5FAAC-84D5-4283-9C73-468282A7BAD1}"/>
            </a:ext>
          </a:extLst>
        </xdr:cNvPr>
        <xdr:cNvSpPr txBox="1"/>
      </xdr:nvSpPr>
      <xdr:spPr>
        <a:xfrm>
          <a:off x="11354444" y="12555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86F7D1E7-9D52-4736-B414-BB4724BB91AF}"/>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E40AFD78-57E4-45AE-8D19-75BF1998EDC0}"/>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27130173-EA17-4FA1-BC22-712E4BB6E630}"/>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BEF3A85A-3D0C-4B68-A377-4A4BC4FEED90}"/>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90FAB5E3-5E7F-417C-97E4-48B78FAC058F}"/>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C13782C9-A340-4BA1-B80E-012604F87CF7}"/>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3F81F162-84CD-4BC1-91D4-F83A385986AE}"/>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FB07B2AA-0AE4-48BF-9CA4-7E6919C862B8}"/>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A6068FF9-9894-457D-A959-8BBCD104B89E}"/>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97890C4D-C952-4DE9-8C65-A222CD8E8EA5}"/>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80DA83E9-0EA8-41BD-84DF-80EB9B336A7C}"/>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8698060F-536F-42A9-BC98-429586EE300B}"/>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D982FA9E-178E-4052-90E2-94BB9D1E59AF}"/>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7F547BD1-F22C-4E2C-BA91-6A351CD8CFA4}"/>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7519AF2A-1C27-4637-8CDB-5AE52C7F27E2}"/>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4E1FBDEC-208B-4384-A033-D318977CA6E2}"/>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CAFC64B4-DB84-4843-838B-6B71D1FDA4E4}"/>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61DE75E2-279A-41EE-ADAF-A0F28E7C984B}"/>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E1DD059D-9D87-4891-BA7B-60F4EECA013A}"/>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242C96F5-2E3C-477D-B0EF-B20CF9E11C23}"/>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CC49F9CC-880D-44D1-A78F-06BB3D8A1A94}"/>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303B545E-03C6-4AC7-9233-D351B7F1D0F5}"/>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29DD6BAF-1361-4977-B8B4-6E917628365A}"/>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801" name="直線コネクタ 800">
          <a:extLst>
            <a:ext uri="{FF2B5EF4-FFF2-40B4-BE49-F238E27FC236}">
              <a16:creationId xmlns:a16="http://schemas.microsoft.com/office/drawing/2014/main" id="{C4A6BD18-B2F9-4CA0-AA49-DAD97456AB74}"/>
            </a:ext>
          </a:extLst>
        </xdr:cNvPr>
        <xdr:cNvCxnSpPr/>
      </xdr:nvCxnSpPr>
      <xdr:spPr>
        <a:xfrm flipV="1">
          <a:off x="19954239" y="126301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2" name="【児童館】&#10;一人当たり面積最小値テキスト">
          <a:extLst>
            <a:ext uri="{FF2B5EF4-FFF2-40B4-BE49-F238E27FC236}">
              <a16:creationId xmlns:a16="http://schemas.microsoft.com/office/drawing/2014/main" id="{89CD1821-DE44-40D5-AB2A-EEC13ACC2EBF}"/>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3" name="直線コネクタ 802">
          <a:extLst>
            <a:ext uri="{FF2B5EF4-FFF2-40B4-BE49-F238E27FC236}">
              <a16:creationId xmlns:a16="http://schemas.microsoft.com/office/drawing/2014/main" id="{0FE4A56B-0FAF-41C4-A5A0-62AF939FA0F5}"/>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4" name="【児童館】&#10;一人当たり面積最大値テキスト">
          <a:extLst>
            <a:ext uri="{FF2B5EF4-FFF2-40B4-BE49-F238E27FC236}">
              <a16:creationId xmlns:a16="http://schemas.microsoft.com/office/drawing/2014/main" id="{79AC2AFF-740E-4111-8084-11BBBAC7B619}"/>
            </a:ext>
          </a:extLst>
        </xdr:cNvPr>
        <xdr:cNvSpPr txBox="1"/>
      </xdr:nvSpPr>
      <xdr:spPr>
        <a:xfrm>
          <a:off x="19992975" y="1242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5" name="直線コネクタ 804">
          <a:extLst>
            <a:ext uri="{FF2B5EF4-FFF2-40B4-BE49-F238E27FC236}">
              <a16:creationId xmlns:a16="http://schemas.microsoft.com/office/drawing/2014/main" id="{309B57F2-429F-443B-9692-85942B4EC3E3}"/>
            </a:ext>
          </a:extLst>
        </xdr:cNvPr>
        <xdr:cNvCxnSpPr/>
      </xdr:nvCxnSpPr>
      <xdr:spPr>
        <a:xfrm>
          <a:off x="19878675" y="126301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6" name="【児童館】&#10;一人当たり面積平均値テキスト">
          <a:extLst>
            <a:ext uri="{FF2B5EF4-FFF2-40B4-BE49-F238E27FC236}">
              <a16:creationId xmlns:a16="http://schemas.microsoft.com/office/drawing/2014/main" id="{E0D3BEDC-54CB-4C6B-984B-389374AFB768}"/>
            </a:ext>
          </a:extLst>
        </xdr:cNvPr>
        <xdr:cNvSpPr txBox="1"/>
      </xdr:nvSpPr>
      <xdr:spPr>
        <a:xfrm>
          <a:off x="19992975" y="1323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7" name="フローチャート: 判断 806">
          <a:extLst>
            <a:ext uri="{FF2B5EF4-FFF2-40B4-BE49-F238E27FC236}">
              <a16:creationId xmlns:a16="http://schemas.microsoft.com/office/drawing/2014/main" id="{6DA21D14-6E27-49C8-864E-5301CFC717C0}"/>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8" name="フローチャート: 判断 807">
          <a:extLst>
            <a:ext uri="{FF2B5EF4-FFF2-40B4-BE49-F238E27FC236}">
              <a16:creationId xmlns:a16="http://schemas.microsoft.com/office/drawing/2014/main" id="{2834204B-71CF-429A-B7A7-7B0C5C68184A}"/>
            </a:ext>
          </a:extLst>
        </xdr:cNvPr>
        <xdr:cNvSpPr/>
      </xdr:nvSpPr>
      <xdr:spPr>
        <a:xfrm>
          <a:off x="191547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9" name="フローチャート: 判断 808">
          <a:extLst>
            <a:ext uri="{FF2B5EF4-FFF2-40B4-BE49-F238E27FC236}">
              <a16:creationId xmlns:a16="http://schemas.microsoft.com/office/drawing/2014/main" id="{13AEFCA9-C3D3-43B2-BB87-B83D584A414D}"/>
            </a:ext>
          </a:extLst>
        </xdr:cNvPr>
        <xdr:cNvSpPr/>
      </xdr:nvSpPr>
      <xdr:spPr>
        <a:xfrm>
          <a:off x="18345150" y="13420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10" name="フローチャート: 判断 809">
          <a:extLst>
            <a:ext uri="{FF2B5EF4-FFF2-40B4-BE49-F238E27FC236}">
              <a16:creationId xmlns:a16="http://schemas.microsoft.com/office/drawing/2014/main" id="{7F602CCC-1AAB-49DF-B991-F7A3EA45C226}"/>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1" name="フローチャート: 判断 810">
          <a:extLst>
            <a:ext uri="{FF2B5EF4-FFF2-40B4-BE49-F238E27FC236}">
              <a16:creationId xmlns:a16="http://schemas.microsoft.com/office/drawing/2014/main" id="{8E640971-5ED5-4916-9090-981F68FD2177}"/>
            </a:ext>
          </a:extLst>
        </xdr:cNvPr>
        <xdr:cNvSpPr/>
      </xdr:nvSpPr>
      <xdr:spPr>
        <a:xfrm>
          <a:off x="16754475" y="135255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E3559D00-4750-4527-86AE-A272FF13C3DE}"/>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36444B4D-F41E-483F-BB59-08150E5B5F48}"/>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4D9157A0-8E37-4FA2-8F85-87FFE132E1A9}"/>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B8E486B1-0C36-4B08-9743-6AF86D4219AE}"/>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CF624C80-E668-483F-AB30-7411CBDEC357}"/>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817" name="楕円 816">
          <a:extLst>
            <a:ext uri="{FF2B5EF4-FFF2-40B4-BE49-F238E27FC236}">
              <a16:creationId xmlns:a16="http://schemas.microsoft.com/office/drawing/2014/main" id="{78E89FDD-6E3E-4B14-805C-A679C2EC96BD}"/>
            </a:ext>
          </a:extLst>
        </xdr:cNvPr>
        <xdr:cNvSpPr/>
      </xdr:nvSpPr>
      <xdr:spPr>
        <a:xfrm>
          <a:off x="19897725" y="137445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818" name="【児童館】&#10;一人当たり面積該当値テキスト">
          <a:extLst>
            <a:ext uri="{FF2B5EF4-FFF2-40B4-BE49-F238E27FC236}">
              <a16:creationId xmlns:a16="http://schemas.microsoft.com/office/drawing/2014/main" id="{9EBAEC6C-1FBB-4C34-9049-CCF7EFDC6129}"/>
            </a:ext>
          </a:extLst>
        </xdr:cNvPr>
        <xdr:cNvSpPr txBox="1"/>
      </xdr:nvSpPr>
      <xdr:spPr>
        <a:xfrm>
          <a:off x="19992975" y="1372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19" name="楕円 818">
          <a:extLst>
            <a:ext uri="{FF2B5EF4-FFF2-40B4-BE49-F238E27FC236}">
              <a16:creationId xmlns:a16="http://schemas.microsoft.com/office/drawing/2014/main" id="{08509D55-8060-4C45-8E0B-F082806F0165}"/>
            </a:ext>
          </a:extLst>
        </xdr:cNvPr>
        <xdr:cNvSpPr/>
      </xdr:nvSpPr>
      <xdr:spPr>
        <a:xfrm>
          <a:off x="19154775" y="137064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85</xdr:row>
      <xdr:rowOff>19050</xdr:rowOff>
    </xdr:to>
    <xdr:cxnSp macro="">
      <xdr:nvCxnSpPr>
        <xdr:cNvPr id="820" name="直線コネクタ 819">
          <a:extLst>
            <a:ext uri="{FF2B5EF4-FFF2-40B4-BE49-F238E27FC236}">
              <a16:creationId xmlns:a16="http://schemas.microsoft.com/office/drawing/2014/main" id="{00BF3B7C-93A4-49BA-BF9B-7EB29AD50664}"/>
            </a:ext>
          </a:extLst>
        </xdr:cNvPr>
        <xdr:cNvCxnSpPr/>
      </xdr:nvCxnSpPr>
      <xdr:spPr>
        <a:xfrm>
          <a:off x="19202400" y="13754100"/>
          <a:ext cx="7524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21" name="楕円 820">
          <a:extLst>
            <a:ext uri="{FF2B5EF4-FFF2-40B4-BE49-F238E27FC236}">
              <a16:creationId xmlns:a16="http://schemas.microsoft.com/office/drawing/2014/main" id="{94EA6552-F7DB-470C-BE58-4E5FACEBC829}"/>
            </a:ext>
          </a:extLst>
        </xdr:cNvPr>
        <xdr:cNvSpPr/>
      </xdr:nvSpPr>
      <xdr:spPr>
        <a:xfrm>
          <a:off x="18345150" y="137064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22" name="直線コネクタ 821">
          <a:extLst>
            <a:ext uri="{FF2B5EF4-FFF2-40B4-BE49-F238E27FC236}">
              <a16:creationId xmlns:a16="http://schemas.microsoft.com/office/drawing/2014/main" id="{88C455F1-5520-4610-983B-95BD9CD3F2E7}"/>
            </a:ext>
          </a:extLst>
        </xdr:cNvPr>
        <xdr:cNvCxnSpPr/>
      </xdr:nvCxnSpPr>
      <xdr:spPr>
        <a:xfrm>
          <a:off x="18392775" y="137541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3" name="楕円 822">
          <a:extLst>
            <a:ext uri="{FF2B5EF4-FFF2-40B4-BE49-F238E27FC236}">
              <a16:creationId xmlns:a16="http://schemas.microsoft.com/office/drawing/2014/main" id="{E7EE174D-763B-45C7-ADE4-5F69080B8C7C}"/>
            </a:ext>
          </a:extLst>
        </xdr:cNvPr>
        <xdr:cNvSpPr/>
      </xdr:nvSpPr>
      <xdr:spPr>
        <a:xfrm>
          <a:off x="17554575" y="137064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824" name="直線コネクタ 823">
          <a:extLst>
            <a:ext uri="{FF2B5EF4-FFF2-40B4-BE49-F238E27FC236}">
              <a16:creationId xmlns:a16="http://schemas.microsoft.com/office/drawing/2014/main" id="{18EE667F-D8B3-463A-92A2-B9E3CC4A1112}"/>
            </a:ext>
          </a:extLst>
        </xdr:cNvPr>
        <xdr:cNvCxnSpPr/>
      </xdr:nvCxnSpPr>
      <xdr:spPr>
        <a:xfrm>
          <a:off x="17602200" y="137541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25" name="楕円 824">
          <a:extLst>
            <a:ext uri="{FF2B5EF4-FFF2-40B4-BE49-F238E27FC236}">
              <a16:creationId xmlns:a16="http://schemas.microsoft.com/office/drawing/2014/main" id="{69BE33A1-CC26-4DD0-9ADA-54F02892859B}"/>
            </a:ext>
          </a:extLst>
        </xdr:cNvPr>
        <xdr:cNvSpPr/>
      </xdr:nvSpPr>
      <xdr:spPr>
        <a:xfrm>
          <a:off x="16754475" y="137064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26" name="直線コネクタ 825">
          <a:extLst>
            <a:ext uri="{FF2B5EF4-FFF2-40B4-BE49-F238E27FC236}">
              <a16:creationId xmlns:a16="http://schemas.microsoft.com/office/drawing/2014/main" id="{FD895915-5185-4520-A668-D677B802FDCA}"/>
            </a:ext>
          </a:extLst>
        </xdr:cNvPr>
        <xdr:cNvCxnSpPr/>
      </xdr:nvCxnSpPr>
      <xdr:spPr>
        <a:xfrm>
          <a:off x="16802100" y="13754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27" name="n_1aveValue【児童館】&#10;一人当たり面積">
          <a:extLst>
            <a:ext uri="{FF2B5EF4-FFF2-40B4-BE49-F238E27FC236}">
              <a16:creationId xmlns:a16="http://schemas.microsoft.com/office/drawing/2014/main" id="{F4EF4ECB-233A-49C7-9F1A-DF8BF968E0BF}"/>
            </a:ext>
          </a:extLst>
        </xdr:cNvPr>
        <xdr:cNvSpPr txBox="1"/>
      </xdr:nvSpPr>
      <xdr:spPr>
        <a:xfrm>
          <a:off x="189834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8" name="n_2aveValue【児童館】&#10;一人当たり面積">
          <a:extLst>
            <a:ext uri="{FF2B5EF4-FFF2-40B4-BE49-F238E27FC236}">
              <a16:creationId xmlns:a16="http://schemas.microsoft.com/office/drawing/2014/main" id="{752DAEEA-636C-4B26-9C89-80ACEBD671AE}"/>
            </a:ext>
          </a:extLst>
        </xdr:cNvPr>
        <xdr:cNvSpPr txBox="1"/>
      </xdr:nvSpPr>
      <xdr:spPr>
        <a:xfrm>
          <a:off x="181833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9" name="n_3aveValue【児童館】&#10;一人当たり面積">
          <a:extLst>
            <a:ext uri="{FF2B5EF4-FFF2-40B4-BE49-F238E27FC236}">
              <a16:creationId xmlns:a16="http://schemas.microsoft.com/office/drawing/2014/main" id="{45980FC9-4245-4709-93A3-7B1904EC92D0}"/>
            </a:ext>
          </a:extLst>
        </xdr:cNvPr>
        <xdr:cNvSpPr txBox="1"/>
      </xdr:nvSpPr>
      <xdr:spPr>
        <a:xfrm>
          <a:off x="173832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30" name="n_4aveValue【児童館】&#10;一人当たり面積">
          <a:extLst>
            <a:ext uri="{FF2B5EF4-FFF2-40B4-BE49-F238E27FC236}">
              <a16:creationId xmlns:a16="http://schemas.microsoft.com/office/drawing/2014/main" id="{93A2A139-A5FA-4785-A547-5CA3F816D948}"/>
            </a:ext>
          </a:extLst>
        </xdr:cNvPr>
        <xdr:cNvSpPr txBox="1"/>
      </xdr:nvSpPr>
      <xdr:spPr>
        <a:xfrm>
          <a:off x="16592627" y="133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31" name="n_1mainValue【児童館】&#10;一人当たり面積">
          <a:extLst>
            <a:ext uri="{FF2B5EF4-FFF2-40B4-BE49-F238E27FC236}">
              <a16:creationId xmlns:a16="http://schemas.microsoft.com/office/drawing/2014/main" id="{E863802D-D271-441D-8402-C2139B12FB74}"/>
            </a:ext>
          </a:extLst>
        </xdr:cNvPr>
        <xdr:cNvSpPr txBox="1"/>
      </xdr:nvSpPr>
      <xdr:spPr>
        <a:xfrm>
          <a:off x="18983402"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32" name="n_2mainValue【児童館】&#10;一人当たり面積">
          <a:extLst>
            <a:ext uri="{FF2B5EF4-FFF2-40B4-BE49-F238E27FC236}">
              <a16:creationId xmlns:a16="http://schemas.microsoft.com/office/drawing/2014/main" id="{9A038E12-2AB1-4906-B1BA-5E55FA06B005}"/>
            </a:ext>
          </a:extLst>
        </xdr:cNvPr>
        <xdr:cNvSpPr txBox="1"/>
      </xdr:nvSpPr>
      <xdr:spPr>
        <a:xfrm>
          <a:off x="18183302"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33" name="n_3mainValue【児童館】&#10;一人当たり面積">
          <a:extLst>
            <a:ext uri="{FF2B5EF4-FFF2-40B4-BE49-F238E27FC236}">
              <a16:creationId xmlns:a16="http://schemas.microsoft.com/office/drawing/2014/main" id="{275D33FC-75A4-4CA2-A389-C56AB9D2B661}"/>
            </a:ext>
          </a:extLst>
        </xdr:cNvPr>
        <xdr:cNvSpPr txBox="1"/>
      </xdr:nvSpPr>
      <xdr:spPr>
        <a:xfrm>
          <a:off x="17383202"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34" name="n_4mainValue【児童館】&#10;一人当たり面積">
          <a:extLst>
            <a:ext uri="{FF2B5EF4-FFF2-40B4-BE49-F238E27FC236}">
              <a16:creationId xmlns:a16="http://schemas.microsoft.com/office/drawing/2014/main" id="{A64782C3-3B0E-40DC-A67E-A5228769D61F}"/>
            </a:ext>
          </a:extLst>
        </xdr:cNvPr>
        <xdr:cNvSpPr txBox="1"/>
      </xdr:nvSpPr>
      <xdr:spPr>
        <a:xfrm>
          <a:off x="16592627"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AB8310CE-52E6-4D1E-B564-BAE8F1FE29EE}"/>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223A424B-D971-4CC4-A721-FD59B06BB33A}"/>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64201822-44FE-4EBE-87A5-951C8B66F1A0}"/>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18C03AFF-C673-4F61-BD9A-4BFA6F160581}"/>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E5620F35-8861-4C72-910B-3063BEA27F6D}"/>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F3C1C945-2D0B-481F-A9F3-4126281F4DF3}"/>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37B7E241-37C1-43EE-80FC-6285B0B5ECD8}"/>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6EC6B71A-8DC7-4DF9-9086-584BA25D2FD8}"/>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08992A28-BE3D-485C-A05C-21FC0ADE3C76}"/>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A17B9E17-6AE8-46C0-B950-563CF78E0D5A}"/>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5" name="テキスト ボックス 844">
          <a:extLst>
            <a:ext uri="{FF2B5EF4-FFF2-40B4-BE49-F238E27FC236}">
              <a16:creationId xmlns:a16="http://schemas.microsoft.com/office/drawing/2014/main" id="{D9FD38DB-A962-4DFF-9085-DBAEA4197D00}"/>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id="{6FFBBFFD-5852-4BD6-BC5F-38E458F82A63}"/>
            </a:ext>
          </a:extLst>
        </xdr:cNvPr>
        <xdr:cNvCxnSpPr/>
      </xdr:nvCxnSpPr>
      <xdr:spPr>
        <a:xfrm>
          <a:off x="11210925" y="1768520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47" name="テキスト ボックス 846">
          <a:extLst>
            <a:ext uri="{FF2B5EF4-FFF2-40B4-BE49-F238E27FC236}">
              <a16:creationId xmlns:a16="http://schemas.microsoft.com/office/drawing/2014/main" id="{C59BCC12-F33E-4774-A0C0-67EA8D0B498B}"/>
            </a:ext>
          </a:extLst>
        </xdr:cNvPr>
        <xdr:cNvSpPr txBox="1"/>
      </xdr:nvSpPr>
      <xdr:spPr>
        <a:xfrm>
          <a:off x="10845966"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id="{B190E452-7AA1-419A-8826-1A668EA0F89A}"/>
            </a:ext>
          </a:extLst>
        </xdr:cNvPr>
        <xdr:cNvCxnSpPr/>
      </xdr:nvCxnSpPr>
      <xdr:spPr>
        <a:xfrm>
          <a:off x="11210925" y="173745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id="{E8E3A115-1122-414C-A2D9-99DCF0C216C3}"/>
            </a:ext>
          </a:extLst>
        </xdr:cNvPr>
        <xdr:cNvSpPr txBox="1"/>
      </xdr:nvSpPr>
      <xdr:spPr>
        <a:xfrm>
          <a:off x="10845966"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id="{B8AFDB49-6A94-41BB-BCA1-F586320DD004}"/>
            </a:ext>
          </a:extLst>
        </xdr:cNvPr>
        <xdr:cNvCxnSpPr/>
      </xdr:nvCxnSpPr>
      <xdr:spPr>
        <a:xfrm>
          <a:off x="11210925" y="1706698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id="{170CED8F-B870-49A7-B4F8-279D7507347C}"/>
            </a:ext>
          </a:extLst>
        </xdr:cNvPr>
        <xdr:cNvSpPr txBox="1"/>
      </xdr:nvSpPr>
      <xdr:spPr>
        <a:xfrm>
          <a:off x="10845966"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id="{CD79AF3B-DBE4-475D-8E22-12BF7103B5D3}"/>
            </a:ext>
          </a:extLst>
        </xdr:cNvPr>
        <xdr:cNvCxnSpPr/>
      </xdr:nvCxnSpPr>
      <xdr:spPr>
        <a:xfrm>
          <a:off x="11210925" y="167658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id="{075C7928-83FF-4732-BED3-FAF82EC26A4F}"/>
            </a:ext>
          </a:extLst>
        </xdr:cNvPr>
        <xdr:cNvSpPr txBox="1"/>
      </xdr:nvSpPr>
      <xdr:spPr>
        <a:xfrm>
          <a:off x="10845966"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id="{13E3A4B5-69AF-4783-A6FB-D0AB0ECABBD8}"/>
            </a:ext>
          </a:extLst>
        </xdr:cNvPr>
        <xdr:cNvCxnSpPr/>
      </xdr:nvCxnSpPr>
      <xdr:spPr>
        <a:xfrm>
          <a:off x="11210925" y="164582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id="{843720B9-42CB-40E4-AA6F-A85B2568523C}"/>
            </a:ext>
          </a:extLst>
        </xdr:cNvPr>
        <xdr:cNvSpPr txBox="1"/>
      </xdr:nvSpPr>
      <xdr:spPr>
        <a:xfrm>
          <a:off x="10845966"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id="{E8C47362-1227-42FF-9FA9-70C9D5818A48}"/>
            </a:ext>
          </a:extLst>
        </xdr:cNvPr>
        <xdr:cNvCxnSpPr/>
      </xdr:nvCxnSpPr>
      <xdr:spPr>
        <a:xfrm>
          <a:off x="11210925" y="1614759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57" name="テキスト ボックス 856">
          <a:extLst>
            <a:ext uri="{FF2B5EF4-FFF2-40B4-BE49-F238E27FC236}">
              <a16:creationId xmlns:a16="http://schemas.microsoft.com/office/drawing/2014/main" id="{AE7DE096-E5F8-4D50-95CB-8BA063174BE5}"/>
            </a:ext>
          </a:extLst>
        </xdr:cNvPr>
        <xdr:cNvSpPr txBox="1"/>
      </xdr:nvSpPr>
      <xdr:spPr>
        <a:xfrm>
          <a:off x="10845966"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7346E893-9BEB-4977-B27B-381755B5552F}"/>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9" name="テキスト ボックス 858">
          <a:extLst>
            <a:ext uri="{FF2B5EF4-FFF2-40B4-BE49-F238E27FC236}">
              <a16:creationId xmlns:a16="http://schemas.microsoft.com/office/drawing/2014/main" id="{0D75E9A7-8803-4ACE-9619-8546DD1659F2}"/>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F1D05872-D9AB-40E5-9A55-1E90CF3F4A2F}"/>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133350</xdr:rowOff>
    </xdr:from>
    <xdr:to>
      <xdr:col>85</xdr:col>
      <xdr:colOff>126364</xdr:colOff>
      <xdr:row>109</xdr:row>
      <xdr:rowOff>87630</xdr:rowOff>
    </xdr:to>
    <xdr:cxnSp macro="">
      <xdr:nvCxnSpPr>
        <xdr:cNvPr id="861" name="直線コネクタ 860">
          <a:extLst>
            <a:ext uri="{FF2B5EF4-FFF2-40B4-BE49-F238E27FC236}">
              <a16:creationId xmlns:a16="http://schemas.microsoft.com/office/drawing/2014/main" id="{1B7F4C4D-3130-47CF-8CCC-A7331EE92537}"/>
            </a:ext>
          </a:extLst>
        </xdr:cNvPr>
        <xdr:cNvCxnSpPr/>
      </xdr:nvCxnSpPr>
      <xdr:spPr>
        <a:xfrm flipV="1">
          <a:off x="14696439" y="16487775"/>
          <a:ext cx="0" cy="1246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91457</xdr:rowOff>
    </xdr:from>
    <xdr:ext cx="405111" cy="259045"/>
    <xdr:sp macro="" textlink="">
      <xdr:nvSpPr>
        <xdr:cNvPr id="862" name="【公民館】&#10;有形固定資産減価償却率最小値テキスト">
          <a:extLst>
            <a:ext uri="{FF2B5EF4-FFF2-40B4-BE49-F238E27FC236}">
              <a16:creationId xmlns:a16="http://schemas.microsoft.com/office/drawing/2014/main" id="{A7E8E93B-CDBE-4140-BBF2-BB77128BDFC9}"/>
            </a:ext>
          </a:extLst>
        </xdr:cNvPr>
        <xdr:cNvSpPr txBox="1"/>
      </xdr:nvSpPr>
      <xdr:spPr>
        <a:xfrm>
          <a:off x="14735175"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87630</xdr:rowOff>
    </xdr:from>
    <xdr:to>
      <xdr:col>86</xdr:col>
      <xdr:colOff>25400</xdr:colOff>
      <xdr:row>109</xdr:row>
      <xdr:rowOff>87630</xdr:rowOff>
    </xdr:to>
    <xdr:cxnSp macro="">
      <xdr:nvCxnSpPr>
        <xdr:cNvPr id="863" name="直線コネクタ 862">
          <a:extLst>
            <a:ext uri="{FF2B5EF4-FFF2-40B4-BE49-F238E27FC236}">
              <a16:creationId xmlns:a16="http://schemas.microsoft.com/office/drawing/2014/main" id="{4683FBF9-710A-450A-B6E0-FD2B02B3F730}"/>
            </a:ext>
          </a:extLst>
        </xdr:cNvPr>
        <xdr:cNvCxnSpPr/>
      </xdr:nvCxnSpPr>
      <xdr:spPr>
        <a:xfrm>
          <a:off x="14611350" y="177342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80027</xdr:rowOff>
    </xdr:from>
    <xdr:ext cx="405111" cy="259045"/>
    <xdr:sp macro="" textlink="">
      <xdr:nvSpPr>
        <xdr:cNvPr id="864" name="【公民館】&#10;有形固定資産減価償却率最大値テキスト">
          <a:extLst>
            <a:ext uri="{FF2B5EF4-FFF2-40B4-BE49-F238E27FC236}">
              <a16:creationId xmlns:a16="http://schemas.microsoft.com/office/drawing/2014/main" id="{04F1611E-1F9F-44B8-B218-D511EDDA1C65}"/>
            </a:ext>
          </a:extLst>
        </xdr:cNvPr>
        <xdr:cNvSpPr txBox="1"/>
      </xdr:nvSpPr>
      <xdr:spPr>
        <a:xfrm>
          <a:off x="14735175" y="1627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133350</xdr:rowOff>
    </xdr:from>
    <xdr:to>
      <xdr:col>86</xdr:col>
      <xdr:colOff>25400</xdr:colOff>
      <xdr:row>101</xdr:row>
      <xdr:rowOff>133350</xdr:rowOff>
    </xdr:to>
    <xdr:cxnSp macro="">
      <xdr:nvCxnSpPr>
        <xdr:cNvPr id="865" name="直線コネクタ 864">
          <a:extLst>
            <a:ext uri="{FF2B5EF4-FFF2-40B4-BE49-F238E27FC236}">
              <a16:creationId xmlns:a16="http://schemas.microsoft.com/office/drawing/2014/main" id="{BC178611-A9C0-4265-80F8-A0FACE6946BF}"/>
            </a:ext>
          </a:extLst>
        </xdr:cNvPr>
        <xdr:cNvCxnSpPr/>
      </xdr:nvCxnSpPr>
      <xdr:spPr>
        <a:xfrm>
          <a:off x="14611350" y="16487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38116</xdr:rowOff>
    </xdr:from>
    <xdr:ext cx="405111" cy="259045"/>
    <xdr:sp macro="" textlink="">
      <xdr:nvSpPr>
        <xdr:cNvPr id="866" name="【公民館】&#10;有形固定資産減価償却率平均値テキスト">
          <a:extLst>
            <a:ext uri="{FF2B5EF4-FFF2-40B4-BE49-F238E27FC236}">
              <a16:creationId xmlns:a16="http://schemas.microsoft.com/office/drawing/2014/main" id="{F3462917-7198-446D-B0F1-AC6510FFA880}"/>
            </a:ext>
          </a:extLst>
        </xdr:cNvPr>
        <xdr:cNvSpPr txBox="1"/>
      </xdr:nvSpPr>
      <xdr:spPr>
        <a:xfrm>
          <a:off x="14735175" y="17040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59689</xdr:rowOff>
    </xdr:from>
    <xdr:to>
      <xdr:col>85</xdr:col>
      <xdr:colOff>177800</xdr:colOff>
      <xdr:row>105</xdr:row>
      <xdr:rowOff>161289</xdr:rowOff>
    </xdr:to>
    <xdr:sp macro="" textlink="">
      <xdr:nvSpPr>
        <xdr:cNvPr id="867" name="フローチャート: 判断 866">
          <a:extLst>
            <a:ext uri="{FF2B5EF4-FFF2-40B4-BE49-F238E27FC236}">
              <a16:creationId xmlns:a16="http://schemas.microsoft.com/office/drawing/2014/main" id="{C1F60E90-1C14-42F3-91F6-246D7DA61E84}"/>
            </a:ext>
          </a:extLst>
        </xdr:cNvPr>
        <xdr:cNvSpPr/>
      </xdr:nvSpPr>
      <xdr:spPr>
        <a:xfrm>
          <a:off x="14649450" y="170618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17236</xdr:rowOff>
    </xdr:from>
    <xdr:to>
      <xdr:col>81</xdr:col>
      <xdr:colOff>101600</xdr:colOff>
      <xdr:row>105</xdr:row>
      <xdr:rowOff>118836</xdr:rowOff>
    </xdr:to>
    <xdr:sp macro="" textlink="">
      <xdr:nvSpPr>
        <xdr:cNvPr id="868" name="フローチャート: 判断 867">
          <a:extLst>
            <a:ext uri="{FF2B5EF4-FFF2-40B4-BE49-F238E27FC236}">
              <a16:creationId xmlns:a16="http://schemas.microsoft.com/office/drawing/2014/main" id="{196E8032-5BC4-47EF-8FA4-DF0BA60369A0}"/>
            </a:ext>
          </a:extLst>
        </xdr:cNvPr>
        <xdr:cNvSpPr/>
      </xdr:nvSpPr>
      <xdr:spPr>
        <a:xfrm>
          <a:off x="13887450" y="170193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17236</xdr:rowOff>
    </xdr:from>
    <xdr:to>
      <xdr:col>76</xdr:col>
      <xdr:colOff>165100</xdr:colOff>
      <xdr:row>105</xdr:row>
      <xdr:rowOff>118836</xdr:rowOff>
    </xdr:to>
    <xdr:sp macro="" textlink="">
      <xdr:nvSpPr>
        <xdr:cNvPr id="869" name="フローチャート: 判断 868">
          <a:extLst>
            <a:ext uri="{FF2B5EF4-FFF2-40B4-BE49-F238E27FC236}">
              <a16:creationId xmlns:a16="http://schemas.microsoft.com/office/drawing/2014/main" id="{482987F0-6DBB-4780-962E-6AED79120F10}"/>
            </a:ext>
          </a:extLst>
        </xdr:cNvPr>
        <xdr:cNvSpPr/>
      </xdr:nvSpPr>
      <xdr:spPr>
        <a:xfrm>
          <a:off x="13096875" y="170193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870" name="フローチャート: 判断 869">
          <a:extLst>
            <a:ext uri="{FF2B5EF4-FFF2-40B4-BE49-F238E27FC236}">
              <a16:creationId xmlns:a16="http://schemas.microsoft.com/office/drawing/2014/main" id="{49237CDF-B8F3-4E9C-A839-3DA31ABF1FC5}"/>
            </a:ext>
          </a:extLst>
        </xdr:cNvPr>
        <xdr:cNvSpPr/>
      </xdr:nvSpPr>
      <xdr:spPr>
        <a:xfrm>
          <a:off x="12296775" y="16983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123371</xdr:rowOff>
    </xdr:from>
    <xdr:to>
      <xdr:col>67</xdr:col>
      <xdr:colOff>101600</xdr:colOff>
      <xdr:row>105</xdr:row>
      <xdr:rowOff>53521</xdr:rowOff>
    </xdr:to>
    <xdr:sp macro="" textlink="">
      <xdr:nvSpPr>
        <xdr:cNvPr id="871" name="フローチャート: 判断 870">
          <a:extLst>
            <a:ext uri="{FF2B5EF4-FFF2-40B4-BE49-F238E27FC236}">
              <a16:creationId xmlns:a16="http://schemas.microsoft.com/office/drawing/2014/main" id="{3EE86A4A-AE47-4271-9893-783E19C2BA80}"/>
            </a:ext>
          </a:extLst>
        </xdr:cNvPr>
        <xdr:cNvSpPr/>
      </xdr:nvSpPr>
      <xdr:spPr>
        <a:xfrm>
          <a:off x="11487150" y="1696674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A34DEBC7-43C7-4175-9774-ED92CF394BB4}"/>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635A4511-95EB-4146-A3ED-D7E497FDEC7C}"/>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5F4D8C3E-D968-46C3-BFFF-560AB2C665C0}"/>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D8685FD5-C8CA-44BC-9438-A4CC01F67F17}"/>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A28F96F6-4CE7-4F40-A0AF-638602FB13A2}"/>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82550</xdr:rowOff>
    </xdr:from>
    <xdr:to>
      <xdr:col>85</xdr:col>
      <xdr:colOff>177800</xdr:colOff>
      <xdr:row>102</xdr:row>
      <xdr:rowOff>12700</xdr:rowOff>
    </xdr:to>
    <xdr:sp macro="" textlink="">
      <xdr:nvSpPr>
        <xdr:cNvPr id="877" name="楕円 876">
          <a:extLst>
            <a:ext uri="{FF2B5EF4-FFF2-40B4-BE49-F238E27FC236}">
              <a16:creationId xmlns:a16="http://schemas.microsoft.com/office/drawing/2014/main" id="{1576B8F1-D8FC-440D-B81B-A7C857535CCD}"/>
            </a:ext>
          </a:extLst>
        </xdr:cNvPr>
        <xdr:cNvSpPr/>
      </xdr:nvSpPr>
      <xdr:spPr>
        <a:xfrm>
          <a:off x="14649450" y="164401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35577</xdr:rowOff>
    </xdr:from>
    <xdr:ext cx="405111" cy="259045"/>
    <xdr:sp macro="" textlink="">
      <xdr:nvSpPr>
        <xdr:cNvPr id="878" name="【公民館】&#10;有形固定資産減価償却率該当値テキスト">
          <a:extLst>
            <a:ext uri="{FF2B5EF4-FFF2-40B4-BE49-F238E27FC236}">
              <a16:creationId xmlns:a16="http://schemas.microsoft.com/office/drawing/2014/main" id="{D2DD795E-43C2-4E26-B96C-3213F6F77617}"/>
            </a:ext>
          </a:extLst>
        </xdr:cNvPr>
        <xdr:cNvSpPr txBox="1"/>
      </xdr:nvSpPr>
      <xdr:spPr>
        <a:xfrm>
          <a:off x="14735175" y="1639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40095</xdr:rowOff>
    </xdr:from>
    <xdr:to>
      <xdr:col>81</xdr:col>
      <xdr:colOff>101600</xdr:colOff>
      <xdr:row>101</xdr:row>
      <xdr:rowOff>141695</xdr:rowOff>
    </xdr:to>
    <xdr:sp macro="" textlink="">
      <xdr:nvSpPr>
        <xdr:cNvPr id="879" name="楕円 878">
          <a:extLst>
            <a:ext uri="{FF2B5EF4-FFF2-40B4-BE49-F238E27FC236}">
              <a16:creationId xmlns:a16="http://schemas.microsoft.com/office/drawing/2014/main" id="{2A885EA0-86A9-4C64-AD2F-EA6593E3F637}"/>
            </a:ext>
          </a:extLst>
        </xdr:cNvPr>
        <xdr:cNvSpPr/>
      </xdr:nvSpPr>
      <xdr:spPr>
        <a:xfrm>
          <a:off x="13887450" y="163945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90895</xdr:rowOff>
    </xdr:from>
    <xdr:to>
      <xdr:col>85</xdr:col>
      <xdr:colOff>127000</xdr:colOff>
      <xdr:row>101</xdr:row>
      <xdr:rowOff>133350</xdr:rowOff>
    </xdr:to>
    <xdr:cxnSp macro="">
      <xdr:nvCxnSpPr>
        <xdr:cNvPr id="880" name="直線コネクタ 879">
          <a:extLst>
            <a:ext uri="{FF2B5EF4-FFF2-40B4-BE49-F238E27FC236}">
              <a16:creationId xmlns:a16="http://schemas.microsoft.com/office/drawing/2014/main" id="{13EE5BAE-9BFA-45A8-B9B8-FCF3D70C16F0}"/>
            </a:ext>
          </a:extLst>
        </xdr:cNvPr>
        <xdr:cNvCxnSpPr/>
      </xdr:nvCxnSpPr>
      <xdr:spPr>
        <a:xfrm>
          <a:off x="13935075" y="16442145"/>
          <a:ext cx="762000" cy="4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4173</xdr:rowOff>
    </xdr:from>
    <xdr:to>
      <xdr:col>76</xdr:col>
      <xdr:colOff>165100</xdr:colOff>
      <xdr:row>101</xdr:row>
      <xdr:rowOff>105773</xdr:rowOff>
    </xdr:to>
    <xdr:sp macro="" textlink="">
      <xdr:nvSpPr>
        <xdr:cNvPr id="881" name="楕円 880">
          <a:extLst>
            <a:ext uri="{FF2B5EF4-FFF2-40B4-BE49-F238E27FC236}">
              <a16:creationId xmlns:a16="http://schemas.microsoft.com/office/drawing/2014/main" id="{5849350A-4F9D-4489-A138-539E8020FCEE}"/>
            </a:ext>
          </a:extLst>
        </xdr:cNvPr>
        <xdr:cNvSpPr/>
      </xdr:nvSpPr>
      <xdr:spPr>
        <a:xfrm>
          <a:off x="13096875" y="1636177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54973</xdr:rowOff>
    </xdr:from>
    <xdr:to>
      <xdr:col>81</xdr:col>
      <xdr:colOff>50800</xdr:colOff>
      <xdr:row>101</xdr:row>
      <xdr:rowOff>90895</xdr:rowOff>
    </xdr:to>
    <xdr:cxnSp macro="">
      <xdr:nvCxnSpPr>
        <xdr:cNvPr id="882" name="直線コネクタ 881">
          <a:extLst>
            <a:ext uri="{FF2B5EF4-FFF2-40B4-BE49-F238E27FC236}">
              <a16:creationId xmlns:a16="http://schemas.microsoft.com/office/drawing/2014/main" id="{C6D5853E-855E-4FED-A8C2-67A530B5A63C}"/>
            </a:ext>
          </a:extLst>
        </xdr:cNvPr>
        <xdr:cNvCxnSpPr/>
      </xdr:nvCxnSpPr>
      <xdr:spPr>
        <a:xfrm>
          <a:off x="13144500" y="16409398"/>
          <a:ext cx="790575"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123371</xdr:rowOff>
    </xdr:from>
    <xdr:to>
      <xdr:col>72</xdr:col>
      <xdr:colOff>38100</xdr:colOff>
      <xdr:row>101</xdr:row>
      <xdr:rowOff>53521</xdr:rowOff>
    </xdr:to>
    <xdr:sp macro="" textlink="">
      <xdr:nvSpPr>
        <xdr:cNvPr id="883" name="楕円 882">
          <a:extLst>
            <a:ext uri="{FF2B5EF4-FFF2-40B4-BE49-F238E27FC236}">
              <a16:creationId xmlns:a16="http://schemas.microsoft.com/office/drawing/2014/main" id="{7C756027-2B6E-4988-8AD3-B3E48592891C}"/>
            </a:ext>
          </a:extLst>
        </xdr:cNvPr>
        <xdr:cNvSpPr/>
      </xdr:nvSpPr>
      <xdr:spPr>
        <a:xfrm>
          <a:off x="12296775" y="1631904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2721</xdr:rowOff>
    </xdr:from>
    <xdr:to>
      <xdr:col>76</xdr:col>
      <xdr:colOff>114300</xdr:colOff>
      <xdr:row>101</xdr:row>
      <xdr:rowOff>54973</xdr:rowOff>
    </xdr:to>
    <xdr:cxnSp macro="">
      <xdr:nvCxnSpPr>
        <xdr:cNvPr id="884" name="直線コネクタ 883">
          <a:extLst>
            <a:ext uri="{FF2B5EF4-FFF2-40B4-BE49-F238E27FC236}">
              <a16:creationId xmlns:a16="http://schemas.microsoft.com/office/drawing/2014/main" id="{D5D0D943-50BF-47F0-A14F-4EC3681FD64D}"/>
            </a:ext>
          </a:extLst>
        </xdr:cNvPr>
        <xdr:cNvCxnSpPr/>
      </xdr:nvCxnSpPr>
      <xdr:spPr>
        <a:xfrm>
          <a:off x="12344400" y="16357146"/>
          <a:ext cx="8001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84182</xdr:rowOff>
    </xdr:from>
    <xdr:to>
      <xdr:col>67</xdr:col>
      <xdr:colOff>101600</xdr:colOff>
      <xdr:row>101</xdr:row>
      <xdr:rowOff>14332</xdr:rowOff>
    </xdr:to>
    <xdr:sp macro="" textlink="">
      <xdr:nvSpPr>
        <xdr:cNvPr id="885" name="楕円 884">
          <a:extLst>
            <a:ext uri="{FF2B5EF4-FFF2-40B4-BE49-F238E27FC236}">
              <a16:creationId xmlns:a16="http://schemas.microsoft.com/office/drawing/2014/main" id="{F17D6821-5C61-4F75-BD32-9C73FBE16A79}"/>
            </a:ext>
          </a:extLst>
        </xdr:cNvPr>
        <xdr:cNvSpPr/>
      </xdr:nvSpPr>
      <xdr:spPr>
        <a:xfrm>
          <a:off x="11487150" y="1627985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134982</xdr:rowOff>
    </xdr:from>
    <xdr:to>
      <xdr:col>71</xdr:col>
      <xdr:colOff>177800</xdr:colOff>
      <xdr:row>101</xdr:row>
      <xdr:rowOff>2721</xdr:rowOff>
    </xdr:to>
    <xdr:cxnSp macro="">
      <xdr:nvCxnSpPr>
        <xdr:cNvPr id="886" name="直線コネクタ 885">
          <a:extLst>
            <a:ext uri="{FF2B5EF4-FFF2-40B4-BE49-F238E27FC236}">
              <a16:creationId xmlns:a16="http://schemas.microsoft.com/office/drawing/2014/main" id="{8F8417CE-E142-4AD2-B531-0D63EF1A3A0D}"/>
            </a:ext>
          </a:extLst>
        </xdr:cNvPr>
        <xdr:cNvCxnSpPr/>
      </xdr:nvCxnSpPr>
      <xdr:spPr>
        <a:xfrm>
          <a:off x="11534775" y="16327482"/>
          <a:ext cx="809625"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109963</xdr:rowOff>
    </xdr:from>
    <xdr:ext cx="405111" cy="259045"/>
    <xdr:sp macro="" textlink="">
      <xdr:nvSpPr>
        <xdr:cNvPr id="887" name="n_1aveValue【公民館】&#10;有形固定資産減価償却率">
          <a:extLst>
            <a:ext uri="{FF2B5EF4-FFF2-40B4-BE49-F238E27FC236}">
              <a16:creationId xmlns:a16="http://schemas.microsoft.com/office/drawing/2014/main" id="{550A2A85-9BA5-4E7C-AAD1-7C2BEE6A4FC8}"/>
            </a:ext>
          </a:extLst>
        </xdr:cNvPr>
        <xdr:cNvSpPr txBox="1"/>
      </xdr:nvSpPr>
      <xdr:spPr>
        <a:xfrm>
          <a:off x="13745219"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109963</xdr:rowOff>
    </xdr:from>
    <xdr:ext cx="405111" cy="259045"/>
    <xdr:sp macro="" textlink="">
      <xdr:nvSpPr>
        <xdr:cNvPr id="888" name="n_2aveValue【公民館】&#10;有形固定資産減価償却率">
          <a:extLst>
            <a:ext uri="{FF2B5EF4-FFF2-40B4-BE49-F238E27FC236}">
              <a16:creationId xmlns:a16="http://schemas.microsoft.com/office/drawing/2014/main" id="{DE24C0EF-2A85-45D1-98BA-1140A8F9AB68}"/>
            </a:ext>
          </a:extLst>
        </xdr:cNvPr>
        <xdr:cNvSpPr txBox="1"/>
      </xdr:nvSpPr>
      <xdr:spPr>
        <a:xfrm>
          <a:off x="12964169"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60977</xdr:rowOff>
    </xdr:from>
    <xdr:ext cx="405111" cy="259045"/>
    <xdr:sp macro="" textlink="">
      <xdr:nvSpPr>
        <xdr:cNvPr id="889" name="n_3aveValue【公民館】&#10;有形固定資産減価償却率">
          <a:extLst>
            <a:ext uri="{FF2B5EF4-FFF2-40B4-BE49-F238E27FC236}">
              <a16:creationId xmlns:a16="http://schemas.microsoft.com/office/drawing/2014/main" id="{0E3B849E-6F6E-4A2A-A9AB-93BFAE10AF6D}"/>
            </a:ext>
          </a:extLst>
        </xdr:cNvPr>
        <xdr:cNvSpPr txBox="1"/>
      </xdr:nvSpPr>
      <xdr:spPr>
        <a:xfrm>
          <a:off x="12164069" y="1706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44648</xdr:rowOff>
    </xdr:from>
    <xdr:ext cx="405111" cy="259045"/>
    <xdr:sp macro="" textlink="">
      <xdr:nvSpPr>
        <xdr:cNvPr id="890" name="n_4aveValue【公民館】&#10;有形固定資産減価償却率">
          <a:extLst>
            <a:ext uri="{FF2B5EF4-FFF2-40B4-BE49-F238E27FC236}">
              <a16:creationId xmlns:a16="http://schemas.microsoft.com/office/drawing/2014/main" id="{E92D7006-453A-40E5-9AEC-A5D6B3707FCB}"/>
            </a:ext>
          </a:extLst>
        </xdr:cNvPr>
        <xdr:cNvSpPr txBox="1"/>
      </xdr:nvSpPr>
      <xdr:spPr>
        <a:xfrm>
          <a:off x="11354444" y="1704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158222</xdr:rowOff>
    </xdr:from>
    <xdr:ext cx="405111" cy="259045"/>
    <xdr:sp macro="" textlink="">
      <xdr:nvSpPr>
        <xdr:cNvPr id="891" name="n_1mainValue【公民館】&#10;有形固定資産減価償却率">
          <a:extLst>
            <a:ext uri="{FF2B5EF4-FFF2-40B4-BE49-F238E27FC236}">
              <a16:creationId xmlns:a16="http://schemas.microsoft.com/office/drawing/2014/main" id="{FB898FB4-4C05-4FCC-8CAE-8558D4630690}"/>
            </a:ext>
          </a:extLst>
        </xdr:cNvPr>
        <xdr:cNvSpPr txBox="1"/>
      </xdr:nvSpPr>
      <xdr:spPr>
        <a:xfrm>
          <a:off x="13745219" y="16191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122300</xdr:rowOff>
    </xdr:from>
    <xdr:ext cx="405111" cy="259045"/>
    <xdr:sp macro="" textlink="">
      <xdr:nvSpPr>
        <xdr:cNvPr id="892" name="n_2mainValue【公民館】&#10;有形固定資産減価償却率">
          <a:extLst>
            <a:ext uri="{FF2B5EF4-FFF2-40B4-BE49-F238E27FC236}">
              <a16:creationId xmlns:a16="http://schemas.microsoft.com/office/drawing/2014/main" id="{BA22D491-ED8E-431F-831F-3740C53591B0}"/>
            </a:ext>
          </a:extLst>
        </xdr:cNvPr>
        <xdr:cNvSpPr txBox="1"/>
      </xdr:nvSpPr>
      <xdr:spPr>
        <a:xfrm>
          <a:off x="12964169" y="16156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70048</xdr:rowOff>
    </xdr:from>
    <xdr:ext cx="405111" cy="259045"/>
    <xdr:sp macro="" textlink="">
      <xdr:nvSpPr>
        <xdr:cNvPr id="893" name="n_3mainValue【公民館】&#10;有形固定資産減価償却率">
          <a:extLst>
            <a:ext uri="{FF2B5EF4-FFF2-40B4-BE49-F238E27FC236}">
              <a16:creationId xmlns:a16="http://schemas.microsoft.com/office/drawing/2014/main" id="{2425EA8E-338B-4E0A-B0BF-8CD72B05C89A}"/>
            </a:ext>
          </a:extLst>
        </xdr:cNvPr>
        <xdr:cNvSpPr txBox="1"/>
      </xdr:nvSpPr>
      <xdr:spPr>
        <a:xfrm>
          <a:off x="12164069" y="16097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30859</xdr:rowOff>
    </xdr:from>
    <xdr:ext cx="405111" cy="259045"/>
    <xdr:sp macro="" textlink="">
      <xdr:nvSpPr>
        <xdr:cNvPr id="894" name="n_4mainValue【公民館】&#10;有形固定資産減価償却率">
          <a:extLst>
            <a:ext uri="{FF2B5EF4-FFF2-40B4-BE49-F238E27FC236}">
              <a16:creationId xmlns:a16="http://schemas.microsoft.com/office/drawing/2014/main" id="{B033ADEF-2D35-43B4-A89E-54ED69B865DA}"/>
            </a:ext>
          </a:extLst>
        </xdr:cNvPr>
        <xdr:cNvSpPr txBox="1"/>
      </xdr:nvSpPr>
      <xdr:spPr>
        <a:xfrm>
          <a:off x="11354444" y="16058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782E2376-77DE-4860-89E8-F735C72BD1C2}"/>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4AC1D7E0-BA58-4230-AB6B-7C3A1DC72FF9}"/>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80888D0B-E0A2-4D41-AD79-A2282C68E9CC}"/>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0132F024-2875-40A6-A7D4-309F967B810E}"/>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10E84439-A876-469A-8121-4B37E5A8F7F4}"/>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C5A7D2DB-0A7C-4AB3-B048-2A546DD80A64}"/>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A9FA7C1D-B803-4DED-B52A-3DBCD1FA549E}"/>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2AE27996-A6D9-46BC-93E7-9DCC66AA459B}"/>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3CDC38B1-F186-47F4-B765-9D94365F0BA8}"/>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41AB5985-767E-4222-BFA9-B8F27E423E1B}"/>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a:extLst>
            <a:ext uri="{FF2B5EF4-FFF2-40B4-BE49-F238E27FC236}">
              <a16:creationId xmlns:a16="http://schemas.microsoft.com/office/drawing/2014/main" id="{2320EF1E-3B8A-4E86-9DDC-3C1C2A6E6342}"/>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a:extLst>
            <a:ext uri="{FF2B5EF4-FFF2-40B4-BE49-F238E27FC236}">
              <a16:creationId xmlns:a16="http://schemas.microsoft.com/office/drawing/2014/main" id="{D49FC8C0-AAF2-47C9-BD7D-D53E6956BF23}"/>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a:extLst>
            <a:ext uri="{FF2B5EF4-FFF2-40B4-BE49-F238E27FC236}">
              <a16:creationId xmlns:a16="http://schemas.microsoft.com/office/drawing/2014/main" id="{A66742E3-8DC7-4909-8696-4484FA4DCF9C}"/>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a:extLst>
            <a:ext uri="{FF2B5EF4-FFF2-40B4-BE49-F238E27FC236}">
              <a16:creationId xmlns:a16="http://schemas.microsoft.com/office/drawing/2014/main" id="{C2A90BAD-0E4D-4C5C-9AA1-0DAFE0E20CDB}"/>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a:extLst>
            <a:ext uri="{FF2B5EF4-FFF2-40B4-BE49-F238E27FC236}">
              <a16:creationId xmlns:a16="http://schemas.microsoft.com/office/drawing/2014/main" id="{4B194A36-E7C4-4F8A-9EF7-73EA79CBA010}"/>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a:extLst>
            <a:ext uri="{FF2B5EF4-FFF2-40B4-BE49-F238E27FC236}">
              <a16:creationId xmlns:a16="http://schemas.microsoft.com/office/drawing/2014/main" id="{D0A73DA9-6D62-41A9-9B14-FC55C99317B0}"/>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a:extLst>
            <a:ext uri="{FF2B5EF4-FFF2-40B4-BE49-F238E27FC236}">
              <a16:creationId xmlns:a16="http://schemas.microsoft.com/office/drawing/2014/main" id="{F260BB9D-859C-4732-A326-4D9DF99738CC}"/>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a:extLst>
            <a:ext uri="{FF2B5EF4-FFF2-40B4-BE49-F238E27FC236}">
              <a16:creationId xmlns:a16="http://schemas.microsoft.com/office/drawing/2014/main" id="{1A176E1E-9CCD-4AC2-A1C3-CBAF7D80A78C}"/>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a:extLst>
            <a:ext uri="{FF2B5EF4-FFF2-40B4-BE49-F238E27FC236}">
              <a16:creationId xmlns:a16="http://schemas.microsoft.com/office/drawing/2014/main" id="{C2547095-9517-46B8-87FD-4D601C007CE2}"/>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a:extLst>
            <a:ext uri="{FF2B5EF4-FFF2-40B4-BE49-F238E27FC236}">
              <a16:creationId xmlns:a16="http://schemas.microsoft.com/office/drawing/2014/main" id="{E95E696F-2CCF-4F4C-87D1-88C83518DDA3}"/>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a:extLst>
            <a:ext uri="{FF2B5EF4-FFF2-40B4-BE49-F238E27FC236}">
              <a16:creationId xmlns:a16="http://schemas.microsoft.com/office/drawing/2014/main" id="{E06470B5-53E0-4318-95E5-405943D57DAB}"/>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a:extLst>
            <a:ext uri="{FF2B5EF4-FFF2-40B4-BE49-F238E27FC236}">
              <a16:creationId xmlns:a16="http://schemas.microsoft.com/office/drawing/2014/main" id="{42925634-DA70-4583-8AC7-46609E749A1F}"/>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756CDF6E-F968-4E83-A6A9-3E5B016B63C3}"/>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3916E154-49C8-4416-88D8-39F12050222B}"/>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a:extLst>
            <a:ext uri="{FF2B5EF4-FFF2-40B4-BE49-F238E27FC236}">
              <a16:creationId xmlns:a16="http://schemas.microsoft.com/office/drawing/2014/main" id="{3C6398C2-2898-4556-B6C0-04178B97F0ED}"/>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920" name="直線コネクタ 919">
          <a:extLst>
            <a:ext uri="{FF2B5EF4-FFF2-40B4-BE49-F238E27FC236}">
              <a16:creationId xmlns:a16="http://schemas.microsoft.com/office/drawing/2014/main" id="{0B9057EA-56E1-4306-BE47-85C410991D17}"/>
            </a:ext>
          </a:extLst>
        </xdr:cNvPr>
        <xdr:cNvCxnSpPr/>
      </xdr:nvCxnSpPr>
      <xdr:spPr>
        <a:xfrm flipV="1">
          <a:off x="19954239" y="16163925"/>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21" name="【公民館】&#10;一人当たり面積最小値テキスト">
          <a:extLst>
            <a:ext uri="{FF2B5EF4-FFF2-40B4-BE49-F238E27FC236}">
              <a16:creationId xmlns:a16="http://schemas.microsoft.com/office/drawing/2014/main" id="{561F33D9-4B5B-4C83-9649-EAA87B0160A6}"/>
            </a:ext>
          </a:extLst>
        </xdr:cNvPr>
        <xdr:cNvSpPr txBox="1"/>
      </xdr:nvSpPr>
      <xdr:spPr>
        <a:xfrm>
          <a:off x="19992975"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22" name="直線コネクタ 921">
          <a:extLst>
            <a:ext uri="{FF2B5EF4-FFF2-40B4-BE49-F238E27FC236}">
              <a16:creationId xmlns:a16="http://schemas.microsoft.com/office/drawing/2014/main" id="{04D51CED-FFA3-4AD2-B09E-3B04ABC81053}"/>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23" name="【公民館】&#10;一人当たり面積最大値テキスト">
          <a:extLst>
            <a:ext uri="{FF2B5EF4-FFF2-40B4-BE49-F238E27FC236}">
              <a16:creationId xmlns:a16="http://schemas.microsoft.com/office/drawing/2014/main" id="{C5B1285B-FE9F-4551-8DA3-8A4773032483}"/>
            </a:ext>
          </a:extLst>
        </xdr:cNvPr>
        <xdr:cNvSpPr txBox="1"/>
      </xdr:nvSpPr>
      <xdr:spPr>
        <a:xfrm>
          <a:off x="19992975" y="1595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24" name="直線コネクタ 923">
          <a:extLst>
            <a:ext uri="{FF2B5EF4-FFF2-40B4-BE49-F238E27FC236}">
              <a16:creationId xmlns:a16="http://schemas.microsoft.com/office/drawing/2014/main" id="{C8FDBD29-C7B0-45B6-B056-5548A6D5889A}"/>
            </a:ext>
          </a:extLst>
        </xdr:cNvPr>
        <xdr:cNvCxnSpPr/>
      </xdr:nvCxnSpPr>
      <xdr:spPr>
        <a:xfrm>
          <a:off x="19878675" y="16163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167113</xdr:rowOff>
    </xdr:from>
    <xdr:ext cx="469744" cy="259045"/>
    <xdr:sp macro="" textlink="">
      <xdr:nvSpPr>
        <xdr:cNvPr id="925" name="【公民館】&#10;一人当たり面積平均値テキスト">
          <a:extLst>
            <a:ext uri="{FF2B5EF4-FFF2-40B4-BE49-F238E27FC236}">
              <a16:creationId xmlns:a16="http://schemas.microsoft.com/office/drawing/2014/main" id="{1887C412-D2B3-4203-B0E8-C8FE3D8A0CB0}"/>
            </a:ext>
          </a:extLst>
        </xdr:cNvPr>
        <xdr:cNvSpPr txBox="1"/>
      </xdr:nvSpPr>
      <xdr:spPr>
        <a:xfrm>
          <a:off x="19992975" y="17004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926" name="フローチャート: 判断 925">
          <a:extLst>
            <a:ext uri="{FF2B5EF4-FFF2-40B4-BE49-F238E27FC236}">
              <a16:creationId xmlns:a16="http://schemas.microsoft.com/office/drawing/2014/main" id="{7D14DA8A-F004-445E-AF21-C41D9CF99928}"/>
            </a:ext>
          </a:extLst>
        </xdr:cNvPr>
        <xdr:cNvSpPr/>
      </xdr:nvSpPr>
      <xdr:spPr>
        <a:xfrm>
          <a:off x="19897725" y="170193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927" name="フローチャート: 判断 926">
          <a:extLst>
            <a:ext uri="{FF2B5EF4-FFF2-40B4-BE49-F238E27FC236}">
              <a16:creationId xmlns:a16="http://schemas.microsoft.com/office/drawing/2014/main" id="{BCDB94E7-7D43-4AF8-880E-375137A2B856}"/>
            </a:ext>
          </a:extLst>
        </xdr:cNvPr>
        <xdr:cNvSpPr/>
      </xdr:nvSpPr>
      <xdr:spPr>
        <a:xfrm>
          <a:off x="191547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33564</xdr:rowOff>
    </xdr:from>
    <xdr:to>
      <xdr:col>107</xdr:col>
      <xdr:colOff>101600</xdr:colOff>
      <xdr:row>105</xdr:row>
      <xdr:rowOff>135164</xdr:rowOff>
    </xdr:to>
    <xdr:sp macro="" textlink="">
      <xdr:nvSpPr>
        <xdr:cNvPr id="928" name="フローチャート: 判断 927">
          <a:extLst>
            <a:ext uri="{FF2B5EF4-FFF2-40B4-BE49-F238E27FC236}">
              <a16:creationId xmlns:a16="http://schemas.microsoft.com/office/drawing/2014/main" id="{5BAD9AA6-1696-44D8-8EDC-A998924CAE64}"/>
            </a:ext>
          </a:extLst>
        </xdr:cNvPr>
        <xdr:cNvSpPr/>
      </xdr:nvSpPr>
      <xdr:spPr>
        <a:xfrm>
          <a:off x="18345150" y="170325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929" name="フローチャート: 判断 928">
          <a:extLst>
            <a:ext uri="{FF2B5EF4-FFF2-40B4-BE49-F238E27FC236}">
              <a16:creationId xmlns:a16="http://schemas.microsoft.com/office/drawing/2014/main" id="{F3B95E55-83C8-4E6B-8A97-B0FE110BDE03}"/>
            </a:ext>
          </a:extLst>
        </xdr:cNvPr>
        <xdr:cNvSpPr/>
      </xdr:nvSpPr>
      <xdr:spPr>
        <a:xfrm>
          <a:off x="17554575" y="169830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156029</xdr:rowOff>
    </xdr:from>
    <xdr:to>
      <xdr:col>98</xdr:col>
      <xdr:colOff>38100</xdr:colOff>
      <xdr:row>105</xdr:row>
      <xdr:rowOff>86179</xdr:rowOff>
    </xdr:to>
    <xdr:sp macro="" textlink="">
      <xdr:nvSpPr>
        <xdr:cNvPr id="930" name="フローチャート: 判断 929">
          <a:extLst>
            <a:ext uri="{FF2B5EF4-FFF2-40B4-BE49-F238E27FC236}">
              <a16:creationId xmlns:a16="http://schemas.microsoft.com/office/drawing/2014/main" id="{536BE7B1-421B-4FED-BF7E-C209A9EA91CB}"/>
            </a:ext>
          </a:extLst>
        </xdr:cNvPr>
        <xdr:cNvSpPr/>
      </xdr:nvSpPr>
      <xdr:spPr>
        <a:xfrm>
          <a:off x="16754475" y="1699940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6C4D24A4-2F98-4797-AA00-A489500DFAF7}"/>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A5A23F2E-A4B5-4F11-BBD3-0E0287DB5019}"/>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A63FB716-4AE4-45F8-9940-D4F382B368BA}"/>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67E85CA8-0AA8-49C4-81A5-38011F02DDD6}"/>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40E3C968-19B0-48E4-A08C-528D4945851F}"/>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164193</xdr:rowOff>
    </xdr:from>
    <xdr:to>
      <xdr:col>116</xdr:col>
      <xdr:colOff>114300</xdr:colOff>
      <xdr:row>104</xdr:row>
      <xdr:rowOff>94343</xdr:rowOff>
    </xdr:to>
    <xdr:sp macro="" textlink="">
      <xdr:nvSpPr>
        <xdr:cNvPr id="936" name="楕円 935">
          <a:extLst>
            <a:ext uri="{FF2B5EF4-FFF2-40B4-BE49-F238E27FC236}">
              <a16:creationId xmlns:a16="http://schemas.microsoft.com/office/drawing/2014/main" id="{4F5F4F1D-AF35-41C8-BB34-BFAE20F72AE9}"/>
            </a:ext>
          </a:extLst>
        </xdr:cNvPr>
        <xdr:cNvSpPr/>
      </xdr:nvSpPr>
      <xdr:spPr>
        <a:xfrm>
          <a:off x="19897725" y="1683929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15620</xdr:rowOff>
    </xdr:from>
    <xdr:ext cx="469744" cy="259045"/>
    <xdr:sp macro="" textlink="">
      <xdr:nvSpPr>
        <xdr:cNvPr id="937" name="【公民館】&#10;一人当たり面積該当値テキスト">
          <a:extLst>
            <a:ext uri="{FF2B5EF4-FFF2-40B4-BE49-F238E27FC236}">
              <a16:creationId xmlns:a16="http://schemas.microsoft.com/office/drawing/2014/main" id="{EB0305E7-F5B2-4A42-8047-B3AB04EE3ABE}"/>
            </a:ext>
          </a:extLst>
        </xdr:cNvPr>
        <xdr:cNvSpPr txBox="1"/>
      </xdr:nvSpPr>
      <xdr:spPr>
        <a:xfrm>
          <a:off x="19992975" y="1669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164193</xdr:rowOff>
    </xdr:from>
    <xdr:to>
      <xdr:col>112</xdr:col>
      <xdr:colOff>38100</xdr:colOff>
      <xdr:row>104</xdr:row>
      <xdr:rowOff>94343</xdr:rowOff>
    </xdr:to>
    <xdr:sp macro="" textlink="">
      <xdr:nvSpPr>
        <xdr:cNvPr id="938" name="楕円 937">
          <a:extLst>
            <a:ext uri="{FF2B5EF4-FFF2-40B4-BE49-F238E27FC236}">
              <a16:creationId xmlns:a16="http://schemas.microsoft.com/office/drawing/2014/main" id="{5A8DC799-C196-4DA4-ABE7-D8D6026A37EE}"/>
            </a:ext>
          </a:extLst>
        </xdr:cNvPr>
        <xdr:cNvSpPr/>
      </xdr:nvSpPr>
      <xdr:spPr>
        <a:xfrm>
          <a:off x="19154775" y="1683929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43543</xdr:rowOff>
    </xdr:from>
    <xdr:to>
      <xdr:col>116</xdr:col>
      <xdr:colOff>63500</xdr:colOff>
      <xdr:row>104</xdr:row>
      <xdr:rowOff>43543</xdr:rowOff>
    </xdr:to>
    <xdr:cxnSp macro="">
      <xdr:nvCxnSpPr>
        <xdr:cNvPr id="939" name="直線コネクタ 938">
          <a:extLst>
            <a:ext uri="{FF2B5EF4-FFF2-40B4-BE49-F238E27FC236}">
              <a16:creationId xmlns:a16="http://schemas.microsoft.com/office/drawing/2014/main" id="{29688CCF-9E01-4214-9B0E-6016F9100AD1}"/>
            </a:ext>
          </a:extLst>
        </xdr:cNvPr>
        <xdr:cNvCxnSpPr/>
      </xdr:nvCxnSpPr>
      <xdr:spPr>
        <a:xfrm>
          <a:off x="19202400" y="16886918"/>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9071</xdr:rowOff>
    </xdr:from>
    <xdr:to>
      <xdr:col>107</xdr:col>
      <xdr:colOff>101600</xdr:colOff>
      <xdr:row>104</xdr:row>
      <xdr:rowOff>110671</xdr:rowOff>
    </xdr:to>
    <xdr:sp macro="" textlink="">
      <xdr:nvSpPr>
        <xdr:cNvPr id="940" name="楕円 939">
          <a:extLst>
            <a:ext uri="{FF2B5EF4-FFF2-40B4-BE49-F238E27FC236}">
              <a16:creationId xmlns:a16="http://schemas.microsoft.com/office/drawing/2014/main" id="{AF26F9B8-0DBF-49EB-8A37-36A262EEDCB9}"/>
            </a:ext>
          </a:extLst>
        </xdr:cNvPr>
        <xdr:cNvSpPr/>
      </xdr:nvSpPr>
      <xdr:spPr>
        <a:xfrm>
          <a:off x="18345150" y="168524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43543</xdr:rowOff>
    </xdr:from>
    <xdr:to>
      <xdr:col>111</xdr:col>
      <xdr:colOff>177800</xdr:colOff>
      <xdr:row>104</xdr:row>
      <xdr:rowOff>59871</xdr:rowOff>
    </xdr:to>
    <xdr:cxnSp macro="">
      <xdr:nvCxnSpPr>
        <xdr:cNvPr id="941" name="直線コネクタ 940">
          <a:extLst>
            <a:ext uri="{FF2B5EF4-FFF2-40B4-BE49-F238E27FC236}">
              <a16:creationId xmlns:a16="http://schemas.microsoft.com/office/drawing/2014/main" id="{D76C7975-5378-4048-A185-92FB0EDA754E}"/>
            </a:ext>
          </a:extLst>
        </xdr:cNvPr>
        <xdr:cNvCxnSpPr/>
      </xdr:nvCxnSpPr>
      <xdr:spPr>
        <a:xfrm flipV="1">
          <a:off x="18392775" y="16886918"/>
          <a:ext cx="809625"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164193</xdr:rowOff>
    </xdr:from>
    <xdr:to>
      <xdr:col>102</xdr:col>
      <xdr:colOff>165100</xdr:colOff>
      <xdr:row>104</xdr:row>
      <xdr:rowOff>94343</xdr:rowOff>
    </xdr:to>
    <xdr:sp macro="" textlink="">
      <xdr:nvSpPr>
        <xdr:cNvPr id="942" name="楕円 941">
          <a:extLst>
            <a:ext uri="{FF2B5EF4-FFF2-40B4-BE49-F238E27FC236}">
              <a16:creationId xmlns:a16="http://schemas.microsoft.com/office/drawing/2014/main" id="{8A818FE4-4C29-4B20-8709-F63DB3AD93D7}"/>
            </a:ext>
          </a:extLst>
        </xdr:cNvPr>
        <xdr:cNvSpPr/>
      </xdr:nvSpPr>
      <xdr:spPr>
        <a:xfrm>
          <a:off x="17554575" y="168392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43543</xdr:rowOff>
    </xdr:from>
    <xdr:to>
      <xdr:col>107</xdr:col>
      <xdr:colOff>50800</xdr:colOff>
      <xdr:row>104</xdr:row>
      <xdr:rowOff>59871</xdr:rowOff>
    </xdr:to>
    <xdr:cxnSp macro="">
      <xdr:nvCxnSpPr>
        <xdr:cNvPr id="943" name="直線コネクタ 942">
          <a:extLst>
            <a:ext uri="{FF2B5EF4-FFF2-40B4-BE49-F238E27FC236}">
              <a16:creationId xmlns:a16="http://schemas.microsoft.com/office/drawing/2014/main" id="{2776D242-1FE8-4645-8930-AC8AD3AB8290}"/>
            </a:ext>
          </a:extLst>
        </xdr:cNvPr>
        <xdr:cNvCxnSpPr/>
      </xdr:nvCxnSpPr>
      <xdr:spPr>
        <a:xfrm>
          <a:off x="17602200" y="16886918"/>
          <a:ext cx="790575"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9071</xdr:rowOff>
    </xdr:from>
    <xdr:to>
      <xdr:col>98</xdr:col>
      <xdr:colOff>38100</xdr:colOff>
      <xdr:row>104</xdr:row>
      <xdr:rowOff>110671</xdr:rowOff>
    </xdr:to>
    <xdr:sp macro="" textlink="">
      <xdr:nvSpPr>
        <xdr:cNvPr id="944" name="楕円 943">
          <a:extLst>
            <a:ext uri="{FF2B5EF4-FFF2-40B4-BE49-F238E27FC236}">
              <a16:creationId xmlns:a16="http://schemas.microsoft.com/office/drawing/2014/main" id="{E51F22E0-4D19-4344-A527-6DFDD6833836}"/>
            </a:ext>
          </a:extLst>
        </xdr:cNvPr>
        <xdr:cNvSpPr/>
      </xdr:nvSpPr>
      <xdr:spPr>
        <a:xfrm>
          <a:off x="16754475" y="1685244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43543</xdr:rowOff>
    </xdr:from>
    <xdr:to>
      <xdr:col>102</xdr:col>
      <xdr:colOff>114300</xdr:colOff>
      <xdr:row>104</xdr:row>
      <xdr:rowOff>59871</xdr:rowOff>
    </xdr:to>
    <xdr:cxnSp macro="">
      <xdr:nvCxnSpPr>
        <xdr:cNvPr id="945" name="直線コネクタ 944">
          <a:extLst>
            <a:ext uri="{FF2B5EF4-FFF2-40B4-BE49-F238E27FC236}">
              <a16:creationId xmlns:a16="http://schemas.microsoft.com/office/drawing/2014/main" id="{B80EE7AF-F2D5-431A-B36F-2175D744AB1B}"/>
            </a:ext>
          </a:extLst>
        </xdr:cNvPr>
        <xdr:cNvCxnSpPr/>
      </xdr:nvCxnSpPr>
      <xdr:spPr>
        <a:xfrm flipV="1">
          <a:off x="16802100" y="16886918"/>
          <a:ext cx="80010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946" name="n_1aveValue【公民館】&#10;一人当たり面積">
          <a:extLst>
            <a:ext uri="{FF2B5EF4-FFF2-40B4-BE49-F238E27FC236}">
              <a16:creationId xmlns:a16="http://schemas.microsoft.com/office/drawing/2014/main" id="{FC7B6042-0349-40B4-B6CC-548EC2FBDC93}"/>
            </a:ext>
          </a:extLst>
        </xdr:cNvPr>
        <xdr:cNvSpPr txBox="1"/>
      </xdr:nvSpPr>
      <xdr:spPr>
        <a:xfrm>
          <a:off x="18983402"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126291</xdr:rowOff>
    </xdr:from>
    <xdr:ext cx="469744" cy="259045"/>
    <xdr:sp macro="" textlink="">
      <xdr:nvSpPr>
        <xdr:cNvPr id="947" name="n_2aveValue【公民館】&#10;一人当たり面積">
          <a:extLst>
            <a:ext uri="{FF2B5EF4-FFF2-40B4-BE49-F238E27FC236}">
              <a16:creationId xmlns:a16="http://schemas.microsoft.com/office/drawing/2014/main" id="{D349173B-8EA2-4812-8048-DF803F1921CA}"/>
            </a:ext>
          </a:extLst>
        </xdr:cNvPr>
        <xdr:cNvSpPr txBox="1"/>
      </xdr:nvSpPr>
      <xdr:spPr>
        <a:xfrm>
          <a:off x="18183302"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60977</xdr:rowOff>
    </xdr:from>
    <xdr:ext cx="469744" cy="259045"/>
    <xdr:sp macro="" textlink="">
      <xdr:nvSpPr>
        <xdr:cNvPr id="948" name="n_3aveValue【公民館】&#10;一人当たり面積">
          <a:extLst>
            <a:ext uri="{FF2B5EF4-FFF2-40B4-BE49-F238E27FC236}">
              <a16:creationId xmlns:a16="http://schemas.microsoft.com/office/drawing/2014/main" id="{2411380A-5051-4A8E-BBA4-6B30F5743B78}"/>
            </a:ext>
          </a:extLst>
        </xdr:cNvPr>
        <xdr:cNvSpPr txBox="1"/>
      </xdr:nvSpPr>
      <xdr:spPr>
        <a:xfrm>
          <a:off x="17383202" y="1706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77306</xdr:rowOff>
    </xdr:from>
    <xdr:ext cx="469744" cy="259045"/>
    <xdr:sp macro="" textlink="">
      <xdr:nvSpPr>
        <xdr:cNvPr id="949" name="n_4aveValue【公民館】&#10;一人当たり面積">
          <a:extLst>
            <a:ext uri="{FF2B5EF4-FFF2-40B4-BE49-F238E27FC236}">
              <a16:creationId xmlns:a16="http://schemas.microsoft.com/office/drawing/2014/main" id="{83FC7335-9F4E-46F0-8C2E-DFB279A1A120}"/>
            </a:ext>
          </a:extLst>
        </xdr:cNvPr>
        <xdr:cNvSpPr txBox="1"/>
      </xdr:nvSpPr>
      <xdr:spPr>
        <a:xfrm>
          <a:off x="16592627" y="170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110870</xdr:rowOff>
    </xdr:from>
    <xdr:ext cx="469744" cy="259045"/>
    <xdr:sp macro="" textlink="">
      <xdr:nvSpPr>
        <xdr:cNvPr id="950" name="n_1mainValue【公民館】&#10;一人当たり面積">
          <a:extLst>
            <a:ext uri="{FF2B5EF4-FFF2-40B4-BE49-F238E27FC236}">
              <a16:creationId xmlns:a16="http://schemas.microsoft.com/office/drawing/2014/main" id="{53AC5912-679A-494B-A5DA-17BB4492F5DD}"/>
            </a:ext>
          </a:extLst>
        </xdr:cNvPr>
        <xdr:cNvSpPr txBox="1"/>
      </xdr:nvSpPr>
      <xdr:spPr>
        <a:xfrm>
          <a:off x="18983402" y="166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127198</xdr:rowOff>
    </xdr:from>
    <xdr:ext cx="469744" cy="259045"/>
    <xdr:sp macro="" textlink="">
      <xdr:nvSpPr>
        <xdr:cNvPr id="951" name="n_2mainValue【公民館】&#10;一人当たり面積">
          <a:extLst>
            <a:ext uri="{FF2B5EF4-FFF2-40B4-BE49-F238E27FC236}">
              <a16:creationId xmlns:a16="http://schemas.microsoft.com/office/drawing/2014/main" id="{5DD96C5E-851D-490F-A787-8B405C2A788D}"/>
            </a:ext>
          </a:extLst>
        </xdr:cNvPr>
        <xdr:cNvSpPr txBox="1"/>
      </xdr:nvSpPr>
      <xdr:spPr>
        <a:xfrm>
          <a:off x="18183302" y="1664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110870</xdr:rowOff>
    </xdr:from>
    <xdr:ext cx="469744" cy="259045"/>
    <xdr:sp macro="" textlink="">
      <xdr:nvSpPr>
        <xdr:cNvPr id="952" name="n_3mainValue【公民館】&#10;一人当たり面積">
          <a:extLst>
            <a:ext uri="{FF2B5EF4-FFF2-40B4-BE49-F238E27FC236}">
              <a16:creationId xmlns:a16="http://schemas.microsoft.com/office/drawing/2014/main" id="{0179C386-53A7-451B-BE63-28EA37701330}"/>
            </a:ext>
          </a:extLst>
        </xdr:cNvPr>
        <xdr:cNvSpPr txBox="1"/>
      </xdr:nvSpPr>
      <xdr:spPr>
        <a:xfrm>
          <a:off x="17383202" y="166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127198</xdr:rowOff>
    </xdr:from>
    <xdr:ext cx="469744" cy="259045"/>
    <xdr:sp macro="" textlink="">
      <xdr:nvSpPr>
        <xdr:cNvPr id="953" name="n_4mainValue【公民館】&#10;一人当たり面積">
          <a:extLst>
            <a:ext uri="{FF2B5EF4-FFF2-40B4-BE49-F238E27FC236}">
              <a16:creationId xmlns:a16="http://schemas.microsoft.com/office/drawing/2014/main" id="{A5FCB89E-1AC6-4321-8AB6-E81803E0CA9E}"/>
            </a:ext>
          </a:extLst>
        </xdr:cNvPr>
        <xdr:cNvSpPr txBox="1"/>
      </xdr:nvSpPr>
      <xdr:spPr>
        <a:xfrm>
          <a:off x="16592627" y="1664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B97A3B82-2531-4A49-A96C-EACFCBAC24D9}"/>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DD8CEA96-00CE-43FD-8D85-CDF2187ADD3B}"/>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C6548D6C-64EF-48A0-A6AC-33A6220AD3DC}"/>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公営住宅は、高度経済成長に伴う人口増加に対応して多数建設したため一人あたりの面積が類似団体より若干高い水準にある。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年度まで類似団体と同程度で推移してきたが、幼稚園の閉園に伴う取壊しにより有形固定資産減価償却率が減少し類似団体の平均を下回っている。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学校施設については、昭和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年代にかけて多数建設されており、適宜改修を行い施設の長寿命化を図っていることから有形固定資産減価償却率が高くなっている。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公民館は、効果的・効率的な施設整備や運営のため老人いこいの家との合築による建て替えを進めており、有形固定資産減価償却率が低くなっている。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B5D3DBC-FCF2-4302-A361-17677BA61CD7}"/>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3D46645-DD42-4F94-B0A6-74E28D5DC53E}"/>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22ACE77-1D0C-44EA-A91D-A4AA8582427F}"/>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DEB7903-782B-4E57-9096-BDA10DDE93C4}"/>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43EBA8-4838-4BA5-9F5F-67739CD352B1}"/>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4375B59-B6E6-4E0A-B110-51A541CE5789}"/>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57E46FB-E491-485A-9AE9-B15AE9103DC5}"/>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917822-4CE5-4CEF-B405-983CD63F1A25}"/>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9A49F38-D843-4FDC-A253-B1BDAAC09F57}"/>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C8C1A65-65A5-4726-B3AD-F724D04356F8}"/>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1,554,229
1,514,450
343.46
882,411,167
868,661,373
9,343,565
421,511,166
1,190,650,667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DBBCC0-D40D-43AF-8148-AE616BC1076A}"/>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8DD38EF-CB50-4BEA-BFF9-944F05A0A971}"/>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D78CED6-A6DA-40BB-B3D5-61296A82E1E1}"/>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B2D2BFF-F499-4508-B280-1B6FEC2F8884}"/>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13842B6-2568-4CFA-99D9-E105AB00548B}"/>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4A0A5AC-50CB-447D-9FA6-22AC237FEC43}"/>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ED73E35-D969-4EFE-A1AF-A1D760E50F83}"/>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9A095E4-DF41-42C3-B448-B8DEEF3C0B8D}"/>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8A8DF10-8A51-42C2-B3A8-01E15ECD75A3}"/>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7AD8588-EAFB-4FE5-9DB4-C7BA4CA38A70}"/>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463F326-F873-4846-AC05-1D739E8B97EA}"/>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E0E6F4F-D256-48AD-B72F-DE873444DF19}"/>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81C30CF-B243-49EF-9C8F-09EDA05BB6E9}"/>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B08FBFE-12FA-4CC7-A2EC-C33F15BC99D3}"/>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DE6A5BF-95C9-4334-A54D-0CAB293027BC}"/>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33AC929-C50A-4E50-B55E-ECAADCDA6155}"/>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9A0484A-3B77-4185-9A71-F5EF59AF0099}"/>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FCF59CA-9069-42C0-B2EF-AA9FCA99255E}"/>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93830C7-7483-46AD-8400-4BC5448546C7}"/>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009725C-7DAA-46E0-B8CF-F90EFDB166EA}"/>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DD6D7B9-4764-4999-8369-BFA3D30DACF1}"/>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B7A5AFD-5D80-46D2-9042-110AD8A2E7FA}"/>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321F050-F1D4-4418-8320-2EC4039D8E64}"/>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9823967-7F23-4F03-B10B-1339A4233E44}"/>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879824E-7D13-41BA-B96C-BD3CB54CD3AF}"/>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007B41E-D509-4559-BDBE-23586AE299E7}"/>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EADB49A-05FF-4ABF-962F-99543E0776C7}"/>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54BE7FB-0600-489B-B3D6-1D47F480E2C8}"/>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228024D-2DE0-4BF6-AB49-CFE27AD28C5E}"/>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F3C32C3-2C2C-4EFA-A3D6-BD87C5B5F229}"/>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2079CCD-7BF2-44E4-B8CA-F515F2CD2348}"/>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9074FC9D-B1E7-4ADB-B131-07E204C98AE2}"/>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91FC4D0-B010-494F-97D0-FAA7ACD82628}"/>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333FCDCD-BC00-4BE9-AA73-293887242940}"/>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8E2FEC8-C861-4C23-BFAD-B4C84056DE40}"/>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A0AD300-AC0D-4A9B-9927-1AD0E4B18C72}"/>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1D24FBB-DCB7-40AA-ADC8-45FDA971557F}"/>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223745C-23E3-405A-8856-34DB568F85A4}"/>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7E4F14F-C260-4E11-B007-7A71831EA617}"/>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21BED5E-0D4E-4287-B203-704288E03FDC}"/>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A366AC0-F33F-431E-83CB-40AAF26212EE}"/>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8225DF6-9408-431E-857F-A63C7363910E}"/>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86F7DA0-87DE-4F21-B71C-F969FA225E8B}"/>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AB4AAA61-185F-4CC9-8F1F-FDFDC5447054}"/>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9C8E7AB5-DF05-45B4-8390-52445AB1F96E}"/>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id="{918F9E04-93FD-4A34-970D-3851BF3A6B00}"/>
            </a:ext>
          </a:extLst>
        </xdr:cNvPr>
        <xdr:cNvCxnSpPr/>
      </xdr:nvCxnSpPr>
      <xdr:spPr>
        <a:xfrm flipV="1">
          <a:off x="4180840" y="5516245"/>
          <a:ext cx="0" cy="1264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8847B1BE-45AC-40DD-A5FF-BBFA4B522ED5}"/>
            </a:ext>
          </a:extLst>
        </xdr:cNvPr>
        <xdr:cNvSpPr txBox="1"/>
      </xdr:nvSpPr>
      <xdr:spPr>
        <a:xfrm>
          <a:off x="4219575" y="678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id="{1FEA45B8-02AC-4FAA-9369-BC4C3082B778}"/>
            </a:ext>
          </a:extLst>
        </xdr:cNvPr>
        <xdr:cNvCxnSpPr/>
      </xdr:nvCxnSpPr>
      <xdr:spPr>
        <a:xfrm>
          <a:off x="4105275" y="6780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a:extLst>
            <a:ext uri="{FF2B5EF4-FFF2-40B4-BE49-F238E27FC236}">
              <a16:creationId xmlns:a16="http://schemas.microsoft.com/office/drawing/2014/main" id="{3BAFCC94-A772-43D8-8FBB-3731C635B2CF}"/>
            </a:ext>
          </a:extLst>
        </xdr:cNvPr>
        <xdr:cNvSpPr txBox="1"/>
      </xdr:nvSpPr>
      <xdr:spPr>
        <a:xfrm>
          <a:off x="4219575" y="53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a:extLst>
            <a:ext uri="{FF2B5EF4-FFF2-40B4-BE49-F238E27FC236}">
              <a16:creationId xmlns:a16="http://schemas.microsoft.com/office/drawing/2014/main" id="{1BF0D68D-68D9-4B21-BC3D-7559DF76915A}"/>
            </a:ext>
          </a:extLst>
        </xdr:cNvPr>
        <xdr:cNvCxnSpPr/>
      </xdr:nvCxnSpPr>
      <xdr:spPr>
        <a:xfrm>
          <a:off x="4105275" y="5516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137177</xdr:rowOff>
    </xdr:from>
    <xdr:ext cx="405111" cy="259045"/>
    <xdr:sp macro="" textlink="">
      <xdr:nvSpPr>
        <xdr:cNvPr id="62" name="【図書館】&#10;有形固定資産減価償却率平均値テキスト">
          <a:extLst>
            <a:ext uri="{FF2B5EF4-FFF2-40B4-BE49-F238E27FC236}">
              <a16:creationId xmlns:a16="http://schemas.microsoft.com/office/drawing/2014/main" id="{D2A1C700-C7FF-435A-B7D8-59BE7DAC5E93}"/>
            </a:ext>
          </a:extLst>
        </xdr:cNvPr>
        <xdr:cNvSpPr txBox="1"/>
      </xdr:nvSpPr>
      <xdr:spPr>
        <a:xfrm>
          <a:off x="4219575" y="5969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158750</xdr:rowOff>
    </xdr:from>
    <xdr:to>
      <xdr:col>24</xdr:col>
      <xdr:colOff>114300</xdr:colOff>
      <xdr:row>37</xdr:row>
      <xdr:rowOff>88900</xdr:rowOff>
    </xdr:to>
    <xdr:sp macro="" textlink="">
      <xdr:nvSpPr>
        <xdr:cNvPr id="63" name="フローチャート: 判断 62">
          <a:extLst>
            <a:ext uri="{FF2B5EF4-FFF2-40B4-BE49-F238E27FC236}">
              <a16:creationId xmlns:a16="http://schemas.microsoft.com/office/drawing/2014/main" id="{378AD799-C90A-410C-AA39-F1302D60556A}"/>
            </a:ext>
          </a:extLst>
        </xdr:cNvPr>
        <xdr:cNvSpPr/>
      </xdr:nvSpPr>
      <xdr:spPr>
        <a:xfrm>
          <a:off x="4124325" y="59912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101600</xdr:rowOff>
    </xdr:from>
    <xdr:to>
      <xdr:col>20</xdr:col>
      <xdr:colOff>38100</xdr:colOff>
      <xdr:row>37</xdr:row>
      <xdr:rowOff>31750</xdr:rowOff>
    </xdr:to>
    <xdr:sp macro="" textlink="">
      <xdr:nvSpPr>
        <xdr:cNvPr id="64" name="フローチャート: 判断 63">
          <a:extLst>
            <a:ext uri="{FF2B5EF4-FFF2-40B4-BE49-F238E27FC236}">
              <a16:creationId xmlns:a16="http://schemas.microsoft.com/office/drawing/2014/main" id="{4CB3CCD1-765B-4583-B5B4-88D9E9BB89EC}"/>
            </a:ext>
          </a:extLst>
        </xdr:cNvPr>
        <xdr:cNvSpPr/>
      </xdr:nvSpPr>
      <xdr:spPr>
        <a:xfrm>
          <a:off x="3381375" y="5934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5" name="フローチャート: 判断 64">
          <a:extLst>
            <a:ext uri="{FF2B5EF4-FFF2-40B4-BE49-F238E27FC236}">
              <a16:creationId xmlns:a16="http://schemas.microsoft.com/office/drawing/2014/main" id="{2875EC2A-26A4-4DAC-99A6-6063F0562E50}"/>
            </a:ext>
          </a:extLst>
        </xdr:cNvPr>
        <xdr:cNvSpPr/>
      </xdr:nvSpPr>
      <xdr:spPr>
        <a:xfrm>
          <a:off x="2571750"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29210</xdr:rowOff>
    </xdr:from>
    <xdr:to>
      <xdr:col>10</xdr:col>
      <xdr:colOff>165100</xdr:colOff>
      <xdr:row>36</xdr:row>
      <xdr:rowOff>130810</xdr:rowOff>
    </xdr:to>
    <xdr:sp macro="" textlink="">
      <xdr:nvSpPr>
        <xdr:cNvPr id="66" name="フローチャート: 判断 65">
          <a:extLst>
            <a:ext uri="{FF2B5EF4-FFF2-40B4-BE49-F238E27FC236}">
              <a16:creationId xmlns:a16="http://schemas.microsoft.com/office/drawing/2014/main" id="{9095E905-E882-4246-8FDC-1CB0B9397794}"/>
            </a:ext>
          </a:extLst>
        </xdr:cNvPr>
        <xdr:cNvSpPr/>
      </xdr:nvSpPr>
      <xdr:spPr>
        <a:xfrm>
          <a:off x="1781175" y="58553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128270</xdr:rowOff>
    </xdr:from>
    <xdr:to>
      <xdr:col>6</xdr:col>
      <xdr:colOff>38100</xdr:colOff>
      <xdr:row>36</xdr:row>
      <xdr:rowOff>58420</xdr:rowOff>
    </xdr:to>
    <xdr:sp macro="" textlink="">
      <xdr:nvSpPr>
        <xdr:cNvPr id="67" name="フローチャート: 判断 66">
          <a:extLst>
            <a:ext uri="{FF2B5EF4-FFF2-40B4-BE49-F238E27FC236}">
              <a16:creationId xmlns:a16="http://schemas.microsoft.com/office/drawing/2014/main" id="{6F361FD7-D760-4986-842D-DE95071AF64B}"/>
            </a:ext>
          </a:extLst>
        </xdr:cNvPr>
        <xdr:cNvSpPr/>
      </xdr:nvSpPr>
      <xdr:spPr>
        <a:xfrm>
          <a:off x="981075" y="57924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B57A1D7-6B9F-45EE-905B-4DFC1AA34C22}"/>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2E4941A-95F8-4826-AC0F-3612C0C48988}"/>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03F81D4-620A-42AC-BF81-16021FAF5085}"/>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1D8A927-B0EF-4D01-805A-29BF85614B6E}"/>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AA7AE01-712B-4E01-8B06-0F50DF6A7459}"/>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74930</xdr:rowOff>
    </xdr:from>
    <xdr:to>
      <xdr:col>24</xdr:col>
      <xdr:colOff>114300</xdr:colOff>
      <xdr:row>37</xdr:row>
      <xdr:rowOff>5080</xdr:rowOff>
    </xdr:to>
    <xdr:sp macro="" textlink="">
      <xdr:nvSpPr>
        <xdr:cNvPr id="73" name="楕円 72">
          <a:extLst>
            <a:ext uri="{FF2B5EF4-FFF2-40B4-BE49-F238E27FC236}">
              <a16:creationId xmlns:a16="http://schemas.microsoft.com/office/drawing/2014/main" id="{4FDF090C-EA79-4097-AD12-1136574C1DAE}"/>
            </a:ext>
          </a:extLst>
        </xdr:cNvPr>
        <xdr:cNvSpPr/>
      </xdr:nvSpPr>
      <xdr:spPr>
        <a:xfrm>
          <a:off x="4124325" y="59042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97807</xdr:rowOff>
    </xdr:from>
    <xdr:ext cx="405111" cy="259045"/>
    <xdr:sp macro="" textlink="">
      <xdr:nvSpPr>
        <xdr:cNvPr id="74" name="【図書館】&#10;有形固定資産減価償却率該当値テキスト">
          <a:extLst>
            <a:ext uri="{FF2B5EF4-FFF2-40B4-BE49-F238E27FC236}">
              <a16:creationId xmlns:a16="http://schemas.microsoft.com/office/drawing/2014/main" id="{EC27888F-7BDB-421D-8C7F-C8DE0D3E7EA7}"/>
            </a:ext>
          </a:extLst>
        </xdr:cNvPr>
        <xdr:cNvSpPr txBox="1"/>
      </xdr:nvSpPr>
      <xdr:spPr>
        <a:xfrm>
          <a:off x="4219575"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170180</xdr:rowOff>
    </xdr:from>
    <xdr:to>
      <xdr:col>20</xdr:col>
      <xdr:colOff>38100</xdr:colOff>
      <xdr:row>36</xdr:row>
      <xdr:rowOff>100330</xdr:rowOff>
    </xdr:to>
    <xdr:sp macro="" textlink="">
      <xdr:nvSpPr>
        <xdr:cNvPr id="75" name="楕円 74">
          <a:extLst>
            <a:ext uri="{FF2B5EF4-FFF2-40B4-BE49-F238E27FC236}">
              <a16:creationId xmlns:a16="http://schemas.microsoft.com/office/drawing/2014/main" id="{B6D753E4-3A0C-4D1C-B60A-824D63312BB6}"/>
            </a:ext>
          </a:extLst>
        </xdr:cNvPr>
        <xdr:cNvSpPr/>
      </xdr:nvSpPr>
      <xdr:spPr>
        <a:xfrm>
          <a:off x="3381375" y="58280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49530</xdr:rowOff>
    </xdr:from>
    <xdr:to>
      <xdr:col>24</xdr:col>
      <xdr:colOff>63500</xdr:colOff>
      <xdr:row>36</xdr:row>
      <xdr:rowOff>125730</xdr:rowOff>
    </xdr:to>
    <xdr:cxnSp macro="">
      <xdr:nvCxnSpPr>
        <xdr:cNvPr id="76" name="直線コネクタ 75">
          <a:extLst>
            <a:ext uri="{FF2B5EF4-FFF2-40B4-BE49-F238E27FC236}">
              <a16:creationId xmlns:a16="http://schemas.microsoft.com/office/drawing/2014/main" id="{FC6B37F3-1605-488D-A1DD-8FC9713FB62B}"/>
            </a:ext>
          </a:extLst>
        </xdr:cNvPr>
        <xdr:cNvCxnSpPr/>
      </xdr:nvCxnSpPr>
      <xdr:spPr>
        <a:xfrm>
          <a:off x="3429000" y="5875655"/>
          <a:ext cx="7524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93980</xdr:rowOff>
    </xdr:from>
    <xdr:to>
      <xdr:col>15</xdr:col>
      <xdr:colOff>101600</xdr:colOff>
      <xdr:row>36</xdr:row>
      <xdr:rowOff>24130</xdr:rowOff>
    </xdr:to>
    <xdr:sp macro="" textlink="">
      <xdr:nvSpPr>
        <xdr:cNvPr id="77" name="楕円 76">
          <a:extLst>
            <a:ext uri="{FF2B5EF4-FFF2-40B4-BE49-F238E27FC236}">
              <a16:creationId xmlns:a16="http://schemas.microsoft.com/office/drawing/2014/main" id="{822A4366-480C-48F3-AAF6-EC20457B4343}"/>
            </a:ext>
          </a:extLst>
        </xdr:cNvPr>
        <xdr:cNvSpPr/>
      </xdr:nvSpPr>
      <xdr:spPr>
        <a:xfrm>
          <a:off x="2571750" y="57613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144780</xdr:rowOff>
    </xdr:from>
    <xdr:to>
      <xdr:col>19</xdr:col>
      <xdr:colOff>177800</xdr:colOff>
      <xdr:row>36</xdr:row>
      <xdr:rowOff>49530</xdr:rowOff>
    </xdr:to>
    <xdr:cxnSp macro="">
      <xdr:nvCxnSpPr>
        <xdr:cNvPr id="78" name="直線コネクタ 77">
          <a:extLst>
            <a:ext uri="{FF2B5EF4-FFF2-40B4-BE49-F238E27FC236}">
              <a16:creationId xmlns:a16="http://schemas.microsoft.com/office/drawing/2014/main" id="{2B72B117-CE02-411A-9888-5E7080CCD58C}"/>
            </a:ext>
          </a:extLst>
        </xdr:cNvPr>
        <xdr:cNvCxnSpPr/>
      </xdr:nvCxnSpPr>
      <xdr:spPr>
        <a:xfrm>
          <a:off x="2619375" y="5808980"/>
          <a:ext cx="8096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17780</xdr:rowOff>
    </xdr:from>
    <xdr:to>
      <xdr:col>10</xdr:col>
      <xdr:colOff>165100</xdr:colOff>
      <xdr:row>35</xdr:row>
      <xdr:rowOff>119380</xdr:rowOff>
    </xdr:to>
    <xdr:sp macro="" textlink="">
      <xdr:nvSpPr>
        <xdr:cNvPr id="79" name="楕円 78">
          <a:extLst>
            <a:ext uri="{FF2B5EF4-FFF2-40B4-BE49-F238E27FC236}">
              <a16:creationId xmlns:a16="http://schemas.microsoft.com/office/drawing/2014/main" id="{53ED0280-A545-40CB-980A-67709F725120}"/>
            </a:ext>
          </a:extLst>
        </xdr:cNvPr>
        <xdr:cNvSpPr/>
      </xdr:nvSpPr>
      <xdr:spPr>
        <a:xfrm>
          <a:off x="1781175" y="568515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68580</xdr:rowOff>
    </xdr:from>
    <xdr:to>
      <xdr:col>15</xdr:col>
      <xdr:colOff>50800</xdr:colOff>
      <xdr:row>35</xdr:row>
      <xdr:rowOff>144780</xdr:rowOff>
    </xdr:to>
    <xdr:cxnSp macro="">
      <xdr:nvCxnSpPr>
        <xdr:cNvPr id="80" name="直線コネクタ 79">
          <a:extLst>
            <a:ext uri="{FF2B5EF4-FFF2-40B4-BE49-F238E27FC236}">
              <a16:creationId xmlns:a16="http://schemas.microsoft.com/office/drawing/2014/main" id="{541C8530-CFDC-43E0-96CD-4ECC72AC3CD1}"/>
            </a:ext>
          </a:extLst>
        </xdr:cNvPr>
        <xdr:cNvCxnSpPr/>
      </xdr:nvCxnSpPr>
      <xdr:spPr>
        <a:xfrm>
          <a:off x="1828800" y="5732780"/>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113030</xdr:rowOff>
    </xdr:from>
    <xdr:to>
      <xdr:col>6</xdr:col>
      <xdr:colOff>38100</xdr:colOff>
      <xdr:row>35</xdr:row>
      <xdr:rowOff>43180</xdr:rowOff>
    </xdr:to>
    <xdr:sp macro="" textlink="">
      <xdr:nvSpPr>
        <xdr:cNvPr id="81" name="楕円 80">
          <a:extLst>
            <a:ext uri="{FF2B5EF4-FFF2-40B4-BE49-F238E27FC236}">
              <a16:creationId xmlns:a16="http://schemas.microsoft.com/office/drawing/2014/main" id="{6302FB12-F925-43F9-A92B-35D71E12272A}"/>
            </a:ext>
          </a:extLst>
        </xdr:cNvPr>
        <xdr:cNvSpPr/>
      </xdr:nvSpPr>
      <xdr:spPr>
        <a:xfrm>
          <a:off x="981075" y="56184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163830</xdr:rowOff>
    </xdr:from>
    <xdr:to>
      <xdr:col>10</xdr:col>
      <xdr:colOff>114300</xdr:colOff>
      <xdr:row>35</xdr:row>
      <xdr:rowOff>68580</xdr:rowOff>
    </xdr:to>
    <xdr:cxnSp macro="">
      <xdr:nvCxnSpPr>
        <xdr:cNvPr id="82" name="直線コネクタ 81">
          <a:extLst>
            <a:ext uri="{FF2B5EF4-FFF2-40B4-BE49-F238E27FC236}">
              <a16:creationId xmlns:a16="http://schemas.microsoft.com/office/drawing/2014/main" id="{68888271-0F4F-4D6C-B22B-CEE8B0B2A856}"/>
            </a:ext>
          </a:extLst>
        </xdr:cNvPr>
        <xdr:cNvCxnSpPr/>
      </xdr:nvCxnSpPr>
      <xdr:spPr>
        <a:xfrm>
          <a:off x="1028700" y="5666105"/>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22877</xdr:rowOff>
    </xdr:from>
    <xdr:ext cx="405111" cy="259045"/>
    <xdr:sp macro="" textlink="">
      <xdr:nvSpPr>
        <xdr:cNvPr id="83" name="n_1aveValue【図書館】&#10;有形固定資産減価償却率">
          <a:extLst>
            <a:ext uri="{FF2B5EF4-FFF2-40B4-BE49-F238E27FC236}">
              <a16:creationId xmlns:a16="http://schemas.microsoft.com/office/drawing/2014/main" id="{6875BE29-43AB-459E-B49D-E287E077BAC8}"/>
            </a:ext>
          </a:extLst>
        </xdr:cNvPr>
        <xdr:cNvSpPr txBox="1"/>
      </xdr:nvSpPr>
      <xdr:spPr>
        <a:xfrm>
          <a:off x="3239144" y="601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163847</xdr:rowOff>
    </xdr:from>
    <xdr:ext cx="405111" cy="259045"/>
    <xdr:sp macro="" textlink="">
      <xdr:nvSpPr>
        <xdr:cNvPr id="84" name="n_2aveValue【図書館】&#10;有形固定資産減価償却率">
          <a:extLst>
            <a:ext uri="{FF2B5EF4-FFF2-40B4-BE49-F238E27FC236}">
              <a16:creationId xmlns:a16="http://schemas.microsoft.com/office/drawing/2014/main" id="{58BF6417-C720-4E27-BDCF-E17F50F5FFB5}"/>
            </a:ext>
          </a:extLst>
        </xdr:cNvPr>
        <xdr:cNvSpPr txBox="1"/>
      </xdr:nvSpPr>
      <xdr:spPr>
        <a:xfrm>
          <a:off x="2439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121937</xdr:rowOff>
    </xdr:from>
    <xdr:ext cx="405111" cy="259045"/>
    <xdr:sp macro="" textlink="">
      <xdr:nvSpPr>
        <xdr:cNvPr id="85" name="n_3aveValue【図書館】&#10;有形固定資産減価償却率">
          <a:extLst>
            <a:ext uri="{FF2B5EF4-FFF2-40B4-BE49-F238E27FC236}">
              <a16:creationId xmlns:a16="http://schemas.microsoft.com/office/drawing/2014/main" id="{08BCE0FC-E021-48C3-B14F-F19E974888E5}"/>
            </a:ext>
          </a:extLst>
        </xdr:cNvPr>
        <xdr:cNvSpPr txBox="1"/>
      </xdr:nvSpPr>
      <xdr:spPr>
        <a:xfrm>
          <a:off x="1648469" y="5954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49547</xdr:rowOff>
    </xdr:from>
    <xdr:ext cx="405111" cy="259045"/>
    <xdr:sp macro="" textlink="">
      <xdr:nvSpPr>
        <xdr:cNvPr id="86" name="n_4aveValue【図書館】&#10;有形固定資産減価償却率">
          <a:extLst>
            <a:ext uri="{FF2B5EF4-FFF2-40B4-BE49-F238E27FC236}">
              <a16:creationId xmlns:a16="http://schemas.microsoft.com/office/drawing/2014/main" id="{06679B62-E99F-43CD-9A21-485DFB93F925}"/>
            </a:ext>
          </a:extLst>
        </xdr:cNvPr>
        <xdr:cNvSpPr txBox="1"/>
      </xdr:nvSpPr>
      <xdr:spPr>
        <a:xfrm>
          <a:off x="848369"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116857</xdr:rowOff>
    </xdr:from>
    <xdr:ext cx="405111" cy="259045"/>
    <xdr:sp macro="" textlink="">
      <xdr:nvSpPr>
        <xdr:cNvPr id="87" name="n_1mainValue【図書館】&#10;有形固定資産減価償却率">
          <a:extLst>
            <a:ext uri="{FF2B5EF4-FFF2-40B4-BE49-F238E27FC236}">
              <a16:creationId xmlns:a16="http://schemas.microsoft.com/office/drawing/2014/main" id="{77EABA67-B2CC-4E08-8C35-34B05ED575B4}"/>
            </a:ext>
          </a:extLst>
        </xdr:cNvPr>
        <xdr:cNvSpPr txBox="1"/>
      </xdr:nvSpPr>
      <xdr:spPr>
        <a:xfrm>
          <a:off x="3239144" y="56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40657</xdr:rowOff>
    </xdr:from>
    <xdr:ext cx="405111" cy="259045"/>
    <xdr:sp macro="" textlink="">
      <xdr:nvSpPr>
        <xdr:cNvPr id="88" name="n_2mainValue【図書館】&#10;有形固定資産減価償却率">
          <a:extLst>
            <a:ext uri="{FF2B5EF4-FFF2-40B4-BE49-F238E27FC236}">
              <a16:creationId xmlns:a16="http://schemas.microsoft.com/office/drawing/2014/main" id="{B1AD7EF9-BFA2-41DB-9C07-638221874503}"/>
            </a:ext>
          </a:extLst>
        </xdr:cNvPr>
        <xdr:cNvSpPr txBox="1"/>
      </xdr:nvSpPr>
      <xdr:spPr>
        <a:xfrm>
          <a:off x="2439044"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135907</xdr:rowOff>
    </xdr:from>
    <xdr:ext cx="405111" cy="259045"/>
    <xdr:sp macro="" textlink="">
      <xdr:nvSpPr>
        <xdr:cNvPr id="89" name="n_3mainValue【図書館】&#10;有形固定資産減価償却率">
          <a:extLst>
            <a:ext uri="{FF2B5EF4-FFF2-40B4-BE49-F238E27FC236}">
              <a16:creationId xmlns:a16="http://schemas.microsoft.com/office/drawing/2014/main" id="{85E0D32C-63F6-4A0E-ACC6-6EDDDB9C69CF}"/>
            </a:ext>
          </a:extLst>
        </xdr:cNvPr>
        <xdr:cNvSpPr txBox="1"/>
      </xdr:nvSpPr>
      <xdr:spPr>
        <a:xfrm>
          <a:off x="1648469" y="54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59707</xdr:rowOff>
    </xdr:from>
    <xdr:ext cx="405111" cy="259045"/>
    <xdr:sp macro="" textlink="">
      <xdr:nvSpPr>
        <xdr:cNvPr id="90" name="n_4mainValue【図書館】&#10;有形固定資産減価償却率">
          <a:extLst>
            <a:ext uri="{FF2B5EF4-FFF2-40B4-BE49-F238E27FC236}">
              <a16:creationId xmlns:a16="http://schemas.microsoft.com/office/drawing/2014/main" id="{161E7D54-7654-4CE0-8F6E-6240DDFC652F}"/>
            </a:ext>
          </a:extLst>
        </xdr:cNvPr>
        <xdr:cNvSpPr txBox="1"/>
      </xdr:nvSpPr>
      <xdr:spPr>
        <a:xfrm>
          <a:off x="848369" y="54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D695757-6E4D-44E4-8F0E-3B41ADBFADE7}"/>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70876B9-AE30-40F4-B9EB-825D1DFDB36C}"/>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81CA6CF-C3DD-4264-9815-861EF9CA26DD}"/>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2940D37-F174-4E18-BFA0-46D3A04F72D0}"/>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73A20BB-C79D-4B14-8C77-62B872D4E225}"/>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D4E5B03-3E24-4BA8-952B-07EAFD6D2406}"/>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DE2F673-EBA7-4804-B225-F793D9FF9D8A}"/>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4CF51CD-789B-4E6B-A826-69372755271E}"/>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44753CE3-2932-4C7E-A166-16DBC8FC75BE}"/>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CC82057-198B-40D9-BB67-B11CD885665E}"/>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D26E2CA6-7267-4180-8B0B-C3D8F02171A7}"/>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B4E4847-67A6-42E3-9D43-3381DA19E786}"/>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19225C5-26D5-4F00-BD53-EFAC181BDFD1}"/>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A370E05-8892-4D24-B933-CE2687A9DFD7}"/>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EA0F561F-AB3D-4056-8692-47925B6EF971}"/>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9A3799D-047C-40BB-B5B2-EA17D32061F0}"/>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FC98BBCE-3320-45D1-AC6A-C92A01D3125F}"/>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F131235-AB5F-4FB3-8DB5-4D04DD804528}"/>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7648E0CB-0D0A-4AAA-90F5-B15714CB5F3B}"/>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ABE11F6-1E35-422B-94F1-FE6616A321C6}"/>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896DD530-BF26-4B87-BCD9-BFCCC4D21852}"/>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A2653A4-0A21-4F35-9A5A-EABE36B52F41}"/>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E7FE9658-7468-44EC-8D44-B26942CBE577}"/>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617758D3-1854-48EC-96D0-EFB17D54C7A5}"/>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97B988B5-F26A-42A0-A676-7BAA9E5388FA}"/>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4CA3C570-75BE-4081-8E78-DBBE02274871}"/>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A26CBFA3-6077-46D0-A6DF-1013DECAE538}"/>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C69AB06A-4448-490D-8DA1-284A298A888F}"/>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D566009B-B845-48D3-BE41-5F3AB546318D}"/>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8E83FA3E-B178-42A8-A4E1-C54A8B4F6338}"/>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82DE87FF-2B71-4BDF-BCDF-1BAD9FF573BD}"/>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AC531B15-E100-4ADA-954F-F65F7CC11D38}"/>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AE9A40EC-0185-4ABF-AA9B-A077489DEFDF}"/>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4AD261CD-CDFD-49A6-8867-4DBF22A44BAA}"/>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25" name="フローチャート: 判断 124">
          <a:extLst>
            <a:ext uri="{FF2B5EF4-FFF2-40B4-BE49-F238E27FC236}">
              <a16:creationId xmlns:a16="http://schemas.microsoft.com/office/drawing/2014/main" id="{79F8A1C4-9336-4ADC-9290-73A275C782A0}"/>
            </a:ext>
          </a:extLst>
        </xdr:cNvPr>
        <xdr:cNvSpPr/>
      </xdr:nvSpPr>
      <xdr:spPr>
        <a:xfrm>
          <a:off x="6238875" y="64389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D6AFEA8-CD4A-435D-B6FE-DF40527986EE}"/>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FB98B30-A2C4-4A5D-AF67-566E6CAD420A}"/>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C2A603E-B8A1-4676-8AA6-F992793CEDF8}"/>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57DB481-BDFA-4909-9226-DAC29267EFE7}"/>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8A018E6-7AB0-4B79-BC66-C861CA4E5C48}"/>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1" name="楕円 130">
          <a:extLst>
            <a:ext uri="{FF2B5EF4-FFF2-40B4-BE49-F238E27FC236}">
              <a16:creationId xmlns:a16="http://schemas.microsoft.com/office/drawing/2014/main" id="{4BE40202-67B9-4E96-ABB8-AFFC39B5F2E7}"/>
            </a:ext>
          </a:extLst>
        </xdr:cNvPr>
        <xdr:cNvSpPr/>
      </xdr:nvSpPr>
      <xdr:spPr>
        <a:xfrm>
          <a:off x="9401175" y="65817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32" name="【図書館】&#10;一人当たり面積該当値テキスト">
          <a:extLst>
            <a:ext uri="{FF2B5EF4-FFF2-40B4-BE49-F238E27FC236}">
              <a16:creationId xmlns:a16="http://schemas.microsoft.com/office/drawing/2014/main" id="{E7A8A056-D5EB-4408-AE69-93768FE4EA6A}"/>
            </a:ext>
          </a:extLst>
        </xdr:cNvPr>
        <xdr:cNvSpPr txBox="1"/>
      </xdr:nvSpPr>
      <xdr:spPr>
        <a:xfrm>
          <a:off x="9467850"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3" name="楕円 132">
          <a:extLst>
            <a:ext uri="{FF2B5EF4-FFF2-40B4-BE49-F238E27FC236}">
              <a16:creationId xmlns:a16="http://schemas.microsoft.com/office/drawing/2014/main" id="{C2FC216D-B199-4E43-8580-2061565E4E15}"/>
            </a:ext>
          </a:extLst>
        </xdr:cNvPr>
        <xdr:cNvSpPr/>
      </xdr:nvSpPr>
      <xdr:spPr>
        <a:xfrm>
          <a:off x="8639175" y="6581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4" name="直線コネクタ 133">
          <a:extLst>
            <a:ext uri="{FF2B5EF4-FFF2-40B4-BE49-F238E27FC236}">
              <a16:creationId xmlns:a16="http://schemas.microsoft.com/office/drawing/2014/main" id="{60173011-AD81-4E82-9431-32407B275E32}"/>
            </a:ext>
          </a:extLst>
        </xdr:cNvPr>
        <xdr:cNvCxnSpPr/>
      </xdr:nvCxnSpPr>
      <xdr:spPr>
        <a:xfrm>
          <a:off x="8686800" y="66294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5" name="楕円 134">
          <a:extLst>
            <a:ext uri="{FF2B5EF4-FFF2-40B4-BE49-F238E27FC236}">
              <a16:creationId xmlns:a16="http://schemas.microsoft.com/office/drawing/2014/main" id="{408EAD73-4EE1-4730-ADC9-2B4381B82297}"/>
            </a:ext>
          </a:extLst>
        </xdr:cNvPr>
        <xdr:cNvSpPr/>
      </xdr:nvSpPr>
      <xdr:spPr>
        <a:xfrm>
          <a:off x="7839075" y="65436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152400</xdr:rowOff>
    </xdr:to>
    <xdr:cxnSp macro="">
      <xdr:nvCxnSpPr>
        <xdr:cNvPr id="136" name="直線コネクタ 135">
          <a:extLst>
            <a:ext uri="{FF2B5EF4-FFF2-40B4-BE49-F238E27FC236}">
              <a16:creationId xmlns:a16="http://schemas.microsoft.com/office/drawing/2014/main" id="{AE1A32DB-4877-4673-BC25-3C9665C8F58E}"/>
            </a:ext>
          </a:extLst>
        </xdr:cNvPr>
        <xdr:cNvCxnSpPr/>
      </xdr:nvCxnSpPr>
      <xdr:spPr>
        <a:xfrm>
          <a:off x="7886700" y="659130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7" name="楕円 136">
          <a:extLst>
            <a:ext uri="{FF2B5EF4-FFF2-40B4-BE49-F238E27FC236}">
              <a16:creationId xmlns:a16="http://schemas.microsoft.com/office/drawing/2014/main" id="{E1F62F35-8945-42F7-9640-F99F8EF965B4}"/>
            </a:ext>
          </a:extLst>
        </xdr:cNvPr>
        <xdr:cNvSpPr/>
      </xdr:nvSpPr>
      <xdr:spPr>
        <a:xfrm>
          <a:off x="7029450" y="6543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8" name="直線コネクタ 137">
          <a:extLst>
            <a:ext uri="{FF2B5EF4-FFF2-40B4-BE49-F238E27FC236}">
              <a16:creationId xmlns:a16="http://schemas.microsoft.com/office/drawing/2014/main" id="{3BF79C50-08C8-4834-A1BE-A3D53071A625}"/>
            </a:ext>
          </a:extLst>
        </xdr:cNvPr>
        <xdr:cNvCxnSpPr/>
      </xdr:nvCxnSpPr>
      <xdr:spPr>
        <a:xfrm>
          <a:off x="7077075" y="65913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a:extLst>
            <a:ext uri="{FF2B5EF4-FFF2-40B4-BE49-F238E27FC236}">
              <a16:creationId xmlns:a16="http://schemas.microsoft.com/office/drawing/2014/main" id="{0BEF0991-EB96-4956-A5D7-1BE8F997BFD4}"/>
            </a:ext>
          </a:extLst>
        </xdr:cNvPr>
        <xdr:cNvSpPr/>
      </xdr:nvSpPr>
      <xdr:spPr>
        <a:xfrm>
          <a:off x="6238875" y="6543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40" name="直線コネクタ 139">
          <a:extLst>
            <a:ext uri="{FF2B5EF4-FFF2-40B4-BE49-F238E27FC236}">
              <a16:creationId xmlns:a16="http://schemas.microsoft.com/office/drawing/2014/main" id="{3A5EECC7-BE59-42D4-B9BD-FDDD9033D2B9}"/>
            </a:ext>
          </a:extLst>
        </xdr:cNvPr>
        <xdr:cNvCxnSpPr/>
      </xdr:nvCxnSpPr>
      <xdr:spPr>
        <a:xfrm>
          <a:off x="6286500" y="65913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35E41E59-31EB-4A69-BE6D-08A027934303}"/>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B8DC0468-AA6B-4A15-9989-3F4FC3B1876A}"/>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EB451716-8750-474D-B4C8-47435A2E9537}"/>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67327</xdr:rowOff>
    </xdr:from>
    <xdr:ext cx="469744" cy="259045"/>
    <xdr:sp macro="" textlink="">
      <xdr:nvSpPr>
        <xdr:cNvPr id="144" name="n_4aveValue【図書館】&#10;一人当たり面積">
          <a:extLst>
            <a:ext uri="{FF2B5EF4-FFF2-40B4-BE49-F238E27FC236}">
              <a16:creationId xmlns:a16="http://schemas.microsoft.com/office/drawing/2014/main" id="{5EE7155E-4266-4F41-AC35-EFAFC378A485}"/>
            </a:ext>
          </a:extLst>
        </xdr:cNvPr>
        <xdr:cNvSpPr txBox="1"/>
      </xdr:nvSpPr>
      <xdr:spPr>
        <a:xfrm>
          <a:off x="6067502" y="621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5" name="n_1mainValue【図書館】&#10;一人当たり面積">
          <a:extLst>
            <a:ext uri="{FF2B5EF4-FFF2-40B4-BE49-F238E27FC236}">
              <a16:creationId xmlns:a16="http://schemas.microsoft.com/office/drawing/2014/main" id="{95AAB907-F103-4FE6-9F26-B6126D4D2D75}"/>
            </a:ext>
          </a:extLst>
        </xdr:cNvPr>
        <xdr:cNvSpPr txBox="1"/>
      </xdr:nvSpPr>
      <xdr:spPr>
        <a:xfrm>
          <a:off x="845827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46" name="n_2mainValue【図書館】&#10;一人当たり面積">
          <a:extLst>
            <a:ext uri="{FF2B5EF4-FFF2-40B4-BE49-F238E27FC236}">
              <a16:creationId xmlns:a16="http://schemas.microsoft.com/office/drawing/2014/main" id="{A159A3C6-515E-4BA9-9A06-5477C819E2CC}"/>
            </a:ext>
          </a:extLst>
        </xdr:cNvPr>
        <xdr:cNvSpPr txBox="1"/>
      </xdr:nvSpPr>
      <xdr:spPr>
        <a:xfrm>
          <a:off x="7677227"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47" name="n_3mainValue【図書館】&#10;一人当たり面積">
          <a:extLst>
            <a:ext uri="{FF2B5EF4-FFF2-40B4-BE49-F238E27FC236}">
              <a16:creationId xmlns:a16="http://schemas.microsoft.com/office/drawing/2014/main" id="{A66E2307-FB58-401E-908A-FD938EC36021}"/>
            </a:ext>
          </a:extLst>
        </xdr:cNvPr>
        <xdr:cNvSpPr txBox="1"/>
      </xdr:nvSpPr>
      <xdr:spPr>
        <a:xfrm>
          <a:off x="6867602"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48" name="n_4mainValue【図書館】&#10;一人当たり面積">
          <a:extLst>
            <a:ext uri="{FF2B5EF4-FFF2-40B4-BE49-F238E27FC236}">
              <a16:creationId xmlns:a16="http://schemas.microsoft.com/office/drawing/2014/main" id="{7F9297EB-6991-4408-9256-0315530114E1}"/>
            </a:ext>
          </a:extLst>
        </xdr:cNvPr>
        <xdr:cNvSpPr txBox="1"/>
      </xdr:nvSpPr>
      <xdr:spPr>
        <a:xfrm>
          <a:off x="6067502"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EA16861-CCD3-4699-AADF-326B1EAA22D7}"/>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D4BE992-0C27-4EA5-BF24-6E89932C73A5}"/>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C772AAA-00EB-4C40-917E-A8B406C43D65}"/>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E868ADE-ACF6-4812-A4E8-2E098438FADD}"/>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ACCBD4B-753C-405C-B0B3-D8147F80CF85}"/>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4943F8F-EC2E-4896-AD23-7A57E9B56B01}"/>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EC5E5AE-E362-4F50-A250-F4B3CF36CDA2}"/>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D91349C-F3B5-4BE0-9C77-4C74FE663777}"/>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669E177-4C04-4A40-84CD-5FE3BC6DACED}"/>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A4001B9-F575-4202-AC61-665941DA0DF1}"/>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317DE6C3-AD5B-431F-8688-92E1F84FA053}"/>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1BEE79B1-97D6-4EFA-9E9C-122805BA2E03}"/>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3FFBF02A-082D-4E6B-A7B2-DFF66DDF8A5E}"/>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8C293D4-0FD7-41AF-A213-F19945C265D2}"/>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7F25DAE5-C5CB-468D-BAFF-0515D5C8F7A9}"/>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254F3C66-5273-4C3A-A708-1BCBD64358D3}"/>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2AD77473-70F8-45A7-BD0B-9AA0F39A1899}"/>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46ABB895-3E3C-4958-998A-611109184A86}"/>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C35DBA3D-0C59-4A59-8B86-323C27ABC793}"/>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4EB7DAB0-B7AA-434F-9245-D45C79940972}"/>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A4B5E28E-BB60-49A5-91FB-2DFAD37F9718}"/>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BB210467-6AE5-448E-80D1-37124B4346DD}"/>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C3D2E103-4ABF-41C4-AB03-9F8447CF9819}"/>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6C5573DF-C60C-4AA8-A721-1372874B3A6F}"/>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63</xdr:row>
      <xdr:rowOff>144780</xdr:rowOff>
    </xdr:to>
    <xdr:cxnSp macro="">
      <xdr:nvCxnSpPr>
        <xdr:cNvPr id="173" name="直線コネクタ 172">
          <a:extLst>
            <a:ext uri="{FF2B5EF4-FFF2-40B4-BE49-F238E27FC236}">
              <a16:creationId xmlns:a16="http://schemas.microsoft.com/office/drawing/2014/main" id="{CC361605-7F8D-4EEE-B388-902390E3C001}"/>
            </a:ext>
          </a:extLst>
        </xdr:cNvPr>
        <xdr:cNvCxnSpPr/>
      </xdr:nvCxnSpPr>
      <xdr:spPr>
        <a:xfrm flipV="1">
          <a:off x="4180840" y="9173845"/>
          <a:ext cx="0" cy="116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148607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8CF3D348-35A2-495F-83CC-FEE4015F47E1}"/>
            </a:ext>
          </a:extLst>
        </xdr:cNvPr>
        <xdr:cNvSpPr txBox="1"/>
      </xdr:nvSpPr>
      <xdr:spPr>
        <a:xfrm>
          <a:off x="4219575"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144780</xdr:rowOff>
    </xdr:from>
    <xdr:to>
      <xdr:col>24</xdr:col>
      <xdr:colOff>152400</xdr:colOff>
      <xdr:row>63</xdr:row>
      <xdr:rowOff>144780</xdr:rowOff>
    </xdr:to>
    <xdr:cxnSp macro="">
      <xdr:nvCxnSpPr>
        <xdr:cNvPr id="175" name="直線コネクタ 174">
          <a:extLst>
            <a:ext uri="{FF2B5EF4-FFF2-40B4-BE49-F238E27FC236}">
              <a16:creationId xmlns:a16="http://schemas.microsoft.com/office/drawing/2014/main" id="{EEEA9D5A-84E5-48FD-B03F-012FDE4672AB}"/>
            </a:ext>
          </a:extLst>
        </xdr:cNvPr>
        <xdr:cNvCxnSpPr/>
      </xdr:nvCxnSpPr>
      <xdr:spPr>
        <a:xfrm>
          <a:off x="4105275" y="103428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7AEC56E3-0713-4C99-85CC-9FFBCC8C87C7}"/>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BC26EAAF-E7A7-41A8-9FDF-50DB888ACB00}"/>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110507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E932DFDA-5975-4261-8985-9FF9224C405B}"/>
            </a:ext>
          </a:extLst>
        </xdr:cNvPr>
        <xdr:cNvSpPr txBox="1"/>
      </xdr:nvSpPr>
      <xdr:spPr>
        <a:xfrm>
          <a:off x="4219575" y="9498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79" name="フローチャート: 判断 178">
          <a:extLst>
            <a:ext uri="{FF2B5EF4-FFF2-40B4-BE49-F238E27FC236}">
              <a16:creationId xmlns:a16="http://schemas.microsoft.com/office/drawing/2014/main" id="{1CEAE9F0-83D1-4DB6-91F2-7AA7D1C6486F}"/>
            </a:ext>
          </a:extLst>
        </xdr:cNvPr>
        <xdr:cNvSpPr/>
      </xdr:nvSpPr>
      <xdr:spPr>
        <a:xfrm>
          <a:off x="4124325" y="95237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80" name="フローチャート: 判断 179">
          <a:extLst>
            <a:ext uri="{FF2B5EF4-FFF2-40B4-BE49-F238E27FC236}">
              <a16:creationId xmlns:a16="http://schemas.microsoft.com/office/drawing/2014/main" id="{6DE25F35-A2EB-4F6A-B873-2EDF359272A1}"/>
            </a:ext>
          </a:extLst>
        </xdr:cNvPr>
        <xdr:cNvSpPr/>
      </xdr:nvSpPr>
      <xdr:spPr>
        <a:xfrm>
          <a:off x="3381375" y="95237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78740</xdr:rowOff>
    </xdr:from>
    <xdr:to>
      <xdr:col>15</xdr:col>
      <xdr:colOff>101600</xdr:colOff>
      <xdr:row>59</xdr:row>
      <xdr:rowOff>8890</xdr:rowOff>
    </xdr:to>
    <xdr:sp macro="" textlink="">
      <xdr:nvSpPr>
        <xdr:cNvPr id="181" name="フローチャート: 判断 180">
          <a:extLst>
            <a:ext uri="{FF2B5EF4-FFF2-40B4-BE49-F238E27FC236}">
              <a16:creationId xmlns:a16="http://schemas.microsoft.com/office/drawing/2014/main" id="{55BC5912-8C60-4448-8078-1B8DD74B66B2}"/>
            </a:ext>
          </a:extLst>
        </xdr:cNvPr>
        <xdr:cNvSpPr/>
      </xdr:nvSpPr>
      <xdr:spPr>
        <a:xfrm>
          <a:off x="2571750" y="94703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82" name="フローチャート: 判断 181">
          <a:extLst>
            <a:ext uri="{FF2B5EF4-FFF2-40B4-BE49-F238E27FC236}">
              <a16:creationId xmlns:a16="http://schemas.microsoft.com/office/drawing/2014/main" id="{A1A938DA-BC84-4423-998A-D49905BD9464}"/>
            </a:ext>
          </a:extLst>
        </xdr:cNvPr>
        <xdr:cNvSpPr/>
      </xdr:nvSpPr>
      <xdr:spPr>
        <a:xfrm>
          <a:off x="1781175" y="942149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116840</xdr:rowOff>
    </xdr:from>
    <xdr:to>
      <xdr:col>6</xdr:col>
      <xdr:colOff>38100</xdr:colOff>
      <xdr:row>58</xdr:row>
      <xdr:rowOff>46990</xdr:rowOff>
    </xdr:to>
    <xdr:sp macro="" textlink="">
      <xdr:nvSpPr>
        <xdr:cNvPr id="183" name="フローチャート: 判断 182">
          <a:extLst>
            <a:ext uri="{FF2B5EF4-FFF2-40B4-BE49-F238E27FC236}">
              <a16:creationId xmlns:a16="http://schemas.microsoft.com/office/drawing/2014/main" id="{C726D4B3-576F-49C7-8D18-6B03BF375BE2}"/>
            </a:ext>
          </a:extLst>
        </xdr:cNvPr>
        <xdr:cNvSpPr/>
      </xdr:nvSpPr>
      <xdr:spPr>
        <a:xfrm>
          <a:off x="981075" y="93465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4B1BDD0-08A8-412A-8E92-59179B848BD8}"/>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BBFD9E6-5809-4E4E-84F6-69A34AD13353}"/>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222C5F9-3471-44F4-B1E5-4A71BCC6C0C3}"/>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FA18291-6E1E-4CFF-AF91-AEFC777310C3}"/>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330ECDA-CB03-45CF-9157-1D2459A0C0DD}"/>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52070</xdr:rowOff>
    </xdr:from>
    <xdr:to>
      <xdr:col>24</xdr:col>
      <xdr:colOff>114300</xdr:colOff>
      <xdr:row>56</xdr:row>
      <xdr:rowOff>153670</xdr:rowOff>
    </xdr:to>
    <xdr:sp macro="" textlink="">
      <xdr:nvSpPr>
        <xdr:cNvPr id="189" name="楕円 188">
          <a:extLst>
            <a:ext uri="{FF2B5EF4-FFF2-40B4-BE49-F238E27FC236}">
              <a16:creationId xmlns:a16="http://schemas.microsoft.com/office/drawing/2014/main" id="{B8230208-9132-4FF6-B5BA-6BAFCAA20849}"/>
            </a:ext>
          </a:extLst>
        </xdr:cNvPr>
        <xdr:cNvSpPr/>
      </xdr:nvSpPr>
      <xdr:spPr>
        <a:xfrm>
          <a:off x="4124325" y="91166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5097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E10E8748-A95F-4CEB-A6B2-652C1EC2FB6E}"/>
            </a:ext>
          </a:extLst>
        </xdr:cNvPr>
        <xdr:cNvSpPr txBox="1"/>
      </xdr:nvSpPr>
      <xdr:spPr>
        <a:xfrm>
          <a:off x="4219575" y="907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10160</xdr:rowOff>
    </xdr:from>
    <xdr:to>
      <xdr:col>20</xdr:col>
      <xdr:colOff>38100</xdr:colOff>
      <xdr:row>56</xdr:row>
      <xdr:rowOff>111760</xdr:rowOff>
    </xdr:to>
    <xdr:sp macro="" textlink="">
      <xdr:nvSpPr>
        <xdr:cNvPr id="191" name="楕円 190">
          <a:extLst>
            <a:ext uri="{FF2B5EF4-FFF2-40B4-BE49-F238E27FC236}">
              <a16:creationId xmlns:a16="http://schemas.microsoft.com/office/drawing/2014/main" id="{D49FB1ED-EAD8-4F09-9D7F-B2F224FB3236}"/>
            </a:ext>
          </a:extLst>
        </xdr:cNvPr>
        <xdr:cNvSpPr/>
      </xdr:nvSpPr>
      <xdr:spPr>
        <a:xfrm>
          <a:off x="3381375" y="907478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60960</xdr:rowOff>
    </xdr:from>
    <xdr:to>
      <xdr:col>24</xdr:col>
      <xdr:colOff>63500</xdr:colOff>
      <xdr:row>56</xdr:row>
      <xdr:rowOff>102870</xdr:rowOff>
    </xdr:to>
    <xdr:cxnSp macro="">
      <xdr:nvCxnSpPr>
        <xdr:cNvPr id="192" name="直線コネクタ 191">
          <a:extLst>
            <a:ext uri="{FF2B5EF4-FFF2-40B4-BE49-F238E27FC236}">
              <a16:creationId xmlns:a16="http://schemas.microsoft.com/office/drawing/2014/main" id="{939C4D9D-C34A-4245-9FDB-9ACA8B366281}"/>
            </a:ext>
          </a:extLst>
        </xdr:cNvPr>
        <xdr:cNvCxnSpPr/>
      </xdr:nvCxnSpPr>
      <xdr:spPr>
        <a:xfrm>
          <a:off x="3429000" y="9131935"/>
          <a:ext cx="7524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2540</xdr:rowOff>
    </xdr:from>
    <xdr:to>
      <xdr:col>15</xdr:col>
      <xdr:colOff>101600</xdr:colOff>
      <xdr:row>63</xdr:row>
      <xdr:rowOff>104140</xdr:rowOff>
    </xdr:to>
    <xdr:sp macro="" textlink="">
      <xdr:nvSpPr>
        <xdr:cNvPr id="193" name="楕円 192">
          <a:extLst>
            <a:ext uri="{FF2B5EF4-FFF2-40B4-BE49-F238E27FC236}">
              <a16:creationId xmlns:a16="http://schemas.microsoft.com/office/drawing/2014/main" id="{BBCC1FB0-1D56-4FAC-AC9D-547DC0044BFD}"/>
            </a:ext>
          </a:extLst>
        </xdr:cNvPr>
        <xdr:cNvSpPr/>
      </xdr:nvSpPr>
      <xdr:spPr>
        <a:xfrm>
          <a:off x="2571750" y="102038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60960</xdr:rowOff>
    </xdr:from>
    <xdr:to>
      <xdr:col>19</xdr:col>
      <xdr:colOff>177800</xdr:colOff>
      <xdr:row>63</xdr:row>
      <xdr:rowOff>53340</xdr:rowOff>
    </xdr:to>
    <xdr:cxnSp macro="">
      <xdr:nvCxnSpPr>
        <xdr:cNvPr id="194" name="直線コネクタ 193">
          <a:extLst>
            <a:ext uri="{FF2B5EF4-FFF2-40B4-BE49-F238E27FC236}">
              <a16:creationId xmlns:a16="http://schemas.microsoft.com/office/drawing/2014/main" id="{3364934F-334E-4DC9-A3DC-D0C34F3A0B40}"/>
            </a:ext>
          </a:extLst>
        </xdr:cNvPr>
        <xdr:cNvCxnSpPr/>
      </xdr:nvCxnSpPr>
      <xdr:spPr>
        <a:xfrm flipV="1">
          <a:off x="2619375" y="9131935"/>
          <a:ext cx="809625" cy="111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170180</xdr:rowOff>
    </xdr:from>
    <xdr:to>
      <xdr:col>10</xdr:col>
      <xdr:colOff>165100</xdr:colOff>
      <xdr:row>63</xdr:row>
      <xdr:rowOff>100330</xdr:rowOff>
    </xdr:to>
    <xdr:sp macro="" textlink="">
      <xdr:nvSpPr>
        <xdr:cNvPr id="195" name="楕円 194">
          <a:extLst>
            <a:ext uri="{FF2B5EF4-FFF2-40B4-BE49-F238E27FC236}">
              <a16:creationId xmlns:a16="http://schemas.microsoft.com/office/drawing/2014/main" id="{7CA0AE63-4384-4FCD-9572-F6E3D49F7584}"/>
            </a:ext>
          </a:extLst>
        </xdr:cNvPr>
        <xdr:cNvSpPr/>
      </xdr:nvSpPr>
      <xdr:spPr>
        <a:xfrm>
          <a:off x="1781175" y="1020000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49530</xdr:rowOff>
    </xdr:from>
    <xdr:to>
      <xdr:col>15</xdr:col>
      <xdr:colOff>50800</xdr:colOff>
      <xdr:row>63</xdr:row>
      <xdr:rowOff>53340</xdr:rowOff>
    </xdr:to>
    <xdr:cxnSp macro="">
      <xdr:nvCxnSpPr>
        <xdr:cNvPr id="196" name="直線コネクタ 195">
          <a:extLst>
            <a:ext uri="{FF2B5EF4-FFF2-40B4-BE49-F238E27FC236}">
              <a16:creationId xmlns:a16="http://schemas.microsoft.com/office/drawing/2014/main" id="{F95C14D7-C2D4-4475-BABC-B4CA03251D23}"/>
            </a:ext>
          </a:extLst>
        </xdr:cNvPr>
        <xdr:cNvCxnSpPr/>
      </xdr:nvCxnSpPr>
      <xdr:spPr>
        <a:xfrm>
          <a:off x="1828800" y="10247630"/>
          <a:ext cx="7905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143510</xdr:rowOff>
    </xdr:from>
    <xdr:to>
      <xdr:col>6</xdr:col>
      <xdr:colOff>38100</xdr:colOff>
      <xdr:row>63</xdr:row>
      <xdr:rowOff>73660</xdr:rowOff>
    </xdr:to>
    <xdr:sp macro="" textlink="">
      <xdr:nvSpPr>
        <xdr:cNvPr id="197" name="楕円 196">
          <a:extLst>
            <a:ext uri="{FF2B5EF4-FFF2-40B4-BE49-F238E27FC236}">
              <a16:creationId xmlns:a16="http://schemas.microsoft.com/office/drawing/2014/main" id="{217C873B-1CFA-47B0-A48C-A700022FEB6F}"/>
            </a:ext>
          </a:extLst>
        </xdr:cNvPr>
        <xdr:cNvSpPr/>
      </xdr:nvSpPr>
      <xdr:spPr>
        <a:xfrm>
          <a:off x="981075" y="101796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22860</xdr:rowOff>
    </xdr:from>
    <xdr:to>
      <xdr:col>10</xdr:col>
      <xdr:colOff>114300</xdr:colOff>
      <xdr:row>63</xdr:row>
      <xdr:rowOff>49530</xdr:rowOff>
    </xdr:to>
    <xdr:cxnSp macro="">
      <xdr:nvCxnSpPr>
        <xdr:cNvPr id="198" name="直線コネクタ 197">
          <a:extLst>
            <a:ext uri="{FF2B5EF4-FFF2-40B4-BE49-F238E27FC236}">
              <a16:creationId xmlns:a16="http://schemas.microsoft.com/office/drawing/2014/main" id="{D7502C6C-BBEE-45E0-8E47-3CF41C5BC8BA}"/>
            </a:ext>
          </a:extLst>
        </xdr:cNvPr>
        <xdr:cNvCxnSpPr/>
      </xdr:nvCxnSpPr>
      <xdr:spPr>
        <a:xfrm>
          <a:off x="1028700" y="10227310"/>
          <a:ext cx="8001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199" name="n_1aveValue【体育館・プール】&#10;有形固定資産減価償却率">
          <a:extLst>
            <a:ext uri="{FF2B5EF4-FFF2-40B4-BE49-F238E27FC236}">
              <a16:creationId xmlns:a16="http://schemas.microsoft.com/office/drawing/2014/main" id="{C7B02AAD-8779-44BA-8762-613A69672040}"/>
            </a:ext>
          </a:extLst>
        </xdr:cNvPr>
        <xdr:cNvSpPr txBox="1"/>
      </xdr:nvSpPr>
      <xdr:spPr>
        <a:xfrm>
          <a:off x="32391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25417</xdr:rowOff>
    </xdr:from>
    <xdr:ext cx="405111" cy="259045"/>
    <xdr:sp macro="" textlink="">
      <xdr:nvSpPr>
        <xdr:cNvPr id="200" name="n_2aveValue【体育館・プール】&#10;有形固定資産減価償却率">
          <a:extLst>
            <a:ext uri="{FF2B5EF4-FFF2-40B4-BE49-F238E27FC236}">
              <a16:creationId xmlns:a16="http://schemas.microsoft.com/office/drawing/2014/main" id="{670007E8-3534-41A9-9389-7D6995605E1C}"/>
            </a:ext>
          </a:extLst>
        </xdr:cNvPr>
        <xdr:cNvSpPr txBox="1"/>
      </xdr:nvSpPr>
      <xdr:spPr>
        <a:xfrm>
          <a:off x="2439044"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151147</xdr:rowOff>
    </xdr:from>
    <xdr:ext cx="405111" cy="259045"/>
    <xdr:sp macro="" textlink="">
      <xdr:nvSpPr>
        <xdr:cNvPr id="201" name="n_3aveValue【体育館・プール】&#10;有形固定資産減価償却率">
          <a:extLst>
            <a:ext uri="{FF2B5EF4-FFF2-40B4-BE49-F238E27FC236}">
              <a16:creationId xmlns:a16="http://schemas.microsoft.com/office/drawing/2014/main" id="{FA53E600-BC70-4659-B6A8-A9D987A0AC4C}"/>
            </a:ext>
          </a:extLst>
        </xdr:cNvPr>
        <xdr:cNvSpPr txBox="1"/>
      </xdr:nvSpPr>
      <xdr:spPr>
        <a:xfrm>
          <a:off x="1648469"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63517</xdr:rowOff>
    </xdr:from>
    <xdr:ext cx="405111" cy="259045"/>
    <xdr:sp macro="" textlink="">
      <xdr:nvSpPr>
        <xdr:cNvPr id="202" name="n_4aveValue【体育館・プール】&#10;有形固定資産減価償却率">
          <a:extLst>
            <a:ext uri="{FF2B5EF4-FFF2-40B4-BE49-F238E27FC236}">
              <a16:creationId xmlns:a16="http://schemas.microsoft.com/office/drawing/2014/main" id="{034AF640-079C-4979-A671-B5F298543067}"/>
            </a:ext>
          </a:extLst>
        </xdr:cNvPr>
        <xdr:cNvSpPr txBox="1"/>
      </xdr:nvSpPr>
      <xdr:spPr>
        <a:xfrm>
          <a:off x="848369" y="913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128287</xdr:rowOff>
    </xdr:from>
    <xdr:ext cx="405111" cy="259045"/>
    <xdr:sp macro="" textlink="">
      <xdr:nvSpPr>
        <xdr:cNvPr id="203" name="n_1mainValue【体育館・プール】&#10;有形固定資産減価償却率">
          <a:extLst>
            <a:ext uri="{FF2B5EF4-FFF2-40B4-BE49-F238E27FC236}">
              <a16:creationId xmlns:a16="http://schemas.microsoft.com/office/drawing/2014/main" id="{39986077-12C3-44F1-A6E9-0398E6C75BFA}"/>
            </a:ext>
          </a:extLst>
        </xdr:cNvPr>
        <xdr:cNvSpPr txBox="1"/>
      </xdr:nvSpPr>
      <xdr:spPr>
        <a:xfrm>
          <a:off x="3239144" y="886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95267</xdr:rowOff>
    </xdr:from>
    <xdr:ext cx="405111" cy="259045"/>
    <xdr:sp macro="" textlink="">
      <xdr:nvSpPr>
        <xdr:cNvPr id="204" name="n_2mainValue【体育館・プール】&#10;有形固定資産減価償却率">
          <a:extLst>
            <a:ext uri="{FF2B5EF4-FFF2-40B4-BE49-F238E27FC236}">
              <a16:creationId xmlns:a16="http://schemas.microsoft.com/office/drawing/2014/main" id="{5FD77458-7157-409F-8A6D-5D7E2802D780}"/>
            </a:ext>
          </a:extLst>
        </xdr:cNvPr>
        <xdr:cNvSpPr txBox="1"/>
      </xdr:nvSpPr>
      <xdr:spPr>
        <a:xfrm>
          <a:off x="2439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91457</xdr:rowOff>
    </xdr:from>
    <xdr:ext cx="405111" cy="259045"/>
    <xdr:sp macro="" textlink="">
      <xdr:nvSpPr>
        <xdr:cNvPr id="205" name="n_3mainValue【体育館・プール】&#10;有形固定資産減価償却率">
          <a:extLst>
            <a:ext uri="{FF2B5EF4-FFF2-40B4-BE49-F238E27FC236}">
              <a16:creationId xmlns:a16="http://schemas.microsoft.com/office/drawing/2014/main" id="{B9D44F4F-BFF7-4ED1-AA07-694D7B285B41}"/>
            </a:ext>
          </a:extLst>
        </xdr:cNvPr>
        <xdr:cNvSpPr txBox="1"/>
      </xdr:nvSpPr>
      <xdr:spPr>
        <a:xfrm>
          <a:off x="1648469"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64787</xdr:rowOff>
    </xdr:from>
    <xdr:ext cx="405111" cy="259045"/>
    <xdr:sp macro="" textlink="">
      <xdr:nvSpPr>
        <xdr:cNvPr id="206" name="n_4mainValue【体育館・プール】&#10;有形固定資産減価償却率">
          <a:extLst>
            <a:ext uri="{FF2B5EF4-FFF2-40B4-BE49-F238E27FC236}">
              <a16:creationId xmlns:a16="http://schemas.microsoft.com/office/drawing/2014/main" id="{B934FE17-DBB4-4438-B229-02BCB28AE8BA}"/>
            </a:ext>
          </a:extLst>
        </xdr:cNvPr>
        <xdr:cNvSpPr txBox="1"/>
      </xdr:nvSpPr>
      <xdr:spPr>
        <a:xfrm>
          <a:off x="848369"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77C3A14A-5091-427C-BAF0-6800247C4CB0}"/>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DA885C1-6C7F-4CFA-BDB7-6D1EC68D5E2E}"/>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74D17BE-6E41-4FE2-A492-E6ACBE411E68}"/>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E6E87AB-808D-455B-BD4A-09EC777A8CD6}"/>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4CC0834-6361-44AA-B395-23C77DA3B95D}"/>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FB37488-722A-420D-8F13-B2ED18A59771}"/>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5E2CDB92-C066-421B-BBD2-C1162A829225}"/>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D16CF3C6-6602-4D56-AEB6-22DCA2D5F60E}"/>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37BF89A-8949-4941-AEA7-CB59A62C5E7C}"/>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26FA9BC5-9C28-4077-8C57-37BA993CAEEA}"/>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510285A9-291D-4C97-AFE0-3A1C66C9B055}"/>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187918D1-36DC-4E6B-817C-FA5F82E65B96}"/>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60A6BF8B-FBAD-4DF7-8337-1A5A81CB4BC9}"/>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843A17DF-9B85-4CC9-8CAD-39EF30E1AEEF}"/>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69505291-6E35-416D-A5E8-1FFE1D53ACD1}"/>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9FE7C6F8-9328-44B5-9E76-5A069BC4F9DD}"/>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D02AE6A7-70EC-4189-89B3-4A44FD8AE21A}"/>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B780946E-D4A2-4E36-BDF2-8575430EC0CD}"/>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FC8A9D4E-314A-42B2-9803-BFFECF26B77E}"/>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4A9D0312-E3C1-4E0C-8CB9-A8F9BD59545E}"/>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DBE49790-4547-4A6C-8F76-BEC116414517}"/>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63B70E9-1764-46D7-8DB8-5D2F08C92EF8}"/>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534F87FE-2A8F-472E-835F-6E1260672A69}"/>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5A356286-7005-494A-9BE9-0C6F27723C1C}"/>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146050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171989F6-F5EA-4228-8396-DF53654C97B2}"/>
            </a:ext>
          </a:extLst>
        </xdr:cNvPr>
        <xdr:cNvCxnSpPr/>
      </xdr:nvCxnSpPr>
      <xdr:spPr>
        <a:xfrm flipV="1">
          <a:off x="9429115" y="90487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CDCD6B35-4B78-46AC-9D27-48993C5B63FD}"/>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E5D59A10-DDC4-47DD-96CD-ACCF3CA627AF}"/>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92727</xdr:rowOff>
    </xdr:from>
    <xdr:ext cx="469744" cy="259045"/>
    <xdr:sp macro="" textlink="">
      <xdr:nvSpPr>
        <xdr:cNvPr id="234" name="【体育館・プール】&#10;一人当たり面積最大値テキスト">
          <a:extLst>
            <a:ext uri="{FF2B5EF4-FFF2-40B4-BE49-F238E27FC236}">
              <a16:creationId xmlns:a16="http://schemas.microsoft.com/office/drawing/2014/main" id="{704BA69B-BD80-4DFC-9EA5-88CB90D94EBB}"/>
            </a:ext>
          </a:extLst>
        </xdr:cNvPr>
        <xdr:cNvSpPr txBox="1"/>
      </xdr:nvSpPr>
      <xdr:spPr>
        <a:xfrm>
          <a:off x="9467850" y="88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146050</xdr:rowOff>
    </xdr:from>
    <xdr:to>
      <xdr:col>55</xdr:col>
      <xdr:colOff>88900</xdr:colOff>
      <xdr:row>55</xdr:row>
      <xdr:rowOff>146050</xdr:rowOff>
    </xdr:to>
    <xdr:cxnSp macro="">
      <xdr:nvCxnSpPr>
        <xdr:cNvPr id="235" name="直線コネクタ 234">
          <a:extLst>
            <a:ext uri="{FF2B5EF4-FFF2-40B4-BE49-F238E27FC236}">
              <a16:creationId xmlns:a16="http://schemas.microsoft.com/office/drawing/2014/main" id="{F1A64E95-615E-48C6-B307-7C03A4586705}"/>
            </a:ext>
          </a:extLst>
        </xdr:cNvPr>
        <xdr:cNvCxnSpPr/>
      </xdr:nvCxnSpPr>
      <xdr:spPr>
        <a:xfrm>
          <a:off x="9363075" y="9048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54627</xdr:rowOff>
    </xdr:from>
    <xdr:ext cx="469744" cy="259045"/>
    <xdr:sp macro="" textlink="">
      <xdr:nvSpPr>
        <xdr:cNvPr id="236" name="【体育館・プール】&#10;一人当たり面積平均値テキスト">
          <a:extLst>
            <a:ext uri="{FF2B5EF4-FFF2-40B4-BE49-F238E27FC236}">
              <a16:creationId xmlns:a16="http://schemas.microsoft.com/office/drawing/2014/main" id="{BD60BAB3-062B-4540-8518-CBD9D0C9B37D}"/>
            </a:ext>
          </a:extLst>
        </xdr:cNvPr>
        <xdr:cNvSpPr txBox="1"/>
      </xdr:nvSpPr>
      <xdr:spPr>
        <a:xfrm>
          <a:off x="9467850" y="977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31750</xdr:rowOff>
    </xdr:from>
    <xdr:to>
      <xdr:col>55</xdr:col>
      <xdr:colOff>50800</xdr:colOff>
      <xdr:row>61</xdr:row>
      <xdr:rowOff>133350</xdr:rowOff>
    </xdr:to>
    <xdr:sp macro="" textlink="">
      <xdr:nvSpPr>
        <xdr:cNvPr id="237" name="フローチャート: 判断 236">
          <a:extLst>
            <a:ext uri="{FF2B5EF4-FFF2-40B4-BE49-F238E27FC236}">
              <a16:creationId xmlns:a16="http://schemas.microsoft.com/office/drawing/2014/main" id="{BFCFD25C-9FBD-4E66-8DBB-81831ABEC8A4}"/>
            </a:ext>
          </a:extLst>
        </xdr:cNvPr>
        <xdr:cNvSpPr/>
      </xdr:nvSpPr>
      <xdr:spPr>
        <a:xfrm>
          <a:off x="9401175" y="990600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8" name="フローチャート: 判断 237">
          <a:extLst>
            <a:ext uri="{FF2B5EF4-FFF2-40B4-BE49-F238E27FC236}">
              <a16:creationId xmlns:a16="http://schemas.microsoft.com/office/drawing/2014/main" id="{BBBFEE12-6872-4B64-B0DB-AB16FCED0599}"/>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19050</xdr:rowOff>
    </xdr:from>
    <xdr:to>
      <xdr:col>46</xdr:col>
      <xdr:colOff>38100</xdr:colOff>
      <xdr:row>61</xdr:row>
      <xdr:rowOff>120650</xdr:rowOff>
    </xdr:to>
    <xdr:sp macro="" textlink="">
      <xdr:nvSpPr>
        <xdr:cNvPr id="239" name="フローチャート: 判断 238">
          <a:extLst>
            <a:ext uri="{FF2B5EF4-FFF2-40B4-BE49-F238E27FC236}">
              <a16:creationId xmlns:a16="http://schemas.microsoft.com/office/drawing/2014/main" id="{C50E2781-81E2-4AB4-AF98-50D315DE095C}"/>
            </a:ext>
          </a:extLst>
        </xdr:cNvPr>
        <xdr:cNvSpPr/>
      </xdr:nvSpPr>
      <xdr:spPr>
        <a:xfrm>
          <a:off x="7839075" y="98964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40" name="フローチャート: 判断 239">
          <a:extLst>
            <a:ext uri="{FF2B5EF4-FFF2-40B4-BE49-F238E27FC236}">
              <a16:creationId xmlns:a16="http://schemas.microsoft.com/office/drawing/2014/main" id="{45BCB555-9C92-4DA3-BC89-E4F89BAA9594}"/>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41" name="フローチャート: 判断 240">
          <a:extLst>
            <a:ext uri="{FF2B5EF4-FFF2-40B4-BE49-F238E27FC236}">
              <a16:creationId xmlns:a16="http://schemas.microsoft.com/office/drawing/2014/main" id="{D6553994-54ED-4B25-A129-C024912F839A}"/>
            </a:ext>
          </a:extLst>
        </xdr:cNvPr>
        <xdr:cNvSpPr/>
      </xdr:nvSpPr>
      <xdr:spPr>
        <a:xfrm>
          <a:off x="6238875" y="9829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F11BFE4-EB62-4249-94A3-ABEFEC46ADC4}"/>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76E8FBF-A8E7-4DBB-960F-8D73C14D3989}"/>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A79B7B4-2DCA-4744-8B95-834C3DD6E6B1}"/>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2A51BB5-A9F5-4A31-85E5-D18DD7748AE2}"/>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1117285-26F1-4163-97F4-E1B0FA0BEDD8}"/>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158750</xdr:rowOff>
    </xdr:from>
    <xdr:to>
      <xdr:col>55</xdr:col>
      <xdr:colOff>50800</xdr:colOff>
      <xdr:row>62</xdr:row>
      <xdr:rowOff>88900</xdr:rowOff>
    </xdr:to>
    <xdr:sp macro="" textlink="">
      <xdr:nvSpPr>
        <xdr:cNvPr id="247" name="楕円 246">
          <a:extLst>
            <a:ext uri="{FF2B5EF4-FFF2-40B4-BE49-F238E27FC236}">
              <a16:creationId xmlns:a16="http://schemas.microsoft.com/office/drawing/2014/main" id="{162877F7-0051-4B7C-A36E-BC810A52C214}"/>
            </a:ext>
          </a:extLst>
        </xdr:cNvPr>
        <xdr:cNvSpPr/>
      </xdr:nvSpPr>
      <xdr:spPr>
        <a:xfrm>
          <a:off x="9401175" y="100393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137177</xdr:rowOff>
    </xdr:from>
    <xdr:ext cx="469744" cy="259045"/>
    <xdr:sp macro="" textlink="">
      <xdr:nvSpPr>
        <xdr:cNvPr id="248" name="【体育館・プール】&#10;一人当たり面積該当値テキスト">
          <a:extLst>
            <a:ext uri="{FF2B5EF4-FFF2-40B4-BE49-F238E27FC236}">
              <a16:creationId xmlns:a16="http://schemas.microsoft.com/office/drawing/2014/main" id="{80724EC1-0D5A-40E8-929E-5587E54340B2}"/>
            </a:ext>
          </a:extLst>
        </xdr:cNvPr>
        <xdr:cNvSpPr txBox="1"/>
      </xdr:nvSpPr>
      <xdr:spPr>
        <a:xfrm>
          <a:off x="9467850"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107950</xdr:rowOff>
    </xdr:from>
    <xdr:to>
      <xdr:col>50</xdr:col>
      <xdr:colOff>165100</xdr:colOff>
      <xdr:row>62</xdr:row>
      <xdr:rowOff>38100</xdr:rowOff>
    </xdr:to>
    <xdr:sp macro="" textlink="">
      <xdr:nvSpPr>
        <xdr:cNvPr id="249" name="楕円 248">
          <a:extLst>
            <a:ext uri="{FF2B5EF4-FFF2-40B4-BE49-F238E27FC236}">
              <a16:creationId xmlns:a16="http://schemas.microsoft.com/office/drawing/2014/main" id="{3F607D16-4E4B-401D-8F1E-E8BC9C4D5DBB}"/>
            </a:ext>
          </a:extLst>
        </xdr:cNvPr>
        <xdr:cNvSpPr/>
      </xdr:nvSpPr>
      <xdr:spPr>
        <a:xfrm>
          <a:off x="8639175" y="9982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158750</xdr:rowOff>
    </xdr:from>
    <xdr:to>
      <xdr:col>55</xdr:col>
      <xdr:colOff>0</xdr:colOff>
      <xdr:row>62</xdr:row>
      <xdr:rowOff>38100</xdr:rowOff>
    </xdr:to>
    <xdr:cxnSp macro="">
      <xdr:nvCxnSpPr>
        <xdr:cNvPr id="250" name="直線コネクタ 249">
          <a:extLst>
            <a:ext uri="{FF2B5EF4-FFF2-40B4-BE49-F238E27FC236}">
              <a16:creationId xmlns:a16="http://schemas.microsoft.com/office/drawing/2014/main" id="{61A93356-1347-4D94-B2FA-2D1D05223024}"/>
            </a:ext>
          </a:extLst>
        </xdr:cNvPr>
        <xdr:cNvCxnSpPr/>
      </xdr:nvCxnSpPr>
      <xdr:spPr>
        <a:xfrm>
          <a:off x="8686800" y="10039350"/>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139700</xdr:rowOff>
    </xdr:from>
    <xdr:to>
      <xdr:col>46</xdr:col>
      <xdr:colOff>38100</xdr:colOff>
      <xdr:row>63</xdr:row>
      <xdr:rowOff>69850</xdr:rowOff>
    </xdr:to>
    <xdr:sp macro="" textlink="">
      <xdr:nvSpPr>
        <xdr:cNvPr id="251" name="楕円 250">
          <a:extLst>
            <a:ext uri="{FF2B5EF4-FFF2-40B4-BE49-F238E27FC236}">
              <a16:creationId xmlns:a16="http://schemas.microsoft.com/office/drawing/2014/main" id="{AD82EC2E-48A5-4ACD-9C78-F09B04CAB1DC}"/>
            </a:ext>
          </a:extLst>
        </xdr:cNvPr>
        <xdr:cNvSpPr/>
      </xdr:nvSpPr>
      <xdr:spPr>
        <a:xfrm>
          <a:off x="7839075" y="101822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158750</xdr:rowOff>
    </xdr:from>
    <xdr:to>
      <xdr:col>50</xdr:col>
      <xdr:colOff>114300</xdr:colOff>
      <xdr:row>63</xdr:row>
      <xdr:rowOff>19050</xdr:rowOff>
    </xdr:to>
    <xdr:cxnSp macro="">
      <xdr:nvCxnSpPr>
        <xdr:cNvPr id="252" name="直線コネクタ 251">
          <a:extLst>
            <a:ext uri="{FF2B5EF4-FFF2-40B4-BE49-F238E27FC236}">
              <a16:creationId xmlns:a16="http://schemas.microsoft.com/office/drawing/2014/main" id="{9B21B726-E4AC-4518-8FFB-CFE105B97682}"/>
            </a:ext>
          </a:extLst>
        </xdr:cNvPr>
        <xdr:cNvCxnSpPr/>
      </xdr:nvCxnSpPr>
      <xdr:spPr>
        <a:xfrm flipV="1">
          <a:off x="7886700" y="10039350"/>
          <a:ext cx="8001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139700</xdr:rowOff>
    </xdr:from>
    <xdr:to>
      <xdr:col>41</xdr:col>
      <xdr:colOff>101600</xdr:colOff>
      <xdr:row>63</xdr:row>
      <xdr:rowOff>69850</xdr:rowOff>
    </xdr:to>
    <xdr:sp macro="" textlink="">
      <xdr:nvSpPr>
        <xdr:cNvPr id="253" name="楕円 252">
          <a:extLst>
            <a:ext uri="{FF2B5EF4-FFF2-40B4-BE49-F238E27FC236}">
              <a16:creationId xmlns:a16="http://schemas.microsoft.com/office/drawing/2014/main" id="{DC1251EC-8501-43F2-9277-A9F4A5C302DE}"/>
            </a:ext>
          </a:extLst>
        </xdr:cNvPr>
        <xdr:cNvSpPr/>
      </xdr:nvSpPr>
      <xdr:spPr>
        <a:xfrm>
          <a:off x="7029450" y="101822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19050</xdr:rowOff>
    </xdr:from>
    <xdr:to>
      <xdr:col>45</xdr:col>
      <xdr:colOff>177800</xdr:colOff>
      <xdr:row>63</xdr:row>
      <xdr:rowOff>19050</xdr:rowOff>
    </xdr:to>
    <xdr:cxnSp macro="">
      <xdr:nvCxnSpPr>
        <xdr:cNvPr id="254" name="直線コネクタ 253">
          <a:extLst>
            <a:ext uri="{FF2B5EF4-FFF2-40B4-BE49-F238E27FC236}">
              <a16:creationId xmlns:a16="http://schemas.microsoft.com/office/drawing/2014/main" id="{636FA748-5FB1-4274-BDBE-B06FE870A3DD}"/>
            </a:ext>
          </a:extLst>
        </xdr:cNvPr>
        <xdr:cNvCxnSpPr/>
      </xdr:nvCxnSpPr>
      <xdr:spPr>
        <a:xfrm>
          <a:off x="7077075" y="102203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139700</xdr:rowOff>
    </xdr:from>
    <xdr:to>
      <xdr:col>36</xdr:col>
      <xdr:colOff>165100</xdr:colOff>
      <xdr:row>63</xdr:row>
      <xdr:rowOff>69850</xdr:rowOff>
    </xdr:to>
    <xdr:sp macro="" textlink="">
      <xdr:nvSpPr>
        <xdr:cNvPr id="255" name="楕円 254">
          <a:extLst>
            <a:ext uri="{FF2B5EF4-FFF2-40B4-BE49-F238E27FC236}">
              <a16:creationId xmlns:a16="http://schemas.microsoft.com/office/drawing/2014/main" id="{4F0855AD-854C-4E52-A729-4273B8B14DE8}"/>
            </a:ext>
          </a:extLst>
        </xdr:cNvPr>
        <xdr:cNvSpPr/>
      </xdr:nvSpPr>
      <xdr:spPr>
        <a:xfrm>
          <a:off x="6238875" y="101822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19050</xdr:rowOff>
    </xdr:from>
    <xdr:to>
      <xdr:col>41</xdr:col>
      <xdr:colOff>50800</xdr:colOff>
      <xdr:row>63</xdr:row>
      <xdr:rowOff>19050</xdr:rowOff>
    </xdr:to>
    <xdr:cxnSp macro="">
      <xdr:nvCxnSpPr>
        <xdr:cNvPr id="256" name="直線コネクタ 255">
          <a:extLst>
            <a:ext uri="{FF2B5EF4-FFF2-40B4-BE49-F238E27FC236}">
              <a16:creationId xmlns:a16="http://schemas.microsoft.com/office/drawing/2014/main" id="{98D54D21-63E6-4AB5-BB66-BACE47BBB5DC}"/>
            </a:ext>
          </a:extLst>
        </xdr:cNvPr>
        <xdr:cNvCxnSpPr/>
      </xdr:nvCxnSpPr>
      <xdr:spPr>
        <a:xfrm>
          <a:off x="6286500" y="102203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149877</xdr:rowOff>
    </xdr:from>
    <xdr:ext cx="469744" cy="259045"/>
    <xdr:sp macro="" textlink="">
      <xdr:nvSpPr>
        <xdr:cNvPr id="257" name="n_1aveValue【体育館・プール】&#10;一人当たり面積">
          <a:extLst>
            <a:ext uri="{FF2B5EF4-FFF2-40B4-BE49-F238E27FC236}">
              <a16:creationId xmlns:a16="http://schemas.microsoft.com/office/drawing/2014/main" id="{1D159112-7170-4A91-B624-0FBD8E533312}"/>
            </a:ext>
          </a:extLst>
        </xdr:cNvPr>
        <xdr:cNvSpPr txBox="1"/>
      </xdr:nvSpPr>
      <xdr:spPr>
        <a:xfrm>
          <a:off x="845827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137177</xdr:rowOff>
    </xdr:from>
    <xdr:ext cx="469744" cy="259045"/>
    <xdr:sp macro="" textlink="">
      <xdr:nvSpPr>
        <xdr:cNvPr id="258" name="n_2aveValue【体育館・プール】&#10;一人当たり面積">
          <a:extLst>
            <a:ext uri="{FF2B5EF4-FFF2-40B4-BE49-F238E27FC236}">
              <a16:creationId xmlns:a16="http://schemas.microsoft.com/office/drawing/2014/main" id="{43D02D40-31A7-41C4-BCD9-871AE550E0F1}"/>
            </a:ext>
          </a:extLst>
        </xdr:cNvPr>
        <xdr:cNvSpPr txBox="1"/>
      </xdr:nvSpPr>
      <xdr:spPr>
        <a:xfrm>
          <a:off x="7677227"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137177</xdr:rowOff>
    </xdr:from>
    <xdr:ext cx="469744" cy="259045"/>
    <xdr:sp macro="" textlink="">
      <xdr:nvSpPr>
        <xdr:cNvPr id="259" name="n_3aveValue【体育館・プール】&#10;一人当たり面積">
          <a:extLst>
            <a:ext uri="{FF2B5EF4-FFF2-40B4-BE49-F238E27FC236}">
              <a16:creationId xmlns:a16="http://schemas.microsoft.com/office/drawing/2014/main" id="{3E3EA315-A3EB-4EEC-A0BF-3EB8E58D5F58}"/>
            </a:ext>
          </a:extLst>
        </xdr:cNvPr>
        <xdr:cNvSpPr txBox="1"/>
      </xdr:nvSpPr>
      <xdr:spPr>
        <a:xfrm>
          <a:off x="6867602"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60977</xdr:rowOff>
    </xdr:from>
    <xdr:ext cx="469744" cy="259045"/>
    <xdr:sp macro="" textlink="">
      <xdr:nvSpPr>
        <xdr:cNvPr id="260" name="n_4aveValue【体育館・プール】&#10;一人当たり面積">
          <a:extLst>
            <a:ext uri="{FF2B5EF4-FFF2-40B4-BE49-F238E27FC236}">
              <a16:creationId xmlns:a16="http://schemas.microsoft.com/office/drawing/2014/main" id="{79C94878-10C7-483D-99EE-6A8409E98C07}"/>
            </a:ext>
          </a:extLst>
        </xdr:cNvPr>
        <xdr:cNvSpPr txBox="1"/>
      </xdr:nvSpPr>
      <xdr:spPr>
        <a:xfrm>
          <a:off x="6067502"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29227</xdr:rowOff>
    </xdr:from>
    <xdr:ext cx="469744" cy="259045"/>
    <xdr:sp macro="" textlink="">
      <xdr:nvSpPr>
        <xdr:cNvPr id="261" name="n_1mainValue【体育館・プール】&#10;一人当たり面積">
          <a:extLst>
            <a:ext uri="{FF2B5EF4-FFF2-40B4-BE49-F238E27FC236}">
              <a16:creationId xmlns:a16="http://schemas.microsoft.com/office/drawing/2014/main" id="{12E66265-239E-4F3B-BBA2-BB6BC1CBFE2C}"/>
            </a:ext>
          </a:extLst>
        </xdr:cNvPr>
        <xdr:cNvSpPr txBox="1"/>
      </xdr:nvSpPr>
      <xdr:spPr>
        <a:xfrm>
          <a:off x="8458277" y="1006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60977</xdr:rowOff>
    </xdr:from>
    <xdr:ext cx="469744" cy="259045"/>
    <xdr:sp macro="" textlink="">
      <xdr:nvSpPr>
        <xdr:cNvPr id="262" name="n_2mainValue【体育館・プール】&#10;一人当たり面積">
          <a:extLst>
            <a:ext uri="{FF2B5EF4-FFF2-40B4-BE49-F238E27FC236}">
              <a16:creationId xmlns:a16="http://schemas.microsoft.com/office/drawing/2014/main" id="{6A27873D-8C66-4C7F-B492-A72272EBB182}"/>
            </a:ext>
          </a:extLst>
        </xdr:cNvPr>
        <xdr:cNvSpPr txBox="1"/>
      </xdr:nvSpPr>
      <xdr:spPr>
        <a:xfrm>
          <a:off x="76772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60977</xdr:rowOff>
    </xdr:from>
    <xdr:ext cx="469744" cy="259045"/>
    <xdr:sp macro="" textlink="">
      <xdr:nvSpPr>
        <xdr:cNvPr id="263" name="n_3mainValue【体育館・プール】&#10;一人当たり面積">
          <a:extLst>
            <a:ext uri="{FF2B5EF4-FFF2-40B4-BE49-F238E27FC236}">
              <a16:creationId xmlns:a16="http://schemas.microsoft.com/office/drawing/2014/main" id="{69AE4074-EF3D-4867-9500-444821EC1841}"/>
            </a:ext>
          </a:extLst>
        </xdr:cNvPr>
        <xdr:cNvSpPr txBox="1"/>
      </xdr:nvSpPr>
      <xdr:spPr>
        <a:xfrm>
          <a:off x="6867602"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60977</xdr:rowOff>
    </xdr:from>
    <xdr:ext cx="469744" cy="259045"/>
    <xdr:sp macro="" textlink="">
      <xdr:nvSpPr>
        <xdr:cNvPr id="264" name="n_4mainValue【体育館・プール】&#10;一人当たり面積">
          <a:extLst>
            <a:ext uri="{FF2B5EF4-FFF2-40B4-BE49-F238E27FC236}">
              <a16:creationId xmlns:a16="http://schemas.microsoft.com/office/drawing/2014/main" id="{E7D1844F-8352-4609-B95B-C7BB4BA8282B}"/>
            </a:ext>
          </a:extLst>
        </xdr:cNvPr>
        <xdr:cNvSpPr txBox="1"/>
      </xdr:nvSpPr>
      <xdr:spPr>
        <a:xfrm>
          <a:off x="6067502"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EAF046DC-A5E2-4C56-BA03-8009989C5580}"/>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C6F4B147-B67D-4383-A62D-E5C0E270E5CE}"/>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A5864E66-9EAB-468F-9EBB-ABA3A673BE2E}"/>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D53B5E77-BC51-4AE2-BBA9-9D6897013E98}"/>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12C60446-4BAC-44E3-9981-7C7A4B5B4BA3}"/>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7EC6A1D-E291-4B1B-83DC-3E34CB16C09D}"/>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BD6C2489-8907-4954-A774-7984C8B2D54F}"/>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034D268-C9AC-4C5F-9E2B-2069B835EBD7}"/>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54AC1808-4D74-4420-BF1B-8AF9A26E1C17}"/>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B7987E0F-D7B8-41DD-8BE6-08681CDD98EA}"/>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F0CD5FF1-B76D-4A0B-AC02-0A18A0115863}"/>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C5FC1525-1F1A-428C-B3AE-E6E70979129A}"/>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7" name="テキスト ボックス 276">
          <a:extLst>
            <a:ext uri="{FF2B5EF4-FFF2-40B4-BE49-F238E27FC236}">
              <a16:creationId xmlns:a16="http://schemas.microsoft.com/office/drawing/2014/main" id="{B8B16A22-31CF-4B4C-9C6E-9A65E555B4E3}"/>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34362EF-4E3A-40CB-9EC0-3CFF21461BCF}"/>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8625872-42AB-4093-84E2-7C8B9222922A}"/>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AC0E2202-5E25-4937-AD17-21E9B3CAD762}"/>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8BC37B5B-4ABB-4B3B-9A25-4A59284CEFA7}"/>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BDBC445B-E71E-493C-90DD-DF579AF7B37B}"/>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65C49DFF-4246-400C-9067-428ED4BEA790}"/>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A9EA863F-FDB1-4D13-9386-5D1DE74D4327}"/>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AA863508-4D50-4618-88FF-50C0F91E25DE}"/>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B8D6E8DF-523A-4B7D-AEBA-BC9B5328B187}"/>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7263D5F6-F060-465A-BDB6-44C3F859C665}"/>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C63E0A3D-937E-48E2-BCD6-3981CDD2BB12}"/>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801E34CD-10BF-40A7-A7AD-FAEAAE80263B}"/>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1E81721-438B-4F2F-8AE0-8C00E55781E7}"/>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51163</xdr:rowOff>
    </xdr:from>
    <xdr:to>
      <xdr:col>24</xdr:col>
      <xdr:colOff>62865</xdr:colOff>
      <xdr:row>86</xdr:row>
      <xdr:rowOff>74023</xdr:rowOff>
    </xdr:to>
    <xdr:cxnSp macro="">
      <xdr:nvCxnSpPr>
        <xdr:cNvPr id="291" name="直線コネクタ 290">
          <a:extLst>
            <a:ext uri="{FF2B5EF4-FFF2-40B4-BE49-F238E27FC236}">
              <a16:creationId xmlns:a16="http://schemas.microsoft.com/office/drawing/2014/main" id="{00420EE3-E19F-4CAB-8017-D0038F734A10}"/>
            </a:ext>
          </a:extLst>
        </xdr:cNvPr>
        <xdr:cNvCxnSpPr/>
      </xdr:nvCxnSpPr>
      <xdr:spPr>
        <a:xfrm flipV="1">
          <a:off x="4180840" y="12678138"/>
          <a:ext cx="0"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77850</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7979ED1C-E8DD-4527-87CB-9C9B27E7268B}"/>
            </a:ext>
          </a:extLst>
        </xdr:cNvPr>
        <xdr:cNvSpPr txBox="1"/>
      </xdr:nvSpPr>
      <xdr:spPr>
        <a:xfrm>
          <a:off x="4219575"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74023</xdr:rowOff>
    </xdr:from>
    <xdr:to>
      <xdr:col>24</xdr:col>
      <xdr:colOff>152400</xdr:colOff>
      <xdr:row>86</xdr:row>
      <xdr:rowOff>74023</xdr:rowOff>
    </xdr:to>
    <xdr:cxnSp macro="">
      <xdr:nvCxnSpPr>
        <xdr:cNvPr id="293" name="直線コネクタ 292">
          <a:extLst>
            <a:ext uri="{FF2B5EF4-FFF2-40B4-BE49-F238E27FC236}">
              <a16:creationId xmlns:a16="http://schemas.microsoft.com/office/drawing/2014/main" id="{B13FA57D-A3D5-4621-BFDA-45F8C7C3141F}"/>
            </a:ext>
          </a:extLst>
        </xdr:cNvPr>
        <xdr:cNvCxnSpPr/>
      </xdr:nvCxnSpPr>
      <xdr:spPr>
        <a:xfrm>
          <a:off x="4105275" y="139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169290</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227B2A26-4B06-43A1-AC06-F905181DB56C}"/>
            </a:ext>
          </a:extLst>
        </xdr:cNvPr>
        <xdr:cNvSpPr txBox="1"/>
      </xdr:nvSpPr>
      <xdr:spPr>
        <a:xfrm>
          <a:off x="4219575" y="12466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51163</xdr:rowOff>
    </xdr:from>
    <xdr:to>
      <xdr:col>24</xdr:col>
      <xdr:colOff>152400</xdr:colOff>
      <xdr:row>78</xdr:row>
      <xdr:rowOff>51163</xdr:rowOff>
    </xdr:to>
    <xdr:cxnSp macro="">
      <xdr:nvCxnSpPr>
        <xdr:cNvPr id="295" name="直線コネクタ 294">
          <a:extLst>
            <a:ext uri="{FF2B5EF4-FFF2-40B4-BE49-F238E27FC236}">
              <a16:creationId xmlns:a16="http://schemas.microsoft.com/office/drawing/2014/main" id="{567DFEF3-6734-4E26-9221-D57E767EE61A}"/>
            </a:ext>
          </a:extLst>
        </xdr:cNvPr>
        <xdr:cNvCxnSpPr/>
      </xdr:nvCxnSpPr>
      <xdr:spPr>
        <a:xfrm>
          <a:off x="4105275" y="126781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80390</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750FC7DF-CCE8-441C-86FA-82358DB0C8FC}"/>
            </a:ext>
          </a:extLst>
        </xdr:cNvPr>
        <xdr:cNvSpPr txBox="1"/>
      </xdr:nvSpPr>
      <xdr:spPr>
        <a:xfrm>
          <a:off x="4219575" y="13037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297" name="フローチャート: 判断 296">
          <a:extLst>
            <a:ext uri="{FF2B5EF4-FFF2-40B4-BE49-F238E27FC236}">
              <a16:creationId xmlns:a16="http://schemas.microsoft.com/office/drawing/2014/main" id="{E8400802-8E4E-42D4-B734-DD81C415E33A}"/>
            </a:ext>
          </a:extLst>
        </xdr:cNvPr>
        <xdr:cNvSpPr/>
      </xdr:nvSpPr>
      <xdr:spPr>
        <a:xfrm>
          <a:off x="4124325" y="1317343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24856</xdr:rowOff>
    </xdr:from>
    <xdr:to>
      <xdr:col>20</xdr:col>
      <xdr:colOff>38100</xdr:colOff>
      <xdr:row>81</xdr:row>
      <xdr:rowOff>126456</xdr:rowOff>
    </xdr:to>
    <xdr:sp macro="" textlink="">
      <xdr:nvSpPr>
        <xdr:cNvPr id="298" name="フローチャート: 判断 297">
          <a:extLst>
            <a:ext uri="{FF2B5EF4-FFF2-40B4-BE49-F238E27FC236}">
              <a16:creationId xmlns:a16="http://schemas.microsoft.com/office/drawing/2014/main" id="{D15CF66A-7F07-452B-BF79-9E8448A69056}"/>
            </a:ext>
          </a:extLst>
        </xdr:cNvPr>
        <xdr:cNvSpPr/>
      </xdr:nvSpPr>
      <xdr:spPr>
        <a:xfrm>
          <a:off x="3381375" y="131439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170180</xdr:rowOff>
    </xdr:from>
    <xdr:to>
      <xdr:col>15</xdr:col>
      <xdr:colOff>101600</xdr:colOff>
      <xdr:row>81</xdr:row>
      <xdr:rowOff>100330</xdr:rowOff>
    </xdr:to>
    <xdr:sp macro="" textlink="">
      <xdr:nvSpPr>
        <xdr:cNvPr id="299" name="フローチャート: 判断 298">
          <a:extLst>
            <a:ext uri="{FF2B5EF4-FFF2-40B4-BE49-F238E27FC236}">
              <a16:creationId xmlns:a16="http://schemas.microsoft.com/office/drawing/2014/main" id="{B5D3B670-7B3F-42B6-A403-79918FD8BC7A}"/>
            </a:ext>
          </a:extLst>
        </xdr:cNvPr>
        <xdr:cNvSpPr/>
      </xdr:nvSpPr>
      <xdr:spPr>
        <a:xfrm>
          <a:off x="2571750" y="131146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144055</xdr:rowOff>
    </xdr:from>
    <xdr:to>
      <xdr:col>10</xdr:col>
      <xdr:colOff>165100</xdr:colOff>
      <xdr:row>81</xdr:row>
      <xdr:rowOff>74205</xdr:rowOff>
    </xdr:to>
    <xdr:sp macro="" textlink="">
      <xdr:nvSpPr>
        <xdr:cNvPr id="300" name="フローチャート: 判断 299">
          <a:extLst>
            <a:ext uri="{FF2B5EF4-FFF2-40B4-BE49-F238E27FC236}">
              <a16:creationId xmlns:a16="http://schemas.microsoft.com/office/drawing/2014/main" id="{5AEA16AE-6507-4AB4-9E51-D92003113020}"/>
            </a:ext>
          </a:extLst>
        </xdr:cNvPr>
        <xdr:cNvSpPr/>
      </xdr:nvSpPr>
      <xdr:spPr>
        <a:xfrm>
          <a:off x="1781175" y="130948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15058</xdr:rowOff>
    </xdr:from>
    <xdr:to>
      <xdr:col>6</xdr:col>
      <xdr:colOff>38100</xdr:colOff>
      <xdr:row>81</xdr:row>
      <xdr:rowOff>116658</xdr:rowOff>
    </xdr:to>
    <xdr:sp macro="" textlink="">
      <xdr:nvSpPr>
        <xdr:cNvPr id="301" name="フローチャート: 判断 300">
          <a:extLst>
            <a:ext uri="{FF2B5EF4-FFF2-40B4-BE49-F238E27FC236}">
              <a16:creationId xmlns:a16="http://schemas.microsoft.com/office/drawing/2014/main" id="{86E998FD-1C7B-4124-9507-B8B0A156F68C}"/>
            </a:ext>
          </a:extLst>
        </xdr:cNvPr>
        <xdr:cNvSpPr/>
      </xdr:nvSpPr>
      <xdr:spPr>
        <a:xfrm>
          <a:off x="981075" y="1312780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4C5D9DE-771A-4874-8DA3-8887A6C611E5}"/>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30205FF-964E-4252-B0E4-ED416CD03C51}"/>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3C5737E-B7EF-4E76-AAF7-EC6B5A26B762}"/>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F73CA3E-1AC7-430F-ABDC-B9C499C8C66A}"/>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41BC7DFE-6635-4C92-B827-9E42D49D7B4F}"/>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24856</xdr:rowOff>
    </xdr:from>
    <xdr:to>
      <xdr:col>24</xdr:col>
      <xdr:colOff>114300</xdr:colOff>
      <xdr:row>85</xdr:row>
      <xdr:rowOff>126456</xdr:rowOff>
    </xdr:to>
    <xdr:sp macro="" textlink="">
      <xdr:nvSpPr>
        <xdr:cNvPr id="307" name="楕円 306">
          <a:extLst>
            <a:ext uri="{FF2B5EF4-FFF2-40B4-BE49-F238E27FC236}">
              <a16:creationId xmlns:a16="http://schemas.microsoft.com/office/drawing/2014/main" id="{0A39F542-7DF9-46B5-AB2B-EC786433ABEF}"/>
            </a:ext>
          </a:extLst>
        </xdr:cNvPr>
        <xdr:cNvSpPr/>
      </xdr:nvSpPr>
      <xdr:spPr>
        <a:xfrm>
          <a:off x="4124325" y="1379165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3283</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7ADE3928-6A53-443E-9186-FEEF19EDE089}"/>
            </a:ext>
          </a:extLst>
        </xdr:cNvPr>
        <xdr:cNvSpPr txBox="1"/>
      </xdr:nvSpPr>
      <xdr:spPr>
        <a:xfrm>
          <a:off x="4219575" y="13770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163649</xdr:rowOff>
    </xdr:from>
    <xdr:to>
      <xdr:col>20</xdr:col>
      <xdr:colOff>38100</xdr:colOff>
      <xdr:row>85</xdr:row>
      <xdr:rowOff>93799</xdr:rowOff>
    </xdr:to>
    <xdr:sp macro="" textlink="">
      <xdr:nvSpPr>
        <xdr:cNvPr id="309" name="楕円 308">
          <a:extLst>
            <a:ext uri="{FF2B5EF4-FFF2-40B4-BE49-F238E27FC236}">
              <a16:creationId xmlns:a16="http://schemas.microsoft.com/office/drawing/2014/main" id="{AB5BF1AD-5B4F-488F-A851-158D738C6018}"/>
            </a:ext>
          </a:extLst>
        </xdr:cNvPr>
        <xdr:cNvSpPr/>
      </xdr:nvSpPr>
      <xdr:spPr>
        <a:xfrm>
          <a:off x="3381375" y="1376217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42999</xdr:rowOff>
    </xdr:from>
    <xdr:to>
      <xdr:col>24</xdr:col>
      <xdr:colOff>63500</xdr:colOff>
      <xdr:row>85</xdr:row>
      <xdr:rowOff>75656</xdr:rowOff>
    </xdr:to>
    <xdr:cxnSp macro="">
      <xdr:nvCxnSpPr>
        <xdr:cNvPr id="310" name="直線コネクタ 309">
          <a:extLst>
            <a:ext uri="{FF2B5EF4-FFF2-40B4-BE49-F238E27FC236}">
              <a16:creationId xmlns:a16="http://schemas.microsoft.com/office/drawing/2014/main" id="{64E090A3-E45A-4170-87D8-F745618BF464}"/>
            </a:ext>
          </a:extLst>
        </xdr:cNvPr>
        <xdr:cNvCxnSpPr/>
      </xdr:nvCxnSpPr>
      <xdr:spPr>
        <a:xfrm>
          <a:off x="3429000" y="13809799"/>
          <a:ext cx="75247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111398</xdr:rowOff>
    </xdr:from>
    <xdr:to>
      <xdr:col>15</xdr:col>
      <xdr:colOff>101600</xdr:colOff>
      <xdr:row>85</xdr:row>
      <xdr:rowOff>41548</xdr:rowOff>
    </xdr:to>
    <xdr:sp macro="" textlink="">
      <xdr:nvSpPr>
        <xdr:cNvPr id="311" name="楕円 310">
          <a:extLst>
            <a:ext uri="{FF2B5EF4-FFF2-40B4-BE49-F238E27FC236}">
              <a16:creationId xmlns:a16="http://schemas.microsoft.com/office/drawing/2014/main" id="{6E6F4DE7-FEE3-4EBE-B255-626E9CAA5FA6}"/>
            </a:ext>
          </a:extLst>
        </xdr:cNvPr>
        <xdr:cNvSpPr/>
      </xdr:nvSpPr>
      <xdr:spPr>
        <a:xfrm>
          <a:off x="2571750" y="1371309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162198</xdr:rowOff>
    </xdr:from>
    <xdr:to>
      <xdr:col>19</xdr:col>
      <xdr:colOff>177800</xdr:colOff>
      <xdr:row>85</xdr:row>
      <xdr:rowOff>42999</xdr:rowOff>
    </xdr:to>
    <xdr:cxnSp macro="">
      <xdr:nvCxnSpPr>
        <xdr:cNvPr id="312" name="直線コネクタ 311">
          <a:extLst>
            <a:ext uri="{FF2B5EF4-FFF2-40B4-BE49-F238E27FC236}">
              <a16:creationId xmlns:a16="http://schemas.microsoft.com/office/drawing/2014/main" id="{7F553BEF-9D21-4049-B59A-3F776A88A784}"/>
            </a:ext>
          </a:extLst>
        </xdr:cNvPr>
        <xdr:cNvCxnSpPr/>
      </xdr:nvCxnSpPr>
      <xdr:spPr>
        <a:xfrm>
          <a:off x="2619375" y="13760723"/>
          <a:ext cx="809625" cy="4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127726</xdr:rowOff>
    </xdr:from>
    <xdr:to>
      <xdr:col>10</xdr:col>
      <xdr:colOff>165100</xdr:colOff>
      <xdr:row>85</xdr:row>
      <xdr:rowOff>57876</xdr:rowOff>
    </xdr:to>
    <xdr:sp macro="" textlink="">
      <xdr:nvSpPr>
        <xdr:cNvPr id="313" name="楕円 312">
          <a:extLst>
            <a:ext uri="{FF2B5EF4-FFF2-40B4-BE49-F238E27FC236}">
              <a16:creationId xmlns:a16="http://schemas.microsoft.com/office/drawing/2014/main" id="{7CD9912C-E42B-4F3F-AC57-0DAEBF471567}"/>
            </a:ext>
          </a:extLst>
        </xdr:cNvPr>
        <xdr:cNvSpPr/>
      </xdr:nvSpPr>
      <xdr:spPr>
        <a:xfrm>
          <a:off x="1781175" y="1372625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162198</xdr:rowOff>
    </xdr:from>
    <xdr:to>
      <xdr:col>15</xdr:col>
      <xdr:colOff>50800</xdr:colOff>
      <xdr:row>85</xdr:row>
      <xdr:rowOff>7076</xdr:rowOff>
    </xdr:to>
    <xdr:cxnSp macro="">
      <xdr:nvCxnSpPr>
        <xdr:cNvPr id="314" name="直線コネクタ 313">
          <a:extLst>
            <a:ext uri="{FF2B5EF4-FFF2-40B4-BE49-F238E27FC236}">
              <a16:creationId xmlns:a16="http://schemas.microsoft.com/office/drawing/2014/main" id="{8822FA5D-0B50-4C83-B94F-FA1161426F59}"/>
            </a:ext>
          </a:extLst>
        </xdr:cNvPr>
        <xdr:cNvCxnSpPr/>
      </xdr:nvCxnSpPr>
      <xdr:spPr>
        <a:xfrm flipV="1">
          <a:off x="1828800" y="13760723"/>
          <a:ext cx="790575"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55880</xdr:rowOff>
    </xdr:from>
    <xdr:to>
      <xdr:col>6</xdr:col>
      <xdr:colOff>38100</xdr:colOff>
      <xdr:row>84</xdr:row>
      <xdr:rowOff>157480</xdr:rowOff>
    </xdr:to>
    <xdr:sp macro="" textlink="">
      <xdr:nvSpPr>
        <xdr:cNvPr id="315" name="楕円 314">
          <a:extLst>
            <a:ext uri="{FF2B5EF4-FFF2-40B4-BE49-F238E27FC236}">
              <a16:creationId xmlns:a16="http://schemas.microsoft.com/office/drawing/2014/main" id="{180EEFED-4606-4404-8B73-73E7BD71000A}"/>
            </a:ext>
          </a:extLst>
        </xdr:cNvPr>
        <xdr:cNvSpPr/>
      </xdr:nvSpPr>
      <xdr:spPr>
        <a:xfrm>
          <a:off x="981075" y="136575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106680</xdr:rowOff>
    </xdr:from>
    <xdr:to>
      <xdr:col>10</xdr:col>
      <xdr:colOff>114300</xdr:colOff>
      <xdr:row>85</xdr:row>
      <xdr:rowOff>7076</xdr:rowOff>
    </xdr:to>
    <xdr:cxnSp macro="">
      <xdr:nvCxnSpPr>
        <xdr:cNvPr id="316" name="直線コネクタ 315">
          <a:extLst>
            <a:ext uri="{FF2B5EF4-FFF2-40B4-BE49-F238E27FC236}">
              <a16:creationId xmlns:a16="http://schemas.microsoft.com/office/drawing/2014/main" id="{830FB5D1-32BD-49FF-9485-EBC50D3D3C96}"/>
            </a:ext>
          </a:extLst>
        </xdr:cNvPr>
        <xdr:cNvCxnSpPr/>
      </xdr:nvCxnSpPr>
      <xdr:spPr>
        <a:xfrm>
          <a:off x="1028700" y="13705205"/>
          <a:ext cx="800100" cy="6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142983</xdr:rowOff>
    </xdr:from>
    <xdr:ext cx="405111" cy="259045"/>
    <xdr:sp macro="" textlink="">
      <xdr:nvSpPr>
        <xdr:cNvPr id="317" name="n_1aveValue【福祉施設】&#10;有形固定資産減価償却率">
          <a:extLst>
            <a:ext uri="{FF2B5EF4-FFF2-40B4-BE49-F238E27FC236}">
              <a16:creationId xmlns:a16="http://schemas.microsoft.com/office/drawing/2014/main" id="{CE0EC740-EB1C-47CB-9152-5496D5180F15}"/>
            </a:ext>
          </a:extLst>
        </xdr:cNvPr>
        <xdr:cNvSpPr txBox="1"/>
      </xdr:nvSpPr>
      <xdr:spPr>
        <a:xfrm>
          <a:off x="3239144" y="1293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318" name="n_2aveValue【福祉施設】&#10;有形固定資産減価償却率">
          <a:extLst>
            <a:ext uri="{FF2B5EF4-FFF2-40B4-BE49-F238E27FC236}">
              <a16:creationId xmlns:a16="http://schemas.microsoft.com/office/drawing/2014/main" id="{5AA61831-78DF-464C-960C-795BFDFD4E6D}"/>
            </a:ext>
          </a:extLst>
        </xdr:cNvPr>
        <xdr:cNvSpPr txBox="1"/>
      </xdr:nvSpPr>
      <xdr:spPr>
        <a:xfrm>
          <a:off x="2439044" y="1290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90732</xdr:rowOff>
    </xdr:from>
    <xdr:ext cx="405111" cy="259045"/>
    <xdr:sp macro="" textlink="">
      <xdr:nvSpPr>
        <xdr:cNvPr id="319" name="n_3aveValue【福祉施設】&#10;有形固定資産減価償却率">
          <a:extLst>
            <a:ext uri="{FF2B5EF4-FFF2-40B4-BE49-F238E27FC236}">
              <a16:creationId xmlns:a16="http://schemas.microsoft.com/office/drawing/2014/main" id="{47CB6F32-217A-4E74-A74F-DDAD15C25114}"/>
            </a:ext>
          </a:extLst>
        </xdr:cNvPr>
        <xdr:cNvSpPr txBox="1"/>
      </xdr:nvSpPr>
      <xdr:spPr>
        <a:xfrm>
          <a:off x="1648469" y="1287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133185</xdr:rowOff>
    </xdr:from>
    <xdr:ext cx="405111" cy="259045"/>
    <xdr:sp macro="" textlink="">
      <xdr:nvSpPr>
        <xdr:cNvPr id="320" name="n_4aveValue【福祉施設】&#10;有形固定資産減価償却率">
          <a:extLst>
            <a:ext uri="{FF2B5EF4-FFF2-40B4-BE49-F238E27FC236}">
              <a16:creationId xmlns:a16="http://schemas.microsoft.com/office/drawing/2014/main" id="{B4283359-8B3F-43B7-848E-436D20D64922}"/>
            </a:ext>
          </a:extLst>
        </xdr:cNvPr>
        <xdr:cNvSpPr txBox="1"/>
      </xdr:nvSpPr>
      <xdr:spPr>
        <a:xfrm>
          <a:off x="848369" y="12925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84926</xdr:rowOff>
    </xdr:from>
    <xdr:ext cx="405111" cy="259045"/>
    <xdr:sp macro="" textlink="">
      <xdr:nvSpPr>
        <xdr:cNvPr id="321" name="n_1mainValue【福祉施設】&#10;有形固定資産減価償却率">
          <a:extLst>
            <a:ext uri="{FF2B5EF4-FFF2-40B4-BE49-F238E27FC236}">
              <a16:creationId xmlns:a16="http://schemas.microsoft.com/office/drawing/2014/main" id="{4B3B6131-E9E5-465F-A017-D7F22E88A0EB}"/>
            </a:ext>
          </a:extLst>
        </xdr:cNvPr>
        <xdr:cNvSpPr txBox="1"/>
      </xdr:nvSpPr>
      <xdr:spPr>
        <a:xfrm>
          <a:off x="3239144" y="1385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32675</xdr:rowOff>
    </xdr:from>
    <xdr:ext cx="405111" cy="259045"/>
    <xdr:sp macro="" textlink="">
      <xdr:nvSpPr>
        <xdr:cNvPr id="322" name="n_2mainValue【福祉施設】&#10;有形固定資産減価償却率">
          <a:extLst>
            <a:ext uri="{FF2B5EF4-FFF2-40B4-BE49-F238E27FC236}">
              <a16:creationId xmlns:a16="http://schemas.microsoft.com/office/drawing/2014/main" id="{BBFCB3B1-DFC1-48E3-8759-B6D46584D23E}"/>
            </a:ext>
          </a:extLst>
        </xdr:cNvPr>
        <xdr:cNvSpPr txBox="1"/>
      </xdr:nvSpPr>
      <xdr:spPr>
        <a:xfrm>
          <a:off x="2439044" y="13793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49003</xdr:rowOff>
    </xdr:from>
    <xdr:ext cx="405111" cy="259045"/>
    <xdr:sp macro="" textlink="">
      <xdr:nvSpPr>
        <xdr:cNvPr id="323" name="n_3mainValue【福祉施設】&#10;有形固定資産減価償却率">
          <a:extLst>
            <a:ext uri="{FF2B5EF4-FFF2-40B4-BE49-F238E27FC236}">
              <a16:creationId xmlns:a16="http://schemas.microsoft.com/office/drawing/2014/main" id="{87808B3F-96ED-4603-AACA-350794A56D58}"/>
            </a:ext>
          </a:extLst>
        </xdr:cNvPr>
        <xdr:cNvSpPr txBox="1"/>
      </xdr:nvSpPr>
      <xdr:spPr>
        <a:xfrm>
          <a:off x="1648469" y="138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148607</xdr:rowOff>
    </xdr:from>
    <xdr:ext cx="405111" cy="259045"/>
    <xdr:sp macro="" textlink="">
      <xdr:nvSpPr>
        <xdr:cNvPr id="324" name="n_4mainValue【福祉施設】&#10;有形固定資産減価償却率">
          <a:extLst>
            <a:ext uri="{FF2B5EF4-FFF2-40B4-BE49-F238E27FC236}">
              <a16:creationId xmlns:a16="http://schemas.microsoft.com/office/drawing/2014/main" id="{EAFAD6A9-F005-4471-B40C-6D7AE25718F6}"/>
            </a:ext>
          </a:extLst>
        </xdr:cNvPr>
        <xdr:cNvSpPr txBox="1"/>
      </xdr:nvSpPr>
      <xdr:spPr>
        <a:xfrm>
          <a:off x="848369"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56CAA092-3550-4769-AD7F-820D4B042023}"/>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A820E128-68B1-48AE-A9E4-4893E9A2E9B3}"/>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D1F4E008-91BB-4221-947C-3DE94C716A41}"/>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C636A3EE-A971-45FF-B55F-9B97D8EB5A89}"/>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B95472C2-2D7D-468F-A7FE-A8C2BADD0154}"/>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75BE5B23-1F15-472E-938C-3298C81D5CF4}"/>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BB0819B2-6A48-4D6C-BD05-C4CF655C57E3}"/>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1E167983-DDBA-4601-93B3-D4A06E8697FF}"/>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3E9E911D-D65F-4B2F-9E28-C56AA3AC5A78}"/>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DA33210D-94E5-4D9C-95B1-1D311FDE76AA}"/>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9A0BA54C-FE35-4D2A-A00A-DB286C1D1E37}"/>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8E73652F-2729-41C5-B9DA-B07995C9994A}"/>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AD9F8695-7C39-4AF8-A5ED-B014C14CC922}"/>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7B9B2E32-0D74-48F7-BF46-44AE320859C4}"/>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F2A1ECEA-EED8-44D7-9026-6D0574558FD4}"/>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3F798C5A-F8F0-4EEE-AFE4-4A4CDD54CC47}"/>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3AC9981D-6B5D-41A7-B243-404A25971971}"/>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FA5E6B71-DD6C-421E-BC82-9F1F45A6404A}"/>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1CA744A7-458A-403A-8CC3-7E159BD74265}"/>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7070CDEA-D27E-4619-9EB2-1F435E81C36A}"/>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7F1B5BBD-E6F5-43BF-AD1C-E0E8684ED5CE}"/>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FCFA8538-0728-42A3-8A2B-9D61EA404901}"/>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92BA0FF7-8EF9-4DE6-9953-EE0FB6791267}"/>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3E949F7F-A643-4764-A62A-6CD5C7814C29}"/>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B6443BB2-CDEF-4796-BE17-E09A248E58CE}"/>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85</xdr:row>
      <xdr:rowOff>127907</xdr:rowOff>
    </xdr:to>
    <xdr:cxnSp macro="">
      <xdr:nvCxnSpPr>
        <xdr:cNvPr id="350" name="直線コネクタ 349">
          <a:extLst>
            <a:ext uri="{FF2B5EF4-FFF2-40B4-BE49-F238E27FC236}">
              <a16:creationId xmlns:a16="http://schemas.microsoft.com/office/drawing/2014/main" id="{FA84F673-16A2-4C91-A40F-0FE13BA54A3F}"/>
            </a:ext>
          </a:extLst>
        </xdr:cNvPr>
        <xdr:cNvCxnSpPr/>
      </xdr:nvCxnSpPr>
      <xdr:spPr>
        <a:xfrm flipV="1">
          <a:off x="9429115" y="12609286"/>
          <a:ext cx="0" cy="127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131734</xdr:rowOff>
    </xdr:from>
    <xdr:ext cx="469744" cy="259045"/>
    <xdr:sp macro="" textlink="">
      <xdr:nvSpPr>
        <xdr:cNvPr id="351" name="【福祉施設】&#10;一人当たり面積最小値テキスト">
          <a:extLst>
            <a:ext uri="{FF2B5EF4-FFF2-40B4-BE49-F238E27FC236}">
              <a16:creationId xmlns:a16="http://schemas.microsoft.com/office/drawing/2014/main" id="{059722C6-C534-494F-86A4-222311315F44}"/>
            </a:ext>
          </a:extLst>
        </xdr:cNvPr>
        <xdr:cNvSpPr txBox="1"/>
      </xdr:nvSpPr>
      <xdr:spPr>
        <a:xfrm>
          <a:off x="9467850"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52" name="直線コネクタ 351">
          <a:extLst>
            <a:ext uri="{FF2B5EF4-FFF2-40B4-BE49-F238E27FC236}">
              <a16:creationId xmlns:a16="http://schemas.microsoft.com/office/drawing/2014/main" id="{8E269A89-19A9-4331-BEBB-9C9BAD972456}"/>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53" name="【福祉施設】&#10;一人当たり面積最大値テキスト">
          <a:extLst>
            <a:ext uri="{FF2B5EF4-FFF2-40B4-BE49-F238E27FC236}">
              <a16:creationId xmlns:a16="http://schemas.microsoft.com/office/drawing/2014/main" id="{B38705B5-7D8F-45AF-8878-CF73B73C87EB}"/>
            </a:ext>
          </a:extLst>
        </xdr:cNvPr>
        <xdr:cNvSpPr txBox="1"/>
      </xdr:nvSpPr>
      <xdr:spPr>
        <a:xfrm>
          <a:off x="9467850" y="1239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54" name="直線コネクタ 353">
          <a:extLst>
            <a:ext uri="{FF2B5EF4-FFF2-40B4-BE49-F238E27FC236}">
              <a16:creationId xmlns:a16="http://schemas.microsoft.com/office/drawing/2014/main" id="{455B977B-54F2-4ADB-8D14-8F178E39FD0C}"/>
            </a:ext>
          </a:extLst>
        </xdr:cNvPr>
        <xdr:cNvCxnSpPr/>
      </xdr:nvCxnSpPr>
      <xdr:spPr>
        <a:xfrm>
          <a:off x="9363075" y="126092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91820</xdr:rowOff>
    </xdr:from>
    <xdr:ext cx="469744" cy="259045"/>
    <xdr:sp macro="" textlink="">
      <xdr:nvSpPr>
        <xdr:cNvPr id="355" name="【福祉施設】&#10;一人当たり面積平均値テキスト">
          <a:extLst>
            <a:ext uri="{FF2B5EF4-FFF2-40B4-BE49-F238E27FC236}">
              <a16:creationId xmlns:a16="http://schemas.microsoft.com/office/drawing/2014/main" id="{3E4B4DF6-A195-478A-A8CA-170A0037974C}"/>
            </a:ext>
          </a:extLst>
        </xdr:cNvPr>
        <xdr:cNvSpPr txBox="1"/>
      </xdr:nvSpPr>
      <xdr:spPr>
        <a:xfrm>
          <a:off x="9467850" y="1320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6" name="フローチャート: 判断 355">
          <a:extLst>
            <a:ext uri="{FF2B5EF4-FFF2-40B4-BE49-F238E27FC236}">
              <a16:creationId xmlns:a16="http://schemas.microsoft.com/office/drawing/2014/main" id="{DF4FDFE9-CDD7-43F3-9C23-381589C8D284}"/>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7" name="フローチャート: 判断 356">
          <a:extLst>
            <a:ext uri="{FF2B5EF4-FFF2-40B4-BE49-F238E27FC236}">
              <a16:creationId xmlns:a16="http://schemas.microsoft.com/office/drawing/2014/main" id="{8F7863BE-2127-47A0-80A0-4425F8753951}"/>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85271</xdr:rowOff>
    </xdr:from>
    <xdr:to>
      <xdr:col>46</xdr:col>
      <xdr:colOff>38100</xdr:colOff>
      <xdr:row>83</xdr:row>
      <xdr:rowOff>15421</xdr:rowOff>
    </xdr:to>
    <xdr:sp macro="" textlink="">
      <xdr:nvSpPr>
        <xdr:cNvPr id="358" name="フローチャート: 判断 357">
          <a:extLst>
            <a:ext uri="{FF2B5EF4-FFF2-40B4-BE49-F238E27FC236}">
              <a16:creationId xmlns:a16="http://schemas.microsoft.com/office/drawing/2014/main" id="{00401A10-3837-42ED-8C66-2F04FAE5ED5B}"/>
            </a:ext>
          </a:extLst>
        </xdr:cNvPr>
        <xdr:cNvSpPr/>
      </xdr:nvSpPr>
      <xdr:spPr>
        <a:xfrm>
          <a:off x="78390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59" name="フローチャート: 判断 358">
          <a:extLst>
            <a:ext uri="{FF2B5EF4-FFF2-40B4-BE49-F238E27FC236}">
              <a16:creationId xmlns:a16="http://schemas.microsoft.com/office/drawing/2014/main" id="{0BD13560-E14F-443A-82B1-B888303741CA}"/>
            </a:ext>
          </a:extLst>
        </xdr:cNvPr>
        <xdr:cNvSpPr/>
      </xdr:nvSpPr>
      <xdr:spPr>
        <a:xfrm>
          <a:off x="7029450" y="1339895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60" name="フローチャート: 判断 359">
          <a:extLst>
            <a:ext uri="{FF2B5EF4-FFF2-40B4-BE49-F238E27FC236}">
              <a16:creationId xmlns:a16="http://schemas.microsoft.com/office/drawing/2014/main" id="{7DCA51D2-8F2E-4461-9411-0019688C8446}"/>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45F1F2E-C273-45AB-9DA4-2ABFDE765F47}"/>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8D5503FC-745F-4F36-B2D0-FF7EDCC2B6B7}"/>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BD9E7BB2-EDB4-4262-B391-08EE2BE962E2}"/>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20EA6CE0-28A0-4FE4-B397-5D5C925D563F}"/>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13C9FB4D-A3FE-4E91-A8E5-C12BCF49E2C2}"/>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366" name="楕円 365">
          <a:extLst>
            <a:ext uri="{FF2B5EF4-FFF2-40B4-BE49-F238E27FC236}">
              <a16:creationId xmlns:a16="http://schemas.microsoft.com/office/drawing/2014/main" id="{CAED4740-58F4-4DE2-84EF-547AF5D918AB}"/>
            </a:ext>
          </a:extLst>
        </xdr:cNvPr>
        <xdr:cNvSpPr/>
      </xdr:nvSpPr>
      <xdr:spPr>
        <a:xfrm>
          <a:off x="9401175" y="1354636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88191</xdr:rowOff>
    </xdr:from>
    <xdr:ext cx="469744" cy="259045"/>
    <xdr:sp macro="" textlink="">
      <xdr:nvSpPr>
        <xdr:cNvPr id="367" name="【福祉施設】&#10;一人当たり面積該当値テキスト">
          <a:extLst>
            <a:ext uri="{FF2B5EF4-FFF2-40B4-BE49-F238E27FC236}">
              <a16:creationId xmlns:a16="http://schemas.microsoft.com/office/drawing/2014/main" id="{64ABFE31-65D1-42BF-9908-C2725B023AD1}"/>
            </a:ext>
          </a:extLst>
        </xdr:cNvPr>
        <xdr:cNvSpPr txBox="1"/>
      </xdr:nvSpPr>
      <xdr:spPr>
        <a:xfrm>
          <a:off x="9467850" y="1352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109764</xdr:rowOff>
    </xdr:from>
    <xdr:to>
      <xdr:col>50</xdr:col>
      <xdr:colOff>165100</xdr:colOff>
      <xdr:row>84</xdr:row>
      <xdr:rowOff>39914</xdr:rowOff>
    </xdr:to>
    <xdr:sp macro="" textlink="">
      <xdr:nvSpPr>
        <xdr:cNvPr id="368" name="楕円 367">
          <a:extLst>
            <a:ext uri="{FF2B5EF4-FFF2-40B4-BE49-F238E27FC236}">
              <a16:creationId xmlns:a16="http://schemas.microsoft.com/office/drawing/2014/main" id="{A4766C8D-3D53-4E03-A7FA-D39B9FAC01AD}"/>
            </a:ext>
          </a:extLst>
        </xdr:cNvPr>
        <xdr:cNvSpPr/>
      </xdr:nvSpPr>
      <xdr:spPr>
        <a:xfrm>
          <a:off x="8639175" y="135463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160564</xdr:rowOff>
    </xdr:from>
    <xdr:to>
      <xdr:col>55</xdr:col>
      <xdr:colOff>0</xdr:colOff>
      <xdr:row>83</xdr:row>
      <xdr:rowOff>160564</xdr:rowOff>
    </xdr:to>
    <xdr:cxnSp macro="">
      <xdr:nvCxnSpPr>
        <xdr:cNvPr id="369" name="直線コネクタ 368">
          <a:extLst>
            <a:ext uri="{FF2B5EF4-FFF2-40B4-BE49-F238E27FC236}">
              <a16:creationId xmlns:a16="http://schemas.microsoft.com/office/drawing/2014/main" id="{9A48D547-7464-426C-B882-F2402879C835}"/>
            </a:ext>
          </a:extLst>
        </xdr:cNvPr>
        <xdr:cNvCxnSpPr/>
      </xdr:nvCxnSpPr>
      <xdr:spPr>
        <a:xfrm>
          <a:off x="8686800" y="1360351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109764</xdr:rowOff>
    </xdr:from>
    <xdr:to>
      <xdr:col>46</xdr:col>
      <xdr:colOff>38100</xdr:colOff>
      <xdr:row>84</xdr:row>
      <xdr:rowOff>39914</xdr:rowOff>
    </xdr:to>
    <xdr:sp macro="" textlink="">
      <xdr:nvSpPr>
        <xdr:cNvPr id="370" name="楕円 369">
          <a:extLst>
            <a:ext uri="{FF2B5EF4-FFF2-40B4-BE49-F238E27FC236}">
              <a16:creationId xmlns:a16="http://schemas.microsoft.com/office/drawing/2014/main" id="{5C0DE7D9-1DE2-4488-9D96-BC38A9D6B68E}"/>
            </a:ext>
          </a:extLst>
        </xdr:cNvPr>
        <xdr:cNvSpPr/>
      </xdr:nvSpPr>
      <xdr:spPr>
        <a:xfrm>
          <a:off x="7839075" y="135463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160564</xdr:rowOff>
    </xdr:from>
    <xdr:to>
      <xdr:col>50</xdr:col>
      <xdr:colOff>114300</xdr:colOff>
      <xdr:row>83</xdr:row>
      <xdr:rowOff>160564</xdr:rowOff>
    </xdr:to>
    <xdr:cxnSp macro="">
      <xdr:nvCxnSpPr>
        <xdr:cNvPr id="371" name="直線コネクタ 370">
          <a:extLst>
            <a:ext uri="{FF2B5EF4-FFF2-40B4-BE49-F238E27FC236}">
              <a16:creationId xmlns:a16="http://schemas.microsoft.com/office/drawing/2014/main" id="{6B0F8053-4A31-4A2B-A239-627022701951}"/>
            </a:ext>
          </a:extLst>
        </xdr:cNvPr>
        <xdr:cNvCxnSpPr/>
      </xdr:nvCxnSpPr>
      <xdr:spPr>
        <a:xfrm>
          <a:off x="7886700" y="1360351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93436</xdr:rowOff>
    </xdr:from>
    <xdr:to>
      <xdr:col>41</xdr:col>
      <xdr:colOff>101600</xdr:colOff>
      <xdr:row>84</xdr:row>
      <xdr:rowOff>23586</xdr:rowOff>
    </xdr:to>
    <xdr:sp macro="" textlink="">
      <xdr:nvSpPr>
        <xdr:cNvPr id="372" name="楕円 371">
          <a:extLst>
            <a:ext uri="{FF2B5EF4-FFF2-40B4-BE49-F238E27FC236}">
              <a16:creationId xmlns:a16="http://schemas.microsoft.com/office/drawing/2014/main" id="{78BF4FCA-3435-491B-9646-37B83983ABEB}"/>
            </a:ext>
          </a:extLst>
        </xdr:cNvPr>
        <xdr:cNvSpPr/>
      </xdr:nvSpPr>
      <xdr:spPr>
        <a:xfrm>
          <a:off x="7029450" y="135332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144236</xdr:rowOff>
    </xdr:from>
    <xdr:to>
      <xdr:col>45</xdr:col>
      <xdr:colOff>177800</xdr:colOff>
      <xdr:row>83</xdr:row>
      <xdr:rowOff>160564</xdr:rowOff>
    </xdr:to>
    <xdr:cxnSp macro="">
      <xdr:nvCxnSpPr>
        <xdr:cNvPr id="373" name="直線コネクタ 372">
          <a:extLst>
            <a:ext uri="{FF2B5EF4-FFF2-40B4-BE49-F238E27FC236}">
              <a16:creationId xmlns:a16="http://schemas.microsoft.com/office/drawing/2014/main" id="{9CE144F8-7875-43E6-960F-D93F39750D45}"/>
            </a:ext>
          </a:extLst>
        </xdr:cNvPr>
        <xdr:cNvCxnSpPr/>
      </xdr:nvCxnSpPr>
      <xdr:spPr>
        <a:xfrm>
          <a:off x="7077075" y="13580836"/>
          <a:ext cx="809625" cy="2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93436</xdr:rowOff>
    </xdr:from>
    <xdr:to>
      <xdr:col>36</xdr:col>
      <xdr:colOff>165100</xdr:colOff>
      <xdr:row>84</xdr:row>
      <xdr:rowOff>23586</xdr:rowOff>
    </xdr:to>
    <xdr:sp macro="" textlink="">
      <xdr:nvSpPr>
        <xdr:cNvPr id="374" name="楕円 373">
          <a:extLst>
            <a:ext uri="{FF2B5EF4-FFF2-40B4-BE49-F238E27FC236}">
              <a16:creationId xmlns:a16="http://schemas.microsoft.com/office/drawing/2014/main" id="{8026846A-32D0-49C1-95DC-789776E0607D}"/>
            </a:ext>
          </a:extLst>
        </xdr:cNvPr>
        <xdr:cNvSpPr/>
      </xdr:nvSpPr>
      <xdr:spPr>
        <a:xfrm>
          <a:off x="6238875" y="135332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144236</xdr:rowOff>
    </xdr:from>
    <xdr:to>
      <xdr:col>41</xdr:col>
      <xdr:colOff>50800</xdr:colOff>
      <xdr:row>83</xdr:row>
      <xdr:rowOff>144236</xdr:rowOff>
    </xdr:to>
    <xdr:cxnSp macro="">
      <xdr:nvCxnSpPr>
        <xdr:cNvPr id="375" name="直線コネクタ 374">
          <a:extLst>
            <a:ext uri="{FF2B5EF4-FFF2-40B4-BE49-F238E27FC236}">
              <a16:creationId xmlns:a16="http://schemas.microsoft.com/office/drawing/2014/main" id="{D2604B34-8992-47CD-88F5-B905B4A1539C}"/>
            </a:ext>
          </a:extLst>
        </xdr:cNvPr>
        <xdr:cNvCxnSpPr/>
      </xdr:nvCxnSpPr>
      <xdr:spPr>
        <a:xfrm>
          <a:off x="6286500" y="1358083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15620</xdr:rowOff>
    </xdr:from>
    <xdr:ext cx="469744" cy="259045"/>
    <xdr:sp macro="" textlink="">
      <xdr:nvSpPr>
        <xdr:cNvPr id="376" name="n_1aveValue【福祉施設】&#10;一人当たり面積">
          <a:extLst>
            <a:ext uri="{FF2B5EF4-FFF2-40B4-BE49-F238E27FC236}">
              <a16:creationId xmlns:a16="http://schemas.microsoft.com/office/drawing/2014/main" id="{5D2E7209-D817-4BAF-846C-67E348EC667F}"/>
            </a:ext>
          </a:extLst>
        </xdr:cNvPr>
        <xdr:cNvSpPr txBox="1"/>
      </xdr:nvSpPr>
      <xdr:spPr>
        <a:xfrm>
          <a:off x="8458277"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31948</xdr:rowOff>
    </xdr:from>
    <xdr:ext cx="469744" cy="259045"/>
    <xdr:sp macro="" textlink="">
      <xdr:nvSpPr>
        <xdr:cNvPr id="377" name="n_2aveValue【福祉施設】&#10;一人当たり面積">
          <a:extLst>
            <a:ext uri="{FF2B5EF4-FFF2-40B4-BE49-F238E27FC236}">
              <a16:creationId xmlns:a16="http://schemas.microsoft.com/office/drawing/2014/main" id="{ADD237FF-1090-4C25-BFA6-515BABCEB7C9}"/>
            </a:ext>
          </a:extLst>
        </xdr:cNvPr>
        <xdr:cNvSpPr txBox="1"/>
      </xdr:nvSpPr>
      <xdr:spPr>
        <a:xfrm>
          <a:off x="7677227"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78" name="n_3aveValue【福祉施設】&#10;一人当たり面積">
          <a:extLst>
            <a:ext uri="{FF2B5EF4-FFF2-40B4-BE49-F238E27FC236}">
              <a16:creationId xmlns:a16="http://schemas.microsoft.com/office/drawing/2014/main" id="{ACBE730D-AE0A-485B-93CA-2013C4C4392F}"/>
            </a:ext>
          </a:extLst>
        </xdr:cNvPr>
        <xdr:cNvSpPr txBox="1"/>
      </xdr:nvSpPr>
      <xdr:spPr>
        <a:xfrm>
          <a:off x="68676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64606</xdr:rowOff>
    </xdr:from>
    <xdr:ext cx="469744" cy="259045"/>
    <xdr:sp macro="" textlink="">
      <xdr:nvSpPr>
        <xdr:cNvPr id="379" name="n_4aveValue【福祉施設】&#10;一人当たり面積">
          <a:extLst>
            <a:ext uri="{FF2B5EF4-FFF2-40B4-BE49-F238E27FC236}">
              <a16:creationId xmlns:a16="http://schemas.microsoft.com/office/drawing/2014/main" id="{E6BB5945-617E-4EAA-BEDB-0CDCC59CA01B}"/>
            </a:ext>
          </a:extLst>
        </xdr:cNvPr>
        <xdr:cNvSpPr txBox="1"/>
      </xdr:nvSpPr>
      <xdr:spPr>
        <a:xfrm>
          <a:off x="60675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31041</xdr:rowOff>
    </xdr:from>
    <xdr:ext cx="469744" cy="259045"/>
    <xdr:sp macro="" textlink="">
      <xdr:nvSpPr>
        <xdr:cNvPr id="380" name="n_1mainValue【福祉施設】&#10;一人当たり面積">
          <a:extLst>
            <a:ext uri="{FF2B5EF4-FFF2-40B4-BE49-F238E27FC236}">
              <a16:creationId xmlns:a16="http://schemas.microsoft.com/office/drawing/2014/main" id="{E455F2DE-B3DD-4BE4-BD08-47C32DFCC92A}"/>
            </a:ext>
          </a:extLst>
        </xdr:cNvPr>
        <xdr:cNvSpPr txBox="1"/>
      </xdr:nvSpPr>
      <xdr:spPr>
        <a:xfrm>
          <a:off x="8458277" y="1362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31041</xdr:rowOff>
    </xdr:from>
    <xdr:ext cx="469744" cy="259045"/>
    <xdr:sp macro="" textlink="">
      <xdr:nvSpPr>
        <xdr:cNvPr id="381" name="n_2mainValue【福祉施設】&#10;一人当たり面積">
          <a:extLst>
            <a:ext uri="{FF2B5EF4-FFF2-40B4-BE49-F238E27FC236}">
              <a16:creationId xmlns:a16="http://schemas.microsoft.com/office/drawing/2014/main" id="{22B0D519-8AF2-4476-BB3D-FA932756BFC4}"/>
            </a:ext>
          </a:extLst>
        </xdr:cNvPr>
        <xdr:cNvSpPr txBox="1"/>
      </xdr:nvSpPr>
      <xdr:spPr>
        <a:xfrm>
          <a:off x="7677227" y="1362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14713</xdr:rowOff>
    </xdr:from>
    <xdr:ext cx="469744" cy="259045"/>
    <xdr:sp macro="" textlink="">
      <xdr:nvSpPr>
        <xdr:cNvPr id="382" name="n_3mainValue【福祉施設】&#10;一人当たり面積">
          <a:extLst>
            <a:ext uri="{FF2B5EF4-FFF2-40B4-BE49-F238E27FC236}">
              <a16:creationId xmlns:a16="http://schemas.microsoft.com/office/drawing/2014/main" id="{E393F9AF-7E3C-448C-93CE-FB2F521F43FB}"/>
            </a:ext>
          </a:extLst>
        </xdr:cNvPr>
        <xdr:cNvSpPr txBox="1"/>
      </xdr:nvSpPr>
      <xdr:spPr>
        <a:xfrm>
          <a:off x="6867602" y="136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14713</xdr:rowOff>
    </xdr:from>
    <xdr:ext cx="469744" cy="259045"/>
    <xdr:sp macro="" textlink="">
      <xdr:nvSpPr>
        <xdr:cNvPr id="383" name="n_4mainValue【福祉施設】&#10;一人当たり面積">
          <a:extLst>
            <a:ext uri="{FF2B5EF4-FFF2-40B4-BE49-F238E27FC236}">
              <a16:creationId xmlns:a16="http://schemas.microsoft.com/office/drawing/2014/main" id="{97D52F1E-D6BA-444F-BAC8-64B3241368F8}"/>
            </a:ext>
          </a:extLst>
        </xdr:cNvPr>
        <xdr:cNvSpPr txBox="1"/>
      </xdr:nvSpPr>
      <xdr:spPr>
        <a:xfrm>
          <a:off x="6067502" y="136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0D4A3ECB-8C9D-4AC4-9C68-C2DEE176DF49}"/>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AFC20E3D-2EF6-4824-BFE4-D7E43570C941}"/>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269CF3DE-B9A0-4094-BAF3-B98C4C0331E0}"/>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60D4ECDB-2591-4B01-A4EC-4DC4C2BC2DBB}"/>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E13B2C99-A4AA-427A-A7EB-C0F40D33F5AF}"/>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2763A765-CFA8-42F8-8514-61AFCC7C4112}"/>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FFEE0054-0D4B-4C5A-B97A-EAA201BF9ED6}"/>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316142BC-ED28-4821-94B7-5074F92FBA43}"/>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9A474320-A971-499F-8D90-F820F2769AE5}"/>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093B4B1F-3375-429B-BBDF-7BAD580C0EC0}"/>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29E06A0B-7E13-447E-AC02-0042EE4130FD}"/>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5" name="直線コネクタ 394">
          <a:extLst>
            <a:ext uri="{FF2B5EF4-FFF2-40B4-BE49-F238E27FC236}">
              <a16:creationId xmlns:a16="http://schemas.microsoft.com/office/drawing/2014/main" id="{B4FC7E65-8A19-4EE1-AC8C-C9039F5BB83B}"/>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6" name="テキスト ボックス 395">
          <a:extLst>
            <a:ext uri="{FF2B5EF4-FFF2-40B4-BE49-F238E27FC236}">
              <a16:creationId xmlns:a16="http://schemas.microsoft.com/office/drawing/2014/main" id="{70D690C3-21EA-4F1C-8931-B59217BA952E}"/>
            </a:ext>
          </a:extLst>
        </xdr:cNvPr>
        <xdr:cNvSpPr txBox="1"/>
      </xdr:nvSpPr>
      <xdr:spPr>
        <a:xfrm>
          <a:off x="2789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7" name="直線コネクタ 396">
          <a:extLst>
            <a:ext uri="{FF2B5EF4-FFF2-40B4-BE49-F238E27FC236}">
              <a16:creationId xmlns:a16="http://schemas.microsoft.com/office/drawing/2014/main" id="{6EEB1944-17B9-4A8D-95A6-1AACFDFDAEE9}"/>
            </a:ext>
          </a:extLst>
        </xdr:cNvPr>
        <xdr:cNvCxnSpPr/>
      </xdr:nvCxnSpPr>
      <xdr:spPr>
        <a:xfrm>
          <a:off x="6858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8" name="テキスト ボックス 397">
          <a:extLst>
            <a:ext uri="{FF2B5EF4-FFF2-40B4-BE49-F238E27FC236}">
              <a16:creationId xmlns:a16="http://schemas.microsoft.com/office/drawing/2014/main" id="{64E03515-6665-46FE-A61D-DA0D6EC0EF88}"/>
            </a:ext>
          </a:extLst>
        </xdr:cNvPr>
        <xdr:cNvSpPr txBox="1"/>
      </xdr:nvSpPr>
      <xdr:spPr>
        <a:xfrm>
          <a:off x="339891"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9" name="直線コネクタ 398">
          <a:extLst>
            <a:ext uri="{FF2B5EF4-FFF2-40B4-BE49-F238E27FC236}">
              <a16:creationId xmlns:a16="http://schemas.microsoft.com/office/drawing/2014/main" id="{58EE5F3A-9A0B-41C8-BE4B-E248253E6C9D}"/>
            </a:ext>
          </a:extLst>
        </xdr:cNvPr>
        <xdr:cNvCxnSpPr/>
      </xdr:nvCxnSpPr>
      <xdr:spPr>
        <a:xfrm>
          <a:off x="6858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400" name="テキスト ボックス 399">
          <a:extLst>
            <a:ext uri="{FF2B5EF4-FFF2-40B4-BE49-F238E27FC236}">
              <a16:creationId xmlns:a16="http://schemas.microsoft.com/office/drawing/2014/main" id="{B2526DCD-E9F9-4C50-AB3F-C0916DED8BD1}"/>
            </a:ext>
          </a:extLst>
        </xdr:cNvPr>
        <xdr:cNvSpPr txBox="1"/>
      </xdr:nvSpPr>
      <xdr:spPr>
        <a:xfrm>
          <a:off x="339891"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401" name="直線コネクタ 400">
          <a:extLst>
            <a:ext uri="{FF2B5EF4-FFF2-40B4-BE49-F238E27FC236}">
              <a16:creationId xmlns:a16="http://schemas.microsoft.com/office/drawing/2014/main" id="{1DAA0C17-A698-461B-9A2E-533BC77B80AE}"/>
            </a:ext>
          </a:extLst>
        </xdr:cNvPr>
        <xdr:cNvCxnSpPr/>
      </xdr:nvCxnSpPr>
      <xdr:spPr>
        <a:xfrm>
          <a:off x="6858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2" name="テキスト ボックス 401">
          <a:extLst>
            <a:ext uri="{FF2B5EF4-FFF2-40B4-BE49-F238E27FC236}">
              <a16:creationId xmlns:a16="http://schemas.microsoft.com/office/drawing/2014/main" id="{5C10DDE4-B3E1-4FDA-B624-3D1AA78795D8}"/>
            </a:ext>
          </a:extLst>
        </xdr:cNvPr>
        <xdr:cNvSpPr txBox="1"/>
      </xdr:nvSpPr>
      <xdr:spPr>
        <a:xfrm>
          <a:off x="339891"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451E81CC-45EE-4710-9DF6-3DD392A56D80}"/>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4" name="テキスト ボックス 403">
          <a:extLst>
            <a:ext uri="{FF2B5EF4-FFF2-40B4-BE49-F238E27FC236}">
              <a16:creationId xmlns:a16="http://schemas.microsoft.com/office/drawing/2014/main" id="{FAA42301-837B-43F5-A8D7-C587002637D3}"/>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1A04C3BD-4509-4CE5-B5DA-413B88273CCF}"/>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117348</xdr:rowOff>
    </xdr:from>
    <xdr:to>
      <xdr:col>24</xdr:col>
      <xdr:colOff>62865</xdr:colOff>
      <xdr:row>108</xdr:row>
      <xdr:rowOff>76200</xdr:rowOff>
    </xdr:to>
    <xdr:cxnSp macro="">
      <xdr:nvCxnSpPr>
        <xdr:cNvPr id="406" name="直線コネクタ 405">
          <a:extLst>
            <a:ext uri="{FF2B5EF4-FFF2-40B4-BE49-F238E27FC236}">
              <a16:creationId xmlns:a16="http://schemas.microsoft.com/office/drawing/2014/main" id="{1007FA52-3BAD-4A0C-95C5-99787B356F10}"/>
            </a:ext>
          </a:extLst>
        </xdr:cNvPr>
        <xdr:cNvCxnSpPr/>
      </xdr:nvCxnSpPr>
      <xdr:spPr>
        <a:xfrm flipV="1">
          <a:off x="4180840" y="16147923"/>
          <a:ext cx="0" cy="141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D3736474-2C8C-4CF4-92CC-CE3F6EDEE7FE}"/>
            </a:ext>
          </a:extLst>
        </xdr:cNvPr>
        <xdr:cNvSpPr txBox="1"/>
      </xdr:nvSpPr>
      <xdr:spPr>
        <a:xfrm>
          <a:off x="42195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8" name="直線コネクタ 407">
          <a:extLst>
            <a:ext uri="{FF2B5EF4-FFF2-40B4-BE49-F238E27FC236}">
              <a16:creationId xmlns:a16="http://schemas.microsoft.com/office/drawing/2014/main" id="{8A55B811-7CCD-48D2-BFB7-7E06614471D6}"/>
            </a:ext>
          </a:extLst>
        </xdr:cNvPr>
        <xdr:cNvCxnSpPr/>
      </xdr:nvCxnSpPr>
      <xdr:spPr>
        <a:xfrm>
          <a:off x="4105275" y="17564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64025</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394B09FC-9E0D-49B6-8892-746EB5C08259}"/>
            </a:ext>
          </a:extLst>
        </xdr:cNvPr>
        <xdr:cNvSpPr txBox="1"/>
      </xdr:nvSpPr>
      <xdr:spPr>
        <a:xfrm>
          <a:off x="4219575" y="1593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117348</xdr:rowOff>
    </xdr:from>
    <xdr:to>
      <xdr:col>24</xdr:col>
      <xdr:colOff>152400</xdr:colOff>
      <xdr:row>99</xdr:row>
      <xdr:rowOff>117348</xdr:rowOff>
    </xdr:to>
    <xdr:cxnSp macro="">
      <xdr:nvCxnSpPr>
        <xdr:cNvPr id="410" name="直線コネクタ 409">
          <a:extLst>
            <a:ext uri="{FF2B5EF4-FFF2-40B4-BE49-F238E27FC236}">
              <a16:creationId xmlns:a16="http://schemas.microsoft.com/office/drawing/2014/main" id="{291D3A58-0A04-4DD6-BD97-7377B44AC13B}"/>
            </a:ext>
          </a:extLst>
        </xdr:cNvPr>
        <xdr:cNvCxnSpPr/>
      </xdr:nvCxnSpPr>
      <xdr:spPr>
        <a:xfrm>
          <a:off x="4105275" y="1614792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144290</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319FB2FE-AA02-4F1B-A19F-4B57FF085162}"/>
            </a:ext>
          </a:extLst>
        </xdr:cNvPr>
        <xdr:cNvSpPr txBox="1"/>
      </xdr:nvSpPr>
      <xdr:spPr>
        <a:xfrm>
          <a:off x="4219575" y="163336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121413</xdr:rowOff>
    </xdr:from>
    <xdr:to>
      <xdr:col>24</xdr:col>
      <xdr:colOff>114300</xdr:colOff>
      <xdr:row>102</xdr:row>
      <xdr:rowOff>51563</xdr:rowOff>
    </xdr:to>
    <xdr:sp macro="" textlink="">
      <xdr:nvSpPr>
        <xdr:cNvPr id="412" name="フローチャート: 判断 411">
          <a:extLst>
            <a:ext uri="{FF2B5EF4-FFF2-40B4-BE49-F238E27FC236}">
              <a16:creationId xmlns:a16="http://schemas.microsoft.com/office/drawing/2014/main" id="{91AC5CFC-5F77-4F69-B6D0-56B91AEFB5E5}"/>
            </a:ext>
          </a:extLst>
        </xdr:cNvPr>
        <xdr:cNvSpPr/>
      </xdr:nvSpPr>
      <xdr:spPr>
        <a:xfrm>
          <a:off x="4124325" y="1647901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84837</xdr:rowOff>
    </xdr:from>
    <xdr:to>
      <xdr:col>20</xdr:col>
      <xdr:colOff>38100</xdr:colOff>
      <xdr:row>102</xdr:row>
      <xdr:rowOff>14987</xdr:rowOff>
    </xdr:to>
    <xdr:sp macro="" textlink="">
      <xdr:nvSpPr>
        <xdr:cNvPr id="413" name="フローチャート: 判断 412">
          <a:extLst>
            <a:ext uri="{FF2B5EF4-FFF2-40B4-BE49-F238E27FC236}">
              <a16:creationId xmlns:a16="http://schemas.microsoft.com/office/drawing/2014/main" id="{2A517373-C5FE-4BB6-9204-7E60FDFDEBC4}"/>
            </a:ext>
          </a:extLst>
        </xdr:cNvPr>
        <xdr:cNvSpPr/>
      </xdr:nvSpPr>
      <xdr:spPr>
        <a:xfrm>
          <a:off x="3381375" y="1644243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98552</xdr:rowOff>
    </xdr:from>
    <xdr:to>
      <xdr:col>15</xdr:col>
      <xdr:colOff>101600</xdr:colOff>
      <xdr:row>102</xdr:row>
      <xdr:rowOff>28702</xdr:rowOff>
    </xdr:to>
    <xdr:sp macro="" textlink="">
      <xdr:nvSpPr>
        <xdr:cNvPr id="414" name="フローチャート: 判断 413">
          <a:extLst>
            <a:ext uri="{FF2B5EF4-FFF2-40B4-BE49-F238E27FC236}">
              <a16:creationId xmlns:a16="http://schemas.microsoft.com/office/drawing/2014/main" id="{CD46CABB-857B-4821-B04C-1E14F11651F7}"/>
            </a:ext>
          </a:extLst>
        </xdr:cNvPr>
        <xdr:cNvSpPr/>
      </xdr:nvSpPr>
      <xdr:spPr>
        <a:xfrm>
          <a:off x="2571750" y="1645615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71120</xdr:rowOff>
    </xdr:from>
    <xdr:to>
      <xdr:col>10</xdr:col>
      <xdr:colOff>165100</xdr:colOff>
      <xdr:row>102</xdr:row>
      <xdr:rowOff>1270</xdr:rowOff>
    </xdr:to>
    <xdr:sp macro="" textlink="">
      <xdr:nvSpPr>
        <xdr:cNvPr id="415" name="フローチャート: 判断 414">
          <a:extLst>
            <a:ext uri="{FF2B5EF4-FFF2-40B4-BE49-F238E27FC236}">
              <a16:creationId xmlns:a16="http://schemas.microsoft.com/office/drawing/2014/main" id="{48EA028D-6802-4F07-8732-FE88E6FBDDFC}"/>
            </a:ext>
          </a:extLst>
        </xdr:cNvPr>
        <xdr:cNvSpPr/>
      </xdr:nvSpPr>
      <xdr:spPr>
        <a:xfrm>
          <a:off x="1781175" y="16422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130556</xdr:rowOff>
    </xdr:from>
    <xdr:to>
      <xdr:col>6</xdr:col>
      <xdr:colOff>38100</xdr:colOff>
      <xdr:row>102</xdr:row>
      <xdr:rowOff>60706</xdr:rowOff>
    </xdr:to>
    <xdr:sp macro="" textlink="">
      <xdr:nvSpPr>
        <xdr:cNvPr id="416" name="フローチャート: 判断 415">
          <a:extLst>
            <a:ext uri="{FF2B5EF4-FFF2-40B4-BE49-F238E27FC236}">
              <a16:creationId xmlns:a16="http://schemas.microsoft.com/office/drawing/2014/main" id="{E7A25A87-E9F8-4E24-8FA6-0C2AAD368D8C}"/>
            </a:ext>
          </a:extLst>
        </xdr:cNvPr>
        <xdr:cNvSpPr/>
      </xdr:nvSpPr>
      <xdr:spPr>
        <a:xfrm>
          <a:off x="981075" y="164849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87D154C-2347-4C05-BF9E-FBD0DAD9B0B8}"/>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11223846-F85E-4C00-A6AE-EB5AF7706AB9}"/>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9453DC15-677E-4FB2-9167-65E8FA2AEB3C}"/>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35299ACF-B92F-46FA-AF2B-109F99A05208}"/>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26186D2B-CA44-4689-BFE8-22BC720A6161}"/>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422" name="楕円 421">
          <a:extLst>
            <a:ext uri="{FF2B5EF4-FFF2-40B4-BE49-F238E27FC236}">
              <a16:creationId xmlns:a16="http://schemas.microsoft.com/office/drawing/2014/main" id="{83EB1C60-689F-4812-8BBF-180F4C725384}"/>
            </a:ext>
          </a:extLst>
        </xdr:cNvPr>
        <xdr:cNvSpPr/>
      </xdr:nvSpPr>
      <xdr:spPr>
        <a:xfrm>
          <a:off x="4124325" y="1751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111777</xdr:rowOff>
    </xdr:from>
    <xdr:ext cx="469744" cy="259045"/>
    <xdr:sp macro="" textlink="">
      <xdr:nvSpPr>
        <xdr:cNvPr id="423" name="【市民会館】&#10;有形固定資産減価償却率該当値テキスト">
          <a:extLst>
            <a:ext uri="{FF2B5EF4-FFF2-40B4-BE49-F238E27FC236}">
              <a16:creationId xmlns:a16="http://schemas.microsoft.com/office/drawing/2014/main" id="{B1754530-814B-4866-BF2C-284E15D1E6F3}"/>
            </a:ext>
          </a:extLst>
        </xdr:cNvPr>
        <xdr:cNvSpPr txBox="1"/>
      </xdr:nvSpPr>
      <xdr:spPr>
        <a:xfrm>
          <a:off x="4219575" y="1743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25400</xdr:rowOff>
    </xdr:from>
    <xdr:to>
      <xdr:col>20</xdr:col>
      <xdr:colOff>38100</xdr:colOff>
      <xdr:row>108</xdr:row>
      <xdr:rowOff>127000</xdr:rowOff>
    </xdr:to>
    <xdr:sp macro="" textlink="">
      <xdr:nvSpPr>
        <xdr:cNvPr id="424" name="楕円 423">
          <a:extLst>
            <a:ext uri="{FF2B5EF4-FFF2-40B4-BE49-F238E27FC236}">
              <a16:creationId xmlns:a16="http://schemas.microsoft.com/office/drawing/2014/main" id="{106FFC24-E64C-4314-808F-FC4D831DAAED}"/>
            </a:ext>
          </a:extLst>
        </xdr:cNvPr>
        <xdr:cNvSpPr/>
      </xdr:nvSpPr>
      <xdr:spPr>
        <a:xfrm>
          <a:off x="3381375" y="175164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76200</xdr:rowOff>
    </xdr:to>
    <xdr:cxnSp macro="">
      <xdr:nvCxnSpPr>
        <xdr:cNvPr id="425" name="直線コネクタ 424">
          <a:extLst>
            <a:ext uri="{FF2B5EF4-FFF2-40B4-BE49-F238E27FC236}">
              <a16:creationId xmlns:a16="http://schemas.microsoft.com/office/drawing/2014/main" id="{1E844B3E-C570-49A9-B5FA-171A49AD9930}"/>
            </a:ext>
          </a:extLst>
        </xdr:cNvPr>
        <xdr:cNvCxnSpPr/>
      </xdr:nvCxnSpPr>
      <xdr:spPr>
        <a:xfrm>
          <a:off x="3429000" y="175641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25400</xdr:rowOff>
    </xdr:from>
    <xdr:to>
      <xdr:col>15</xdr:col>
      <xdr:colOff>101600</xdr:colOff>
      <xdr:row>108</xdr:row>
      <xdr:rowOff>127000</xdr:rowOff>
    </xdr:to>
    <xdr:sp macro="" textlink="">
      <xdr:nvSpPr>
        <xdr:cNvPr id="426" name="楕円 425">
          <a:extLst>
            <a:ext uri="{FF2B5EF4-FFF2-40B4-BE49-F238E27FC236}">
              <a16:creationId xmlns:a16="http://schemas.microsoft.com/office/drawing/2014/main" id="{3842F20A-E106-4FE1-8472-F5A69DA3D314}"/>
            </a:ext>
          </a:extLst>
        </xdr:cNvPr>
        <xdr:cNvSpPr/>
      </xdr:nvSpPr>
      <xdr:spPr>
        <a:xfrm>
          <a:off x="2571750" y="1751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76200</xdr:rowOff>
    </xdr:from>
    <xdr:to>
      <xdr:col>19</xdr:col>
      <xdr:colOff>177800</xdr:colOff>
      <xdr:row>108</xdr:row>
      <xdr:rowOff>76200</xdr:rowOff>
    </xdr:to>
    <xdr:cxnSp macro="">
      <xdr:nvCxnSpPr>
        <xdr:cNvPr id="427" name="直線コネクタ 426">
          <a:extLst>
            <a:ext uri="{FF2B5EF4-FFF2-40B4-BE49-F238E27FC236}">
              <a16:creationId xmlns:a16="http://schemas.microsoft.com/office/drawing/2014/main" id="{19035C34-7766-41A6-94C2-14AE997D2FD9}"/>
            </a:ext>
          </a:extLst>
        </xdr:cNvPr>
        <xdr:cNvCxnSpPr/>
      </xdr:nvCxnSpPr>
      <xdr:spPr>
        <a:xfrm>
          <a:off x="2619375" y="175641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25400</xdr:rowOff>
    </xdr:from>
    <xdr:to>
      <xdr:col>10</xdr:col>
      <xdr:colOff>165100</xdr:colOff>
      <xdr:row>108</xdr:row>
      <xdr:rowOff>127000</xdr:rowOff>
    </xdr:to>
    <xdr:sp macro="" textlink="">
      <xdr:nvSpPr>
        <xdr:cNvPr id="428" name="楕円 427">
          <a:extLst>
            <a:ext uri="{FF2B5EF4-FFF2-40B4-BE49-F238E27FC236}">
              <a16:creationId xmlns:a16="http://schemas.microsoft.com/office/drawing/2014/main" id="{30079364-6623-4A23-97D1-917B016EEE49}"/>
            </a:ext>
          </a:extLst>
        </xdr:cNvPr>
        <xdr:cNvSpPr/>
      </xdr:nvSpPr>
      <xdr:spPr>
        <a:xfrm>
          <a:off x="1781175" y="175164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76200</xdr:rowOff>
    </xdr:from>
    <xdr:to>
      <xdr:col>15</xdr:col>
      <xdr:colOff>50800</xdr:colOff>
      <xdr:row>108</xdr:row>
      <xdr:rowOff>76200</xdr:rowOff>
    </xdr:to>
    <xdr:cxnSp macro="">
      <xdr:nvCxnSpPr>
        <xdr:cNvPr id="429" name="直線コネクタ 428">
          <a:extLst>
            <a:ext uri="{FF2B5EF4-FFF2-40B4-BE49-F238E27FC236}">
              <a16:creationId xmlns:a16="http://schemas.microsoft.com/office/drawing/2014/main" id="{DA76942E-3320-443E-84EF-65127D38F493}"/>
            </a:ext>
          </a:extLst>
        </xdr:cNvPr>
        <xdr:cNvCxnSpPr/>
      </xdr:nvCxnSpPr>
      <xdr:spPr>
        <a:xfrm>
          <a:off x="1828800" y="175641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25400</xdr:rowOff>
    </xdr:from>
    <xdr:to>
      <xdr:col>6</xdr:col>
      <xdr:colOff>38100</xdr:colOff>
      <xdr:row>108</xdr:row>
      <xdr:rowOff>127000</xdr:rowOff>
    </xdr:to>
    <xdr:sp macro="" textlink="">
      <xdr:nvSpPr>
        <xdr:cNvPr id="430" name="楕円 429">
          <a:extLst>
            <a:ext uri="{FF2B5EF4-FFF2-40B4-BE49-F238E27FC236}">
              <a16:creationId xmlns:a16="http://schemas.microsoft.com/office/drawing/2014/main" id="{F0DB9928-A726-46EA-A31A-32046F7CF9E6}"/>
            </a:ext>
          </a:extLst>
        </xdr:cNvPr>
        <xdr:cNvSpPr/>
      </xdr:nvSpPr>
      <xdr:spPr>
        <a:xfrm>
          <a:off x="981075" y="175164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76200</xdr:rowOff>
    </xdr:from>
    <xdr:to>
      <xdr:col>10</xdr:col>
      <xdr:colOff>114300</xdr:colOff>
      <xdr:row>108</xdr:row>
      <xdr:rowOff>76200</xdr:rowOff>
    </xdr:to>
    <xdr:cxnSp macro="">
      <xdr:nvCxnSpPr>
        <xdr:cNvPr id="431" name="直線コネクタ 430">
          <a:extLst>
            <a:ext uri="{FF2B5EF4-FFF2-40B4-BE49-F238E27FC236}">
              <a16:creationId xmlns:a16="http://schemas.microsoft.com/office/drawing/2014/main" id="{338BDE72-FCDE-4336-95DA-53D49793D1C3}"/>
            </a:ext>
          </a:extLst>
        </xdr:cNvPr>
        <xdr:cNvCxnSpPr/>
      </xdr:nvCxnSpPr>
      <xdr:spPr>
        <a:xfrm>
          <a:off x="1028700" y="17564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31514</xdr:rowOff>
    </xdr:from>
    <xdr:ext cx="405111" cy="259045"/>
    <xdr:sp macro="" textlink="">
      <xdr:nvSpPr>
        <xdr:cNvPr id="432" name="n_1aveValue【市民会館】&#10;有形固定資産減価償却率">
          <a:extLst>
            <a:ext uri="{FF2B5EF4-FFF2-40B4-BE49-F238E27FC236}">
              <a16:creationId xmlns:a16="http://schemas.microsoft.com/office/drawing/2014/main" id="{C621ADDF-74E4-4B40-8A0C-161986414429}"/>
            </a:ext>
          </a:extLst>
        </xdr:cNvPr>
        <xdr:cNvSpPr txBox="1"/>
      </xdr:nvSpPr>
      <xdr:spPr>
        <a:xfrm>
          <a:off x="3239144" y="162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45229</xdr:rowOff>
    </xdr:from>
    <xdr:ext cx="405111" cy="259045"/>
    <xdr:sp macro="" textlink="">
      <xdr:nvSpPr>
        <xdr:cNvPr id="433" name="n_2aveValue【市民会館】&#10;有形固定資産減価償却率">
          <a:extLst>
            <a:ext uri="{FF2B5EF4-FFF2-40B4-BE49-F238E27FC236}">
              <a16:creationId xmlns:a16="http://schemas.microsoft.com/office/drawing/2014/main" id="{5CE6BB1F-ED4C-4B22-A35E-D09CA5BB30EB}"/>
            </a:ext>
          </a:extLst>
        </xdr:cNvPr>
        <xdr:cNvSpPr txBox="1"/>
      </xdr:nvSpPr>
      <xdr:spPr>
        <a:xfrm>
          <a:off x="2439044" y="16240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17797</xdr:rowOff>
    </xdr:from>
    <xdr:ext cx="405111" cy="259045"/>
    <xdr:sp macro="" textlink="">
      <xdr:nvSpPr>
        <xdr:cNvPr id="434" name="n_3aveValue【市民会館】&#10;有形固定資産減価償却率">
          <a:extLst>
            <a:ext uri="{FF2B5EF4-FFF2-40B4-BE49-F238E27FC236}">
              <a16:creationId xmlns:a16="http://schemas.microsoft.com/office/drawing/2014/main" id="{82B69EE2-C8DD-44D7-9883-EE3B9BF63A61}"/>
            </a:ext>
          </a:extLst>
        </xdr:cNvPr>
        <xdr:cNvSpPr txBox="1"/>
      </xdr:nvSpPr>
      <xdr:spPr>
        <a:xfrm>
          <a:off x="1648469" y="1621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77233</xdr:rowOff>
    </xdr:from>
    <xdr:ext cx="405111" cy="259045"/>
    <xdr:sp macro="" textlink="">
      <xdr:nvSpPr>
        <xdr:cNvPr id="435" name="n_4aveValue【市民会館】&#10;有形固定資産減価償却率">
          <a:extLst>
            <a:ext uri="{FF2B5EF4-FFF2-40B4-BE49-F238E27FC236}">
              <a16:creationId xmlns:a16="http://schemas.microsoft.com/office/drawing/2014/main" id="{D8D4B077-8275-4816-9701-DB075C129195}"/>
            </a:ext>
          </a:extLst>
        </xdr:cNvPr>
        <xdr:cNvSpPr txBox="1"/>
      </xdr:nvSpPr>
      <xdr:spPr>
        <a:xfrm>
          <a:off x="848369" y="1626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108</xdr:row>
      <xdr:rowOff>118127</xdr:rowOff>
    </xdr:from>
    <xdr:ext cx="469744" cy="259045"/>
    <xdr:sp macro="" textlink="">
      <xdr:nvSpPr>
        <xdr:cNvPr id="436" name="n_1mainValue【市民会館】&#10;有形固定資産減価償却率">
          <a:extLst>
            <a:ext uri="{FF2B5EF4-FFF2-40B4-BE49-F238E27FC236}">
              <a16:creationId xmlns:a16="http://schemas.microsoft.com/office/drawing/2014/main" id="{8A86008E-ED20-45DB-8D69-C132CD7E27DD}"/>
            </a:ext>
          </a:extLst>
        </xdr:cNvPr>
        <xdr:cNvSpPr txBox="1"/>
      </xdr:nvSpPr>
      <xdr:spPr>
        <a:xfrm>
          <a:off x="32100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108</xdr:row>
      <xdr:rowOff>118127</xdr:rowOff>
    </xdr:from>
    <xdr:ext cx="469744" cy="259045"/>
    <xdr:sp macro="" textlink="">
      <xdr:nvSpPr>
        <xdr:cNvPr id="437" name="n_2mainValue【市民会館】&#10;有形固定資産減価償却率">
          <a:extLst>
            <a:ext uri="{FF2B5EF4-FFF2-40B4-BE49-F238E27FC236}">
              <a16:creationId xmlns:a16="http://schemas.microsoft.com/office/drawing/2014/main" id="{8A371218-A9D3-4B5E-A71B-F2897062AAAC}"/>
            </a:ext>
          </a:extLst>
        </xdr:cNvPr>
        <xdr:cNvSpPr txBox="1"/>
      </xdr:nvSpPr>
      <xdr:spPr>
        <a:xfrm>
          <a:off x="24099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108</xdr:row>
      <xdr:rowOff>118127</xdr:rowOff>
    </xdr:from>
    <xdr:ext cx="469744" cy="259045"/>
    <xdr:sp macro="" textlink="">
      <xdr:nvSpPr>
        <xdr:cNvPr id="438" name="n_3mainValue【市民会館】&#10;有形固定資産減価償却率">
          <a:extLst>
            <a:ext uri="{FF2B5EF4-FFF2-40B4-BE49-F238E27FC236}">
              <a16:creationId xmlns:a16="http://schemas.microsoft.com/office/drawing/2014/main" id="{604D9DA1-D25F-4628-934D-DD230ED65E6A}"/>
            </a:ext>
          </a:extLst>
        </xdr:cNvPr>
        <xdr:cNvSpPr txBox="1"/>
      </xdr:nvSpPr>
      <xdr:spPr>
        <a:xfrm>
          <a:off x="16098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108</xdr:row>
      <xdr:rowOff>118127</xdr:rowOff>
    </xdr:from>
    <xdr:ext cx="469744" cy="259045"/>
    <xdr:sp macro="" textlink="">
      <xdr:nvSpPr>
        <xdr:cNvPr id="439" name="n_4mainValue【市民会館】&#10;有形固定資産減価償却率">
          <a:extLst>
            <a:ext uri="{FF2B5EF4-FFF2-40B4-BE49-F238E27FC236}">
              <a16:creationId xmlns:a16="http://schemas.microsoft.com/office/drawing/2014/main" id="{AD59320B-3791-4218-B5A8-CB3BF5AAABCA}"/>
            </a:ext>
          </a:extLst>
        </xdr:cNvPr>
        <xdr:cNvSpPr txBox="1"/>
      </xdr:nvSpPr>
      <xdr:spPr>
        <a:xfrm>
          <a:off x="819227"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F4E477EC-A0E3-4C4D-A5F1-A444D0BDDA5D}"/>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ED4FD997-FC51-4CA1-B998-DB6EBF64A883}"/>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ADC2C161-3F7E-4125-B3A8-A31E00F32CB8}"/>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61A19E19-0E96-400D-ADFF-EDC44F9372AE}"/>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78BB76CB-7599-4ACA-9772-A830CE5A69D7}"/>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490FE519-B8A7-4030-B3E5-DD9ECE9BEEE0}"/>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793388B7-D6D4-4347-BC21-D1F0576F970F}"/>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5162C8DA-59D3-454D-A497-229271C07DA4}"/>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A9EF266C-9E68-437B-BEEF-9D58D3DA3283}"/>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72C2FD4-7B5C-4B5D-9C5C-96E7CF36B965}"/>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a:extLst>
            <a:ext uri="{FF2B5EF4-FFF2-40B4-BE49-F238E27FC236}">
              <a16:creationId xmlns:a16="http://schemas.microsoft.com/office/drawing/2014/main" id="{F81F9B65-15BE-4854-B8BD-E142C051471A}"/>
            </a:ext>
          </a:extLst>
        </xdr:cNvPr>
        <xdr:cNvCxnSpPr/>
      </xdr:nvCxnSpPr>
      <xdr:spPr>
        <a:xfrm>
          <a:off x="5953125" y="17459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51" name="テキスト ボックス 450">
          <a:extLst>
            <a:ext uri="{FF2B5EF4-FFF2-40B4-BE49-F238E27FC236}">
              <a16:creationId xmlns:a16="http://schemas.microsoft.com/office/drawing/2014/main" id="{F5F98359-8010-491C-8060-4E39926788A8}"/>
            </a:ext>
          </a:extLst>
        </xdr:cNvPr>
        <xdr:cNvSpPr txBox="1"/>
      </xdr:nvSpPr>
      <xdr:spPr>
        <a:xfrm>
          <a:off x="5527221"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C3B42E18-A43C-4DD4-8959-09A6B641A475}"/>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F0DBE742-0B41-46E4-94BE-5E9F01B34D2B}"/>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a:extLst>
            <a:ext uri="{FF2B5EF4-FFF2-40B4-BE49-F238E27FC236}">
              <a16:creationId xmlns:a16="http://schemas.microsoft.com/office/drawing/2014/main" id="{200BBFB0-6CD8-4EA1-9C35-110858BFE106}"/>
            </a:ext>
          </a:extLst>
        </xdr:cNvPr>
        <xdr:cNvCxnSpPr/>
      </xdr:nvCxnSpPr>
      <xdr:spPr>
        <a:xfrm>
          <a:off x="5953125" y="16373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55" name="テキスト ボックス 454">
          <a:extLst>
            <a:ext uri="{FF2B5EF4-FFF2-40B4-BE49-F238E27FC236}">
              <a16:creationId xmlns:a16="http://schemas.microsoft.com/office/drawing/2014/main" id="{389342B7-8EC1-4C09-A59C-DC5EAB00F3A1}"/>
            </a:ext>
          </a:extLst>
        </xdr:cNvPr>
        <xdr:cNvSpPr txBox="1"/>
      </xdr:nvSpPr>
      <xdr:spPr>
        <a:xfrm>
          <a:off x="5527221"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46671790-C2FE-4F75-8FA0-EAD362A030EA}"/>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B87929FD-5BFE-49BF-BF15-E15C3BDDF1D6}"/>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B567A401-97CC-4CDE-B13D-60D72E0053FB}"/>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99061</xdr:rowOff>
    </xdr:to>
    <xdr:cxnSp macro="">
      <xdr:nvCxnSpPr>
        <xdr:cNvPr id="459" name="直線コネクタ 458">
          <a:extLst>
            <a:ext uri="{FF2B5EF4-FFF2-40B4-BE49-F238E27FC236}">
              <a16:creationId xmlns:a16="http://schemas.microsoft.com/office/drawing/2014/main" id="{E1A68086-BF6C-41CE-8A69-30A08846B3F6}"/>
            </a:ext>
          </a:extLst>
        </xdr:cNvPr>
        <xdr:cNvCxnSpPr/>
      </xdr:nvCxnSpPr>
      <xdr:spPr>
        <a:xfrm flipV="1">
          <a:off x="9429115" y="16242664"/>
          <a:ext cx="0" cy="118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60" name="【市民会館】&#10;一人当たり面積最小値テキスト">
          <a:extLst>
            <a:ext uri="{FF2B5EF4-FFF2-40B4-BE49-F238E27FC236}">
              <a16:creationId xmlns:a16="http://schemas.microsoft.com/office/drawing/2014/main" id="{A419DCF5-D97D-4B75-A06C-8904210B217E}"/>
            </a:ext>
          </a:extLst>
        </xdr:cNvPr>
        <xdr:cNvSpPr txBox="1"/>
      </xdr:nvSpPr>
      <xdr:spPr>
        <a:xfrm>
          <a:off x="9467850" y="1743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61" name="直線コネクタ 460">
          <a:extLst>
            <a:ext uri="{FF2B5EF4-FFF2-40B4-BE49-F238E27FC236}">
              <a16:creationId xmlns:a16="http://schemas.microsoft.com/office/drawing/2014/main" id="{1AAC8F2F-3D04-435C-958E-3BBE1646FB91}"/>
            </a:ext>
          </a:extLst>
        </xdr:cNvPr>
        <xdr:cNvCxnSpPr/>
      </xdr:nvCxnSpPr>
      <xdr:spPr>
        <a:xfrm>
          <a:off x="9363075" y="1742821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2" name="【市民会館】&#10;一人当たり面積最大値テキスト">
          <a:extLst>
            <a:ext uri="{FF2B5EF4-FFF2-40B4-BE49-F238E27FC236}">
              <a16:creationId xmlns:a16="http://schemas.microsoft.com/office/drawing/2014/main" id="{8BF0A023-88D0-4359-9442-E2772B760545}"/>
            </a:ext>
          </a:extLst>
        </xdr:cNvPr>
        <xdr:cNvSpPr txBox="1"/>
      </xdr:nvSpPr>
      <xdr:spPr>
        <a:xfrm>
          <a:off x="9467850" y="1603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3" name="直線コネクタ 462">
          <a:extLst>
            <a:ext uri="{FF2B5EF4-FFF2-40B4-BE49-F238E27FC236}">
              <a16:creationId xmlns:a16="http://schemas.microsoft.com/office/drawing/2014/main" id="{1CD6BBC7-8012-4F1F-B628-F7E31D01559F}"/>
            </a:ext>
          </a:extLst>
        </xdr:cNvPr>
        <xdr:cNvCxnSpPr/>
      </xdr:nvCxnSpPr>
      <xdr:spPr>
        <a:xfrm>
          <a:off x="9363075" y="162426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64" name="【市民会館】&#10;一人当たり面積平均値テキスト">
          <a:extLst>
            <a:ext uri="{FF2B5EF4-FFF2-40B4-BE49-F238E27FC236}">
              <a16:creationId xmlns:a16="http://schemas.microsoft.com/office/drawing/2014/main" id="{393CB051-6AB5-4116-B2BA-9F2C9481DA52}"/>
            </a:ext>
          </a:extLst>
        </xdr:cNvPr>
        <xdr:cNvSpPr txBox="1"/>
      </xdr:nvSpPr>
      <xdr:spPr>
        <a:xfrm>
          <a:off x="9467850" y="1686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65" name="フローチャート: 判断 464">
          <a:extLst>
            <a:ext uri="{FF2B5EF4-FFF2-40B4-BE49-F238E27FC236}">
              <a16:creationId xmlns:a16="http://schemas.microsoft.com/office/drawing/2014/main" id="{93191B1A-8C6C-4F10-B96A-E3A995F60F95}"/>
            </a:ext>
          </a:extLst>
        </xdr:cNvPr>
        <xdr:cNvSpPr/>
      </xdr:nvSpPr>
      <xdr:spPr>
        <a:xfrm>
          <a:off x="9401175" y="1701355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6" name="フローチャート: 判断 465">
          <a:extLst>
            <a:ext uri="{FF2B5EF4-FFF2-40B4-BE49-F238E27FC236}">
              <a16:creationId xmlns:a16="http://schemas.microsoft.com/office/drawing/2014/main" id="{8BF07597-E9C5-4A70-BA48-9A46F41A444A}"/>
            </a:ext>
          </a:extLst>
        </xdr:cNvPr>
        <xdr:cNvSpPr/>
      </xdr:nvSpPr>
      <xdr:spPr>
        <a:xfrm>
          <a:off x="8639175" y="17012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67" name="フローチャート: 判断 466">
          <a:extLst>
            <a:ext uri="{FF2B5EF4-FFF2-40B4-BE49-F238E27FC236}">
              <a16:creationId xmlns:a16="http://schemas.microsoft.com/office/drawing/2014/main" id="{381B7C56-6094-4A44-A118-965200B77C13}"/>
            </a:ext>
          </a:extLst>
        </xdr:cNvPr>
        <xdr:cNvSpPr/>
      </xdr:nvSpPr>
      <xdr:spPr>
        <a:xfrm>
          <a:off x="7839075" y="1702181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68" name="フローチャート: 判断 467">
          <a:extLst>
            <a:ext uri="{FF2B5EF4-FFF2-40B4-BE49-F238E27FC236}">
              <a16:creationId xmlns:a16="http://schemas.microsoft.com/office/drawing/2014/main" id="{43A8AB69-2DAC-438C-836E-C222A27E8341}"/>
            </a:ext>
          </a:extLst>
        </xdr:cNvPr>
        <xdr:cNvSpPr/>
      </xdr:nvSpPr>
      <xdr:spPr>
        <a:xfrm>
          <a:off x="7029450" y="16998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69" name="フローチャート: 判断 468">
          <a:extLst>
            <a:ext uri="{FF2B5EF4-FFF2-40B4-BE49-F238E27FC236}">
              <a16:creationId xmlns:a16="http://schemas.microsoft.com/office/drawing/2014/main" id="{ECCDE5BB-E221-4FE5-B1FD-E4CFA983DBEC}"/>
            </a:ext>
          </a:extLst>
        </xdr:cNvPr>
        <xdr:cNvSpPr/>
      </xdr:nvSpPr>
      <xdr:spPr>
        <a:xfrm>
          <a:off x="6238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95E373EF-C78D-43F6-930C-C1A4EB1F43A8}"/>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A6DA3BE9-8A8D-43C0-B4B7-B0D80E007AA8}"/>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576E5FB8-7DAB-4403-8E92-45A070E0DB49}"/>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66F7149C-ED85-49F4-A094-E6269EEBE957}"/>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3CF4FF6-D5B6-41C5-A527-180CDC52431E}"/>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48261</xdr:rowOff>
    </xdr:from>
    <xdr:to>
      <xdr:col>55</xdr:col>
      <xdr:colOff>50800</xdr:colOff>
      <xdr:row>107</xdr:row>
      <xdr:rowOff>149861</xdr:rowOff>
    </xdr:to>
    <xdr:sp macro="" textlink="">
      <xdr:nvSpPr>
        <xdr:cNvPr id="475" name="楕円 474">
          <a:extLst>
            <a:ext uri="{FF2B5EF4-FFF2-40B4-BE49-F238E27FC236}">
              <a16:creationId xmlns:a16="http://schemas.microsoft.com/office/drawing/2014/main" id="{E84C530E-F2FD-4331-9052-A05278667C91}"/>
            </a:ext>
          </a:extLst>
        </xdr:cNvPr>
        <xdr:cNvSpPr/>
      </xdr:nvSpPr>
      <xdr:spPr>
        <a:xfrm>
          <a:off x="9401175" y="17371061"/>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134638</xdr:rowOff>
    </xdr:from>
    <xdr:ext cx="469744" cy="259045"/>
    <xdr:sp macro="" textlink="">
      <xdr:nvSpPr>
        <xdr:cNvPr id="476" name="【市民会館】&#10;一人当たり面積該当値テキスト">
          <a:extLst>
            <a:ext uri="{FF2B5EF4-FFF2-40B4-BE49-F238E27FC236}">
              <a16:creationId xmlns:a16="http://schemas.microsoft.com/office/drawing/2014/main" id="{2F35223B-9824-41E0-AECA-ADEDC754ADC1}"/>
            </a:ext>
          </a:extLst>
        </xdr:cNvPr>
        <xdr:cNvSpPr txBox="1"/>
      </xdr:nvSpPr>
      <xdr:spPr>
        <a:xfrm>
          <a:off x="9467850" y="1729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48261</xdr:rowOff>
    </xdr:from>
    <xdr:to>
      <xdr:col>50</xdr:col>
      <xdr:colOff>165100</xdr:colOff>
      <xdr:row>107</xdr:row>
      <xdr:rowOff>149861</xdr:rowOff>
    </xdr:to>
    <xdr:sp macro="" textlink="">
      <xdr:nvSpPr>
        <xdr:cNvPr id="477" name="楕円 476">
          <a:extLst>
            <a:ext uri="{FF2B5EF4-FFF2-40B4-BE49-F238E27FC236}">
              <a16:creationId xmlns:a16="http://schemas.microsoft.com/office/drawing/2014/main" id="{34409686-22E8-47CC-B358-2095614FECFB}"/>
            </a:ext>
          </a:extLst>
        </xdr:cNvPr>
        <xdr:cNvSpPr/>
      </xdr:nvSpPr>
      <xdr:spPr>
        <a:xfrm>
          <a:off x="8639175" y="1737106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99061</xdr:rowOff>
    </xdr:from>
    <xdr:to>
      <xdr:col>55</xdr:col>
      <xdr:colOff>0</xdr:colOff>
      <xdr:row>107</xdr:row>
      <xdr:rowOff>99061</xdr:rowOff>
    </xdr:to>
    <xdr:cxnSp macro="">
      <xdr:nvCxnSpPr>
        <xdr:cNvPr id="478" name="直線コネクタ 477">
          <a:extLst>
            <a:ext uri="{FF2B5EF4-FFF2-40B4-BE49-F238E27FC236}">
              <a16:creationId xmlns:a16="http://schemas.microsoft.com/office/drawing/2014/main" id="{C8161DF8-F44E-4846-BAFB-620893BDBA9C}"/>
            </a:ext>
          </a:extLst>
        </xdr:cNvPr>
        <xdr:cNvCxnSpPr/>
      </xdr:nvCxnSpPr>
      <xdr:spPr>
        <a:xfrm>
          <a:off x="8686800" y="1742821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79" name="楕円 478">
          <a:extLst>
            <a:ext uri="{FF2B5EF4-FFF2-40B4-BE49-F238E27FC236}">
              <a16:creationId xmlns:a16="http://schemas.microsoft.com/office/drawing/2014/main" id="{599AA904-990D-4863-9EBA-D895E0AFF552}"/>
            </a:ext>
          </a:extLst>
        </xdr:cNvPr>
        <xdr:cNvSpPr/>
      </xdr:nvSpPr>
      <xdr:spPr>
        <a:xfrm>
          <a:off x="7839075" y="1737106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99061</xdr:rowOff>
    </xdr:from>
    <xdr:to>
      <xdr:col>50</xdr:col>
      <xdr:colOff>114300</xdr:colOff>
      <xdr:row>107</xdr:row>
      <xdr:rowOff>99061</xdr:rowOff>
    </xdr:to>
    <xdr:cxnSp macro="">
      <xdr:nvCxnSpPr>
        <xdr:cNvPr id="480" name="直線コネクタ 479">
          <a:extLst>
            <a:ext uri="{FF2B5EF4-FFF2-40B4-BE49-F238E27FC236}">
              <a16:creationId xmlns:a16="http://schemas.microsoft.com/office/drawing/2014/main" id="{A3F1CBA9-B5EB-44A3-B393-1F1DEC4D1690}"/>
            </a:ext>
          </a:extLst>
        </xdr:cNvPr>
        <xdr:cNvCxnSpPr/>
      </xdr:nvCxnSpPr>
      <xdr:spPr>
        <a:xfrm>
          <a:off x="7886700" y="1742821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48261</xdr:rowOff>
    </xdr:from>
    <xdr:to>
      <xdr:col>41</xdr:col>
      <xdr:colOff>101600</xdr:colOff>
      <xdr:row>107</xdr:row>
      <xdr:rowOff>149861</xdr:rowOff>
    </xdr:to>
    <xdr:sp macro="" textlink="">
      <xdr:nvSpPr>
        <xdr:cNvPr id="481" name="楕円 480">
          <a:extLst>
            <a:ext uri="{FF2B5EF4-FFF2-40B4-BE49-F238E27FC236}">
              <a16:creationId xmlns:a16="http://schemas.microsoft.com/office/drawing/2014/main" id="{3C9E1938-D3F5-4472-B040-C04E25FC9C20}"/>
            </a:ext>
          </a:extLst>
        </xdr:cNvPr>
        <xdr:cNvSpPr/>
      </xdr:nvSpPr>
      <xdr:spPr>
        <a:xfrm>
          <a:off x="7029450" y="1737106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99061</xdr:rowOff>
    </xdr:from>
    <xdr:to>
      <xdr:col>45</xdr:col>
      <xdr:colOff>177800</xdr:colOff>
      <xdr:row>107</xdr:row>
      <xdr:rowOff>99061</xdr:rowOff>
    </xdr:to>
    <xdr:cxnSp macro="">
      <xdr:nvCxnSpPr>
        <xdr:cNvPr id="482" name="直線コネクタ 481">
          <a:extLst>
            <a:ext uri="{FF2B5EF4-FFF2-40B4-BE49-F238E27FC236}">
              <a16:creationId xmlns:a16="http://schemas.microsoft.com/office/drawing/2014/main" id="{56987792-DBE7-4D87-B73A-51866CDBD965}"/>
            </a:ext>
          </a:extLst>
        </xdr:cNvPr>
        <xdr:cNvCxnSpPr/>
      </xdr:nvCxnSpPr>
      <xdr:spPr>
        <a:xfrm>
          <a:off x="7077075" y="1742821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48261</xdr:rowOff>
    </xdr:from>
    <xdr:to>
      <xdr:col>36</xdr:col>
      <xdr:colOff>165100</xdr:colOff>
      <xdr:row>107</xdr:row>
      <xdr:rowOff>149861</xdr:rowOff>
    </xdr:to>
    <xdr:sp macro="" textlink="">
      <xdr:nvSpPr>
        <xdr:cNvPr id="483" name="楕円 482">
          <a:extLst>
            <a:ext uri="{FF2B5EF4-FFF2-40B4-BE49-F238E27FC236}">
              <a16:creationId xmlns:a16="http://schemas.microsoft.com/office/drawing/2014/main" id="{1768C674-00B3-4597-A40A-99803794B371}"/>
            </a:ext>
          </a:extLst>
        </xdr:cNvPr>
        <xdr:cNvSpPr/>
      </xdr:nvSpPr>
      <xdr:spPr>
        <a:xfrm>
          <a:off x="6238875" y="1737106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99061</xdr:rowOff>
    </xdr:from>
    <xdr:to>
      <xdr:col>41</xdr:col>
      <xdr:colOff>50800</xdr:colOff>
      <xdr:row>107</xdr:row>
      <xdr:rowOff>99061</xdr:rowOff>
    </xdr:to>
    <xdr:cxnSp macro="">
      <xdr:nvCxnSpPr>
        <xdr:cNvPr id="484" name="直線コネクタ 483">
          <a:extLst>
            <a:ext uri="{FF2B5EF4-FFF2-40B4-BE49-F238E27FC236}">
              <a16:creationId xmlns:a16="http://schemas.microsoft.com/office/drawing/2014/main" id="{524AD803-F201-47CC-B8F5-B49AEE2C2FFB}"/>
            </a:ext>
          </a:extLst>
        </xdr:cNvPr>
        <xdr:cNvCxnSpPr/>
      </xdr:nvCxnSpPr>
      <xdr:spPr>
        <a:xfrm>
          <a:off x="6286500" y="1742821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5" name="n_1aveValue【市民会館】&#10;一人当たり面積">
          <a:extLst>
            <a:ext uri="{FF2B5EF4-FFF2-40B4-BE49-F238E27FC236}">
              <a16:creationId xmlns:a16="http://schemas.microsoft.com/office/drawing/2014/main" id="{B14D88C7-2171-49B1-8AC4-3014BADF9A90}"/>
            </a:ext>
          </a:extLst>
        </xdr:cNvPr>
        <xdr:cNvSpPr txBox="1"/>
      </xdr:nvSpPr>
      <xdr:spPr>
        <a:xfrm>
          <a:off x="8458277" y="1681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86" name="n_2aveValue【市民会館】&#10;一人当たり面積">
          <a:extLst>
            <a:ext uri="{FF2B5EF4-FFF2-40B4-BE49-F238E27FC236}">
              <a16:creationId xmlns:a16="http://schemas.microsoft.com/office/drawing/2014/main" id="{F96D374D-2B5E-437E-BF19-DC8667E39508}"/>
            </a:ext>
          </a:extLst>
        </xdr:cNvPr>
        <xdr:cNvSpPr txBox="1"/>
      </xdr:nvSpPr>
      <xdr:spPr>
        <a:xfrm>
          <a:off x="7677227" y="1681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114952</xdr:rowOff>
    </xdr:from>
    <xdr:ext cx="469744" cy="259045"/>
    <xdr:sp macro="" textlink="">
      <xdr:nvSpPr>
        <xdr:cNvPr id="487" name="n_3aveValue【市民会館】&#10;一人当たり面積">
          <a:extLst>
            <a:ext uri="{FF2B5EF4-FFF2-40B4-BE49-F238E27FC236}">
              <a16:creationId xmlns:a16="http://schemas.microsoft.com/office/drawing/2014/main" id="{0E8FD4ED-E661-4A1E-AACF-A95854A914E4}"/>
            </a:ext>
          </a:extLst>
        </xdr:cNvPr>
        <xdr:cNvSpPr txBox="1"/>
      </xdr:nvSpPr>
      <xdr:spPr>
        <a:xfrm>
          <a:off x="6867602"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88" name="n_4aveValue【市民会館】&#10;一人当たり面積">
          <a:extLst>
            <a:ext uri="{FF2B5EF4-FFF2-40B4-BE49-F238E27FC236}">
              <a16:creationId xmlns:a16="http://schemas.microsoft.com/office/drawing/2014/main" id="{4AC5CB77-6769-4367-ACE9-578C2B53713E}"/>
            </a:ext>
          </a:extLst>
        </xdr:cNvPr>
        <xdr:cNvSpPr txBox="1"/>
      </xdr:nvSpPr>
      <xdr:spPr>
        <a:xfrm>
          <a:off x="6067502" y="1683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140988</xdr:rowOff>
    </xdr:from>
    <xdr:ext cx="469744" cy="259045"/>
    <xdr:sp macro="" textlink="">
      <xdr:nvSpPr>
        <xdr:cNvPr id="489" name="n_1mainValue【市民会館】&#10;一人当たり面積">
          <a:extLst>
            <a:ext uri="{FF2B5EF4-FFF2-40B4-BE49-F238E27FC236}">
              <a16:creationId xmlns:a16="http://schemas.microsoft.com/office/drawing/2014/main" id="{FD750424-72E6-4E54-A1D6-4415EF6AD612}"/>
            </a:ext>
          </a:extLst>
        </xdr:cNvPr>
        <xdr:cNvSpPr txBox="1"/>
      </xdr:nvSpPr>
      <xdr:spPr>
        <a:xfrm>
          <a:off x="8458277" y="1747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140988</xdr:rowOff>
    </xdr:from>
    <xdr:ext cx="469744" cy="259045"/>
    <xdr:sp macro="" textlink="">
      <xdr:nvSpPr>
        <xdr:cNvPr id="490" name="n_2mainValue【市民会館】&#10;一人当たり面積">
          <a:extLst>
            <a:ext uri="{FF2B5EF4-FFF2-40B4-BE49-F238E27FC236}">
              <a16:creationId xmlns:a16="http://schemas.microsoft.com/office/drawing/2014/main" id="{52DC7470-3DA5-46CB-B207-D92406C7C669}"/>
            </a:ext>
          </a:extLst>
        </xdr:cNvPr>
        <xdr:cNvSpPr txBox="1"/>
      </xdr:nvSpPr>
      <xdr:spPr>
        <a:xfrm>
          <a:off x="7677227" y="1747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140988</xdr:rowOff>
    </xdr:from>
    <xdr:ext cx="469744" cy="259045"/>
    <xdr:sp macro="" textlink="">
      <xdr:nvSpPr>
        <xdr:cNvPr id="491" name="n_3mainValue【市民会館】&#10;一人当たり面積">
          <a:extLst>
            <a:ext uri="{FF2B5EF4-FFF2-40B4-BE49-F238E27FC236}">
              <a16:creationId xmlns:a16="http://schemas.microsoft.com/office/drawing/2014/main" id="{71D83A93-70D3-4265-BCB2-67FB6DA98A56}"/>
            </a:ext>
          </a:extLst>
        </xdr:cNvPr>
        <xdr:cNvSpPr txBox="1"/>
      </xdr:nvSpPr>
      <xdr:spPr>
        <a:xfrm>
          <a:off x="6867602" y="1747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140988</xdr:rowOff>
    </xdr:from>
    <xdr:ext cx="469744" cy="259045"/>
    <xdr:sp macro="" textlink="">
      <xdr:nvSpPr>
        <xdr:cNvPr id="492" name="n_4mainValue【市民会館】&#10;一人当たり面積">
          <a:extLst>
            <a:ext uri="{FF2B5EF4-FFF2-40B4-BE49-F238E27FC236}">
              <a16:creationId xmlns:a16="http://schemas.microsoft.com/office/drawing/2014/main" id="{D1BA6B92-3DD8-4B9E-8154-7FB75BF2009D}"/>
            </a:ext>
          </a:extLst>
        </xdr:cNvPr>
        <xdr:cNvSpPr txBox="1"/>
      </xdr:nvSpPr>
      <xdr:spPr>
        <a:xfrm>
          <a:off x="6067502" y="1747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1CD1BA5F-D209-4E58-8C68-A6FA14C56306}"/>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2BA1095-ED7E-4ABA-872B-16D1C8EC055B}"/>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114B37C8-7EA7-4EBE-B60B-414EADAECB0E}"/>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B82A6253-3702-405D-A417-0903C3B79A4B}"/>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51444F73-E58D-4593-9833-3117AC9BD4A6}"/>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D731BD5F-F787-4A16-A7CE-CDDD704D1811}"/>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36E64498-502D-4B0E-B7AF-1E1CD8536413}"/>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94009A7F-3906-4053-9BFB-DC84C9D7BB8D}"/>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7180D034-CE55-42A0-AA6E-3FFE1B5384BC}"/>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2FF3AA72-B4CF-480F-AC46-6FD84F317F68}"/>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3" name="テキスト ボックス 502">
          <a:extLst>
            <a:ext uri="{FF2B5EF4-FFF2-40B4-BE49-F238E27FC236}">
              <a16:creationId xmlns:a16="http://schemas.microsoft.com/office/drawing/2014/main" id="{FF98A139-7198-458A-A724-0CFA5531AF45}"/>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96BE0A27-868B-41C1-B07F-7FC6B209267A}"/>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5" name="テキスト ボックス 504">
          <a:extLst>
            <a:ext uri="{FF2B5EF4-FFF2-40B4-BE49-F238E27FC236}">
              <a16:creationId xmlns:a16="http://schemas.microsoft.com/office/drawing/2014/main" id="{A805247C-3243-49CC-B183-DD6DD5CA4ED8}"/>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F1761BD3-8673-40F7-AFB5-E04A486F8E86}"/>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2E7AA0C6-770A-4E54-A0E1-CB595E892A8F}"/>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C08CBD62-F723-4C21-A9FF-74D637116CFC}"/>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2E0118B3-F0D6-45D7-801D-F794A95BC23C}"/>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C5A0FBB9-EA28-41B1-A4B2-3C18ACE439AF}"/>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E43CA425-5859-44F4-8CDC-778AF1B71F5E}"/>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4EE0F538-53E6-4D23-8A28-996DAAAA2FFB}"/>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E597AE3E-A17A-47FB-8F5E-6BA06633617F}"/>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425A112B-2CF6-4A74-A282-ABCFB26590C8}"/>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C431CD1F-97A9-4E17-8C2E-908FBB4F6DE9}"/>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812EC744-94CF-47CB-8694-2F31495FBAD4}"/>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91440</xdr:rowOff>
    </xdr:from>
    <xdr:to>
      <xdr:col>85</xdr:col>
      <xdr:colOff>126364</xdr:colOff>
      <xdr:row>42</xdr:row>
      <xdr:rowOff>19050</xdr:rowOff>
    </xdr:to>
    <xdr:cxnSp macro="">
      <xdr:nvCxnSpPr>
        <xdr:cNvPr id="517" name="直線コネクタ 516">
          <a:extLst>
            <a:ext uri="{FF2B5EF4-FFF2-40B4-BE49-F238E27FC236}">
              <a16:creationId xmlns:a16="http://schemas.microsoft.com/office/drawing/2014/main" id="{95103D28-2032-4E54-AD90-B2712D46410D}"/>
            </a:ext>
          </a:extLst>
        </xdr:cNvPr>
        <xdr:cNvCxnSpPr/>
      </xdr:nvCxnSpPr>
      <xdr:spPr>
        <a:xfrm flipV="1">
          <a:off x="14696439" y="5593715"/>
          <a:ext cx="0" cy="1226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45B649B2-C2D2-4B85-8B48-481BBB3B3BCA}"/>
            </a:ext>
          </a:extLst>
        </xdr:cNvPr>
        <xdr:cNvSpPr txBox="1"/>
      </xdr:nvSpPr>
      <xdr:spPr>
        <a:xfrm>
          <a:off x="14735175"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9" name="直線コネクタ 518">
          <a:extLst>
            <a:ext uri="{FF2B5EF4-FFF2-40B4-BE49-F238E27FC236}">
              <a16:creationId xmlns:a16="http://schemas.microsoft.com/office/drawing/2014/main" id="{09F7074B-FBF0-41AC-91DF-97CCAC007FF2}"/>
            </a:ext>
          </a:extLst>
        </xdr:cNvPr>
        <xdr:cNvCxnSpPr/>
      </xdr:nvCxnSpPr>
      <xdr:spPr>
        <a:xfrm>
          <a:off x="14611350" y="6819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38117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C7E40DE6-EF57-4CD7-A50B-5BB2EB715AB4}"/>
            </a:ext>
          </a:extLst>
        </xdr:cNvPr>
        <xdr:cNvSpPr txBox="1"/>
      </xdr:nvSpPr>
      <xdr:spPr>
        <a:xfrm>
          <a:off x="14735175"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91440</xdr:rowOff>
    </xdr:from>
    <xdr:to>
      <xdr:col>86</xdr:col>
      <xdr:colOff>25400</xdr:colOff>
      <xdr:row>34</xdr:row>
      <xdr:rowOff>91440</xdr:rowOff>
    </xdr:to>
    <xdr:cxnSp macro="">
      <xdr:nvCxnSpPr>
        <xdr:cNvPr id="521" name="直線コネクタ 520">
          <a:extLst>
            <a:ext uri="{FF2B5EF4-FFF2-40B4-BE49-F238E27FC236}">
              <a16:creationId xmlns:a16="http://schemas.microsoft.com/office/drawing/2014/main" id="{E7751D2B-79FA-40B5-9435-36CE3EEE6284}"/>
            </a:ext>
          </a:extLst>
        </xdr:cNvPr>
        <xdr:cNvCxnSpPr/>
      </xdr:nvCxnSpPr>
      <xdr:spPr>
        <a:xfrm>
          <a:off x="14611350" y="5593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11447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096FDC63-D839-4673-A4D4-606BE0619F4E}"/>
            </a:ext>
          </a:extLst>
        </xdr:cNvPr>
        <xdr:cNvSpPr txBox="1"/>
      </xdr:nvSpPr>
      <xdr:spPr>
        <a:xfrm>
          <a:off x="14735175"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33020</xdr:rowOff>
    </xdr:from>
    <xdr:to>
      <xdr:col>85</xdr:col>
      <xdr:colOff>177800</xdr:colOff>
      <xdr:row>39</xdr:row>
      <xdr:rowOff>134620</xdr:rowOff>
    </xdr:to>
    <xdr:sp macro="" textlink="">
      <xdr:nvSpPr>
        <xdr:cNvPr id="523" name="フローチャート: 判断 522">
          <a:extLst>
            <a:ext uri="{FF2B5EF4-FFF2-40B4-BE49-F238E27FC236}">
              <a16:creationId xmlns:a16="http://schemas.microsoft.com/office/drawing/2014/main" id="{E647563D-C8BE-4596-9B60-B8579059FCD6}"/>
            </a:ext>
          </a:extLst>
        </xdr:cNvPr>
        <xdr:cNvSpPr/>
      </xdr:nvSpPr>
      <xdr:spPr>
        <a:xfrm>
          <a:off x="14649450" y="6344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6350</xdr:rowOff>
    </xdr:from>
    <xdr:to>
      <xdr:col>81</xdr:col>
      <xdr:colOff>101600</xdr:colOff>
      <xdr:row>39</xdr:row>
      <xdr:rowOff>107950</xdr:rowOff>
    </xdr:to>
    <xdr:sp macro="" textlink="">
      <xdr:nvSpPr>
        <xdr:cNvPr id="524" name="フローチャート: 判断 523">
          <a:extLst>
            <a:ext uri="{FF2B5EF4-FFF2-40B4-BE49-F238E27FC236}">
              <a16:creationId xmlns:a16="http://schemas.microsoft.com/office/drawing/2014/main" id="{53B40743-8930-479D-8311-135AD2F875F5}"/>
            </a:ext>
          </a:extLst>
        </xdr:cNvPr>
        <xdr:cNvSpPr/>
      </xdr:nvSpPr>
      <xdr:spPr>
        <a:xfrm>
          <a:off x="1388745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525" name="フローチャート: 判断 524">
          <a:extLst>
            <a:ext uri="{FF2B5EF4-FFF2-40B4-BE49-F238E27FC236}">
              <a16:creationId xmlns:a16="http://schemas.microsoft.com/office/drawing/2014/main" id="{0C5E0EE5-89AC-4BDE-8C02-6D3787FAC352}"/>
            </a:ext>
          </a:extLst>
        </xdr:cNvPr>
        <xdr:cNvSpPr/>
      </xdr:nvSpPr>
      <xdr:spPr>
        <a:xfrm>
          <a:off x="13096875" y="62318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6350</xdr:rowOff>
    </xdr:from>
    <xdr:to>
      <xdr:col>72</xdr:col>
      <xdr:colOff>38100</xdr:colOff>
      <xdr:row>38</xdr:row>
      <xdr:rowOff>107950</xdr:rowOff>
    </xdr:to>
    <xdr:sp macro="" textlink="">
      <xdr:nvSpPr>
        <xdr:cNvPr id="526" name="フローチャート: 判断 525">
          <a:extLst>
            <a:ext uri="{FF2B5EF4-FFF2-40B4-BE49-F238E27FC236}">
              <a16:creationId xmlns:a16="http://schemas.microsoft.com/office/drawing/2014/main" id="{ACE935E8-BE13-4072-BDD2-DE0ADE6A7481}"/>
            </a:ext>
          </a:extLst>
        </xdr:cNvPr>
        <xdr:cNvSpPr/>
      </xdr:nvSpPr>
      <xdr:spPr>
        <a:xfrm>
          <a:off x="12296775" y="61626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151130</xdr:rowOff>
    </xdr:from>
    <xdr:to>
      <xdr:col>67</xdr:col>
      <xdr:colOff>101600</xdr:colOff>
      <xdr:row>38</xdr:row>
      <xdr:rowOff>81280</xdr:rowOff>
    </xdr:to>
    <xdr:sp macro="" textlink="">
      <xdr:nvSpPr>
        <xdr:cNvPr id="527" name="フローチャート: 判断 526">
          <a:extLst>
            <a:ext uri="{FF2B5EF4-FFF2-40B4-BE49-F238E27FC236}">
              <a16:creationId xmlns:a16="http://schemas.microsoft.com/office/drawing/2014/main" id="{0562A696-D96E-4777-A035-5CD06040BCA3}"/>
            </a:ext>
          </a:extLst>
        </xdr:cNvPr>
        <xdr:cNvSpPr/>
      </xdr:nvSpPr>
      <xdr:spPr>
        <a:xfrm>
          <a:off x="11487150" y="61423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2A361DD7-CB0D-4B63-9BE6-D5F86DFA2E87}"/>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C628F1BB-110F-428E-8D0A-4DF3E2BB4E78}"/>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A36745C5-B4E3-4116-819F-1983C8EC6E14}"/>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9EC9CA7F-28D1-4C18-845D-7A7748FB820E}"/>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5169FDCD-DABC-4A8B-8343-12DE88DCFA8F}"/>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533" name="楕円 532">
          <a:extLst>
            <a:ext uri="{FF2B5EF4-FFF2-40B4-BE49-F238E27FC236}">
              <a16:creationId xmlns:a16="http://schemas.microsoft.com/office/drawing/2014/main" id="{DECBB793-82AC-44E1-B7B5-4DC81372043D}"/>
            </a:ext>
          </a:extLst>
        </xdr:cNvPr>
        <xdr:cNvSpPr/>
      </xdr:nvSpPr>
      <xdr:spPr>
        <a:xfrm>
          <a:off x="14649450" y="60890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120667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71819A02-B034-4FB9-9F8C-4015B2A38F9A}"/>
            </a:ext>
          </a:extLst>
        </xdr:cNvPr>
        <xdr:cNvSpPr txBox="1"/>
      </xdr:nvSpPr>
      <xdr:spPr>
        <a:xfrm>
          <a:off x="14735175" y="595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59690</xdr:rowOff>
    </xdr:from>
    <xdr:to>
      <xdr:col>81</xdr:col>
      <xdr:colOff>101600</xdr:colOff>
      <xdr:row>38</xdr:row>
      <xdr:rowOff>161290</xdr:rowOff>
    </xdr:to>
    <xdr:sp macro="" textlink="">
      <xdr:nvSpPr>
        <xdr:cNvPr id="535" name="楕円 534">
          <a:extLst>
            <a:ext uri="{FF2B5EF4-FFF2-40B4-BE49-F238E27FC236}">
              <a16:creationId xmlns:a16="http://schemas.microsoft.com/office/drawing/2014/main" id="{E4C0B74A-2E37-43CE-B64E-B128FEF155A9}"/>
            </a:ext>
          </a:extLst>
        </xdr:cNvPr>
        <xdr:cNvSpPr/>
      </xdr:nvSpPr>
      <xdr:spPr>
        <a:xfrm>
          <a:off x="13887450" y="62128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148590</xdr:rowOff>
    </xdr:from>
    <xdr:to>
      <xdr:col>85</xdr:col>
      <xdr:colOff>127000</xdr:colOff>
      <xdr:row>38</xdr:row>
      <xdr:rowOff>110490</xdr:rowOff>
    </xdr:to>
    <xdr:cxnSp macro="">
      <xdr:nvCxnSpPr>
        <xdr:cNvPr id="536" name="直線コネクタ 535">
          <a:extLst>
            <a:ext uri="{FF2B5EF4-FFF2-40B4-BE49-F238E27FC236}">
              <a16:creationId xmlns:a16="http://schemas.microsoft.com/office/drawing/2014/main" id="{897ADFAC-8C3D-4A4C-AFA3-F4EE0FE3AA32}"/>
            </a:ext>
          </a:extLst>
        </xdr:cNvPr>
        <xdr:cNvCxnSpPr/>
      </xdr:nvCxnSpPr>
      <xdr:spPr>
        <a:xfrm flipV="1">
          <a:off x="13935075" y="6136640"/>
          <a:ext cx="762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xdr:rowOff>
    </xdr:from>
    <xdr:to>
      <xdr:col>76</xdr:col>
      <xdr:colOff>165100</xdr:colOff>
      <xdr:row>38</xdr:row>
      <xdr:rowOff>104140</xdr:rowOff>
    </xdr:to>
    <xdr:sp macro="" textlink="">
      <xdr:nvSpPr>
        <xdr:cNvPr id="537" name="楕円 536">
          <a:extLst>
            <a:ext uri="{FF2B5EF4-FFF2-40B4-BE49-F238E27FC236}">
              <a16:creationId xmlns:a16="http://schemas.microsoft.com/office/drawing/2014/main" id="{A58E65F4-4594-49E6-A8B7-5625B188F915}"/>
            </a:ext>
          </a:extLst>
        </xdr:cNvPr>
        <xdr:cNvSpPr/>
      </xdr:nvSpPr>
      <xdr:spPr>
        <a:xfrm>
          <a:off x="13096875" y="61556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53340</xdr:rowOff>
    </xdr:from>
    <xdr:to>
      <xdr:col>81</xdr:col>
      <xdr:colOff>50800</xdr:colOff>
      <xdr:row>38</xdr:row>
      <xdr:rowOff>110490</xdr:rowOff>
    </xdr:to>
    <xdr:cxnSp macro="">
      <xdr:nvCxnSpPr>
        <xdr:cNvPr id="538" name="直線コネクタ 537">
          <a:extLst>
            <a:ext uri="{FF2B5EF4-FFF2-40B4-BE49-F238E27FC236}">
              <a16:creationId xmlns:a16="http://schemas.microsoft.com/office/drawing/2014/main" id="{68D6B377-762C-4A31-9089-EC0B3030BAA5}"/>
            </a:ext>
          </a:extLst>
        </xdr:cNvPr>
        <xdr:cNvCxnSpPr/>
      </xdr:nvCxnSpPr>
      <xdr:spPr>
        <a:xfrm>
          <a:off x="13144500" y="6203315"/>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116840</xdr:rowOff>
    </xdr:from>
    <xdr:to>
      <xdr:col>72</xdr:col>
      <xdr:colOff>38100</xdr:colOff>
      <xdr:row>38</xdr:row>
      <xdr:rowOff>46990</xdr:rowOff>
    </xdr:to>
    <xdr:sp macro="" textlink="">
      <xdr:nvSpPr>
        <xdr:cNvPr id="539" name="楕円 538">
          <a:extLst>
            <a:ext uri="{FF2B5EF4-FFF2-40B4-BE49-F238E27FC236}">
              <a16:creationId xmlns:a16="http://schemas.microsoft.com/office/drawing/2014/main" id="{274B0060-0B81-4808-8F8A-C13659B381FD}"/>
            </a:ext>
          </a:extLst>
        </xdr:cNvPr>
        <xdr:cNvSpPr/>
      </xdr:nvSpPr>
      <xdr:spPr>
        <a:xfrm>
          <a:off x="12296775" y="61080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167640</xdr:rowOff>
    </xdr:from>
    <xdr:to>
      <xdr:col>76</xdr:col>
      <xdr:colOff>114300</xdr:colOff>
      <xdr:row>38</xdr:row>
      <xdr:rowOff>53340</xdr:rowOff>
    </xdr:to>
    <xdr:cxnSp macro="">
      <xdr:nvCxnSpPr>
        <xdr:cNvPr id="540" name="直線コネクタ 539">
          <a:extLst>
            <a:ext uri="{FF2B5EF4-FFF2-40B4-BE49-F238E27FC236}">
              <a16:creationId xmlns:a16="http://schemas.microsoft.com/office/drawing/2014/main" id="{6D575323-C172-4B9E-BE14-33168EBD17CF}"/>
            </a:ext>
          </a:extLst>
        </xdr:cNvPr>
        <xdr:cNvCxnSpPr/>
      </xdr:nvCxnSpPr>
      <xdr:spPr>
        <a:xfrm>
          <a:off x="12344400" y="6155690"/>
          <a:ext cx="8001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541" name="楕円 540">
          <a:extLst>
            <a:ext uri="{FF2B5EF4-FFF2-40B4-BE49-F238E27FC236}">
              <a16:creationId xmlns:a16="http://schemas.microsoft.com/office/drawing/2014/main" id="{427C69CD-2BEF-4D5B-B800-A8B4CD1DDCA6}"/>
            </a:ext>
          </a:extLst>
        </xdr:cNvPr>
        <xdr:cNvSpPr/>
      </xdr:nvSpPr>
      <xdr:spPr>
        <a:xfrm>
          <a:off x="11487150" y="60509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110490</xdr:rowOff>
    </xdr:from>
    <xdr:to>
      <xdr:col>71</xdr:col>
      <xdr:colOff>177800</xdr:colOff>
      <xdr:row>37</xdr:row>
      <xdr:rowOff>167640</xdr:rowOff>
    </xdr:to>
    <xdr:cxnSp macro="">
      <xdr:nvCxnSpPr>
        <xdr:cNvPr id="542" name="直線コネクタ 541">
          <a:extLst>
            <a:ext uri="{FF2B5EF4-FFF2-40B4-BE49-F238E27FC236}">
              <a16:creationId xmlns:a16="http://schemas.microsoft.com/office/drawing/2014/main" id="{CB6FE716-E0FD-4455-B3B7-3D3C3BCE6E4E}"/>
            </a:ext>
          </a:extLst>
        </xdr:cNvPr>
        <xdr:cNvCxnSpPr/>
      </xdr:nvCxnSpPr>
      <xdr:spPr>
        <a:xfrm>
          <a:off x="11534775" y="6098540"/>
          <a:ext cx="8096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99077</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C917E3AD-B7F9-48F1-AD9F-A1164D2F2D99}"/>
            </a:ext>
          </a:extLst>
        </xdr:cNvPr>
        <xdr:cNvSpPr txBox="1"/>
      </xdr:nvSpPr>
      <xdr:spPr>
        <a:xfrm>
          <a:off x="13745219" y="641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7F39C339-9590-44EC-AB78-56E420FFCFBB}"/>
            </a:ext>
          </a:extLst>
        </xdr:cNvPr>
        <xdr:cNvSpPr txBox="1"/>
      </xdr:nvSpPr>
      <xdr:spPr>
        <a:xfrm>
          <a:off x="12964169"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99077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C21735E6-895A-40CB-85CC-C1D71419B465}"/>
            </a:ext>
          </a:extLst>
        </xdr:cNvPr>
        <xdr:cNvSpPr txBox="1"/>
      </xdr:nvSpPr>
      <xdr:spPr>
        <a:xfrm>
          <a:off x="12164069" y="625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72407</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56C792FE-5552-44A5-9840-FD51B007A700}"/>
            </a:ext>
          </a:extLst>
        </xdr:cNvPr>
        <xdr:cNvSpPr txBox="1"/>
      </xdr:nvSpPr>
      <xdr:spPr>
        <a:xfrm>
          <a:off x="113544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6367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16A46809-5C69-4818-BF03-92D56B09E0C0}"/>
            </a:ext>
          </a:extLst>
        </xdr:cNvPr>
        <xdr:cNvSpPr txBox="1"/>
      </xdr:nvSpPr>
      <xdr:spPr>
        <a:xfrm>
          <a:off x="13745219" y="600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120667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ED0DAC42-A343-47D1-A758-F6D07030911F}"/>
            </a:ext>
          </a:extLst>
        </xdr:cNvPr>
        <xdr:cNvSpPr txBox="1"/>
      </xdr:nvSpPr>
      <xdr:spPr>
        <a:xfrm>
          <a:off x="12964169" y="595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63517</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CB74CACE-C2E0-4525-B6EC-22B49DB5A7CC}"/>
            </a:ext>
          </a:extLst>
        </xdr:cNvPr>
        <xdr:cNvSpPr txBox="1"/>
      </xdr:nvSpPr>
      <xdr:spPr>
        <a:xfrm>
          <a:off x="12164069" y="5895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EDAFBAE2-61FE-410F-9676-3157E03F66F3}"/>
            </a:ext>
          </a:extLst>
        </xdr:cNvPr>
        <xdr:cNvSpPr txBox="1"/>
      </xdr:nvSpPr>
      <xdr:spPr>
        <a:xfrm>
          <a:off x="11354444" y="583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7671A8E4-437E-4EF1-AB2B-BC4E55E56F07}"/>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1B521006-8F66-4FAA-8FFC-FEC9157963F4}"/>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1231729B-0288-4FA9-AF0E-8B7DAA2BCBA3}"/>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1E06F4A9-BDB1-4F8E-876B-42DB0603FA6A}"/>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7FB8386E-63CF-4140-946B-4BA346A468F9}"/>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F4FCB6A9-0F54-4D0B-89D8-61AD4DC81D3D}"/>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F75FDFD4-0BD3-4B82-BFD1-9C9508B78643}"/>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435E1584-4E53-4EC4-BA45-6FC84A799FE7}"/>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BBB00631-8764-47B5-846C-D59BE032AD09}"/>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346A30BC-9BA7-4D3E-BD87-F9932017DE7B}"/>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DED7B27F-F836-4994-B506-9114A6385084}"/>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a:extLst>
            <a:ext uri="{FF2B5EF4-FFF2-40B4-BE49-F238E27FC236}">
              <a16:creationId xmlns:a16="http://schemas.microsoft.com/office/drawing/2014/main" id="{3B53CE68-D169-4C85-ADDC-C6EFEC1B2776}"/>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63" name="テキスト ボックス 562">
          <a:extLst>
            <a:ext uri="{FF2B5EF4-FFF2-40B4-BE49-F238E27FC236}">
              <a16:creationId xmlns:a16="http://schemas.microsoft.com/office/drawing/2014/main" id="{20DFEA01-DA31-4E19-BC1E-BD2C1E387102}"/>
            </a:ext>
          </a:extLst>
        </xdr:cNvPr>
        <xdr:cNvSpPr txBox="1"/>
      </xdr:nvSpPr>
      <xdr:spPr>
        <a:xfrm>
          <a:off x="15985051" y="6703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a:extLst>
            <a:ext uri="{FF2B5EF4-FFF2-40B4-BE49-F238E27FC236}">
              <a16:creationId xmlns:a16="http://schemas.microsoft.com/office/drawing/2014/main" id="{F7DE043D-DC69-4CE9-A78C-862F8FF62CD7}"/>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5" name="テキスト ボックス 564">
          <a:extLst>
            <a:ext uri="{FF2B5EF4-FFF2-40B4-BE49-F238E27FC236}">
              <a16:creationId xmlns:a16="http://schemas.microsoft.com/office/drawing/2014/main" id="{D6846EEE-DD59-4CF4-8F00-6F02E4D5121E}"/>
            </a:ext>
          </a:extLst>
        </xdr:cNvPr>
        <xdr:cNvSpPr txBox="1"/>
      </xdr:nvSpPr>
      <xdr:spPr>
        <a:xfrm>
          <a:off x="15985051" y="6341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a:extLst>
            <a:ext uri="{FF2B5EF4-FFF2-40B4-BE49-F238E27FC236}">
              <a16:creationId xmlns:a16="http://schemas.microsoft.com/office/drawing/2014/main" id="{2575F875-EEFA-45D2-8AF8-CECEDA523151}"/>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7" name="テキスト ボックス 566">
          <a:extLst>
            <a:ext uri="{FF2B5EF4-FFF2-40B4-BE49-F238E27FC236}">
              <a16:creationId xmlns:a16="http://schemas.microsoft.com/office/drawing/2014/main" id="{3C0D4B84-3A70-4E1B-9423-42438503BB7A}"/>
            </a:ext>
          </a:extLst>
        </xdr:cNvPr>
        <xdr:cNvSpPr txBox="1"/>
      </xdr:nvSpPr>
      <xdr:spPr>
        <a:xfrm>
          <a:off x="15985051" y="598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a:extLst>
            <a:ext uri="{FF2B5EF4-FFF2-40B4-BE49-F238E27FC236}">
              <a16:creationId xmlns:a16="http://schemas.microsoft.com/office/drawing/2014/main" id="{6E2A32DD-4777-4767-8D54-1F26069EA9E0}"/>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69" name="テキスト ボックス 568">
          <a:extLst>
            <a:ext uri="{FF2B5EF4-FFF2-40B4-BE49-F238E27FC236}">
              <a16:creationId xmlns:a16="http://schemas.microsoft.com/office/drawing/2014/main" id="{4C82FF5B-B803-4D24-B720-899CEF80B427}"/>
            </a:ext>
          </a:extLst>
        </xdr:cNvPr>
        <xdr:cNvSpPr txBox="1"/>
      </xdr:nvSpPr>
      <xdr:spPr>
        <a:xfrm>
          <a:off x="15985051" y="562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a:extLst>
            <a:ext uri="{FF2B5EF4-FFF2-40B4-BE49-F238E27FC236}">
              <a16:creationId xmlns:a16="http://schemas.microsoft.com/office/drawing/2014/main" id="{8BC44386-7045-4490-BBA3-E4746FCE64D5}"/>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1" name="テキスト ボックス 570">
          <a:extLst>
            <a:ext uri="{FF2B5EF4-FFF2-40B4-BE49-F238E27FC236}">
              <a16:creationId xmlns:a16="http://schemas.microsoft.com/office/drawing/2014/main" id="{05F62194-65F1-444A-95E5-BF6F8D6A6AE8}"/>
            </a:ext>
          </a:extLst>
        </xdr:cNvPr>
        <xdr:cNvSpPr txBox="1"/>
      </xdr:nvSpPr>
      <xdr:spPr>
        <a:xfrm>
          <a:off x="15936806" y="52648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323CE890-6187-4B5F-9DC2-FE615ABA3C84}"/>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4AE7867F-131C-4AA1-84F0-D7A13B503038}"/>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B86E7A68-98F0-43F5-A2AC-56BB96C0A873}"/>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144189</xdr:rowOff>
    </xdr:from>
    <xdr:to>
      <xdr:col>116</xdr:col>
      <xdr:colOff>62864</xdr:colOff>
      <xdr:row>42</xdr:row>
      <xdr:rowOff>25984</xdr:rowOff>
    </xdr:to>
    <xdr:cxnSp macro="">
      <xdr:nvCxnSpPr>
        <xdr:cNvPr id="575" name="直線コネクタ 574">
          <a:extLst>
            <a:ext uri="{FF2B5EF4-FFF2-40B4-BE49-F238E27FC236}">
              <a16:creationId xmlns:a16="http://schemas.microsoft.com/office/drawing/2014/main" id="{7C007E9D-26C1-4416-8118-54961171ABDB}"/>
            </a:ext>
          </a:extLst>
        </xdr:cNvPr>
        <xdr:cNvCxnSpPr/>
      </xdr:nvCxnSpPr>
      <xdr:spPr>
        <a:xfrm flipV="1">
          <a:off x="19954239" y="5484539"/>
          <a:ext cx="0" cy="13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29811</xdr:rowOff>
    </xdr:from>
    <xdr:ext cx="534377" cy="259045"/>
    <xdr:sp macro="" textlink="">
      <xdr:nvSpPr>
        <xdr:cNvPr id="576" name="【一般廃棄物処理施設】&#10;一人当たり有形固定資産（償却資産）額最小値テキスト">
          <a:extLst>
            <a:ext uri="{FF2B5EF4-FFF2-40B4-BE49-F238E27FC236}">
              <a16:creationId xmlns:a16="http://schemas.microsoft.com/office/drawing/2014/main" id="{BB8C94A5-0708-47D8-BA89-C3595FFB9634}"/>
            </a:ext>
          </a:extLst>
        </xdr:cNvPr>
        <xdr:cNvSpPr txBox="1"/>
      </xdr:nvSpPr>
      <xdr:spPr>
        <a:xfrm>
          <a:off x="19992975" y="682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25984</xdr:rowOff>
    </xdr:from>
    <xdr:to>
      <xdr:col>116</xdr:col>
      <xdr:colOff>152400</xdr:colOff>
      <xdr:row>42</xdr:row>
      <xdr:rowOff>25984</xdr:rowOff>
    </xdr:to>
    <xdr:cxnSp macro="">
      <xdr:nvCxnSpPr>
        <xdr:cNvPr id="577" name="直線コネクタ 576">
          <a:extLst>
            <a:ext uri="{FF2B5EF4-FFF2-40B4-BE49-F238E27FC236}">
              <a16:creationId xmlns:a16="http://schemas.microsoft.com/office/drawing/2014/main" id="{44602664-CCBD-4B84-A769-D18A8EBCB333}"/>
            </a:ext>
          </a:extLst>
        </xdr:cNvPr>
        <xdr:cNvCxnSpPr/>
      </xdr:nvCxnSpPr>
      <xdr:spPr>
        <a:xfrm>
          <a:off x="19878675" y="68300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90866</xdr:rowOff>
    </xdr:from>
    <xdr:ext cx="534377" cy="259045"/>
    <xdr:sp macro="" textlink="">
      <xdr:nvSpPr>
        <xdr:cNvPr id="578" name="【一般廃棄物処理施設】&#10;一人当たり有形固定資産（償却資産）額最大値テキスト">
          <a:extLst>
            <a:ext uri="{FF2B5EF4-FFF2-40B4-BE49-F238E27FC236}">
              <a16:creationId xmlns:a16="http://schemas.microsoft.com/office/drawing/2014/main" id="{1157B5C3-A8E9-4D39-8844-44984F7C3177}"/>
            </a:ext>
          </a:extLst>
        </xdr:cNvPr>
        <xdr:cNvSpPr txBox="1"/>
      </xdr:nvSpPr>
      <xdr:spPr>
        <a:xfrm>
          <a:off x="19992975" y="52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144189</xdr:rowOff>
    </xdr:from>
    <xdr:to>
      <xdr:col>116</xdr:col>
      <xdr:colOff>152400</xdr:colOff>
      <xdr:row>33</xdr:row>
      <xdr:rowOff>144189</xdr:rowOff>
    </xdr:to>
    <xdr:cxnSp macro="">
      <xdr:nvCxnSpPr>
        <xdr:cNvPr id="579" name="直線コネクタ 578">
          <a:extLst>
            <a:ext uri="{FF2B5EF4-FFF2-40B4-BE49-F238E27FC236}">
              <a16:creationId xmlns:a16="http://schemas.microsoft.com/office/drawing/2014/main" id="{EDFAEB95-C665-4DA2-AFB9-ACE49C2B5109}"/>
            </a:ext>
          </a:extLst>
        </xdr:cNvPr>
        <xdr:cNvCxnSpPr/>
      </xdr:nvCxnSpPr>
      <xdr:spPr>
        <a:xfrm>
          <a:off x="19878675" y="5484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128668</xdr:rowOff>
    </xdr:from>
    <xdr:ext cx="534377" cy="259045"/>
    <xdr:sp macro="" textlink="">
      <xdr:nvSpPr>
        <xdr:cNvPr id="580" name="【一般廃棄物処理施設】&#10;一人当たり有形固定資産（償却資産）額平均値テキスト">
          <a:extLst>
            <a:ext uri="{FF2B5EF4-FFF2-40B4-BE49-F238E27FC236}">
              <a16:creationId xmlns:a16="http://schemas.microsoft.com/office/drawing/2014/main" id="{E415E9D1-F248-4155-ABCB-2F56FAB4BA88}"/>
            </a:ext>
          </a:extLst>
        </xdr:cNvPr>
        <xdr:cNvSpPr txBox="1"/>
      </xdr:nvSpPr>
      <xdr:spPr>
        <a:xfrm>
          <a:off x="19992975" y="5954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105791</xdr:rowOff>
    </xdr:from>
    <xdr:to>
      <xdr:col>116</xdr:col>
      <xdr:colOff>114300</xdr:colOff>
      <xdr:row>38</xdr:row>
      <xdr:rowOff>35940</xdr:rowOff>
    </xdr:to>
    <xdr:sp macro="" textlink="">
      <xdr:nvSpPr>
        <xdr:cNvPr id="581" name="フローチャート: 判断 580">
          <a:extLst>
            <a:ext uri="{FF2B5EF4-FFF2-40B4-BE49-F238E27FC236}">
              <a16:creationId xmlns:a16="http://schemas.microsoft.com/office/drawing/2014/main" id="{A4CECF81-8198-4871-9992-4FC23B1A91B2}"/>
            </a:ext>
          </a:extLst>
        </xdr:cNvPr>
        <xdr:cNvSpPr/>
      </xdr:nvSpPr>
      <xdr:spPr>
        <a:xfrm>
          <a:off x="19897725" y="6093841"/>
          <a:ext cx="104775"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80131</xdr:rowOff>
    </xdr:from>
    <xdr:to>
      <xdr:col>112</xdr:col>
      <xdr:colOff>38100</xdr:colOff>
      <xdr:row>38</xdr:row>
      <xdr:rowOff>10281</xdr:rowOff>
    </xdr:to>
    <xdr:sp macro="" textlink="">
      <xdr:nvSpPr>
        <xdr:cNvPr id="582" name="フローチャート: 判断 581">
          <a:extLst>
            <a:ext uri="{FF2B5EF4-FFF2-40B4-BE49-F238E27FC236}">
              <a16:creationId xmlns:a16="http://schemas.microsoft.com/office/drawing/2014/main" id="{4000DBA7-0FD3-417E-B02B-AD9DC8F79BF4}"/>
            </a:ext>
          </a:extLst>
        </xdr:cNvPr>
        <xdr:cNvSpPr/>
      </xdr:nvSpPr>
      <xdr:spPr>
        <a:xfrm>
          <a:off x="19154775" y="607453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86151</xdr:rowOff>
    </xdr:from>
    <xdr:to>
      <xdr:col>107</xdr:col>
      <xdr:colOff>101600</xdr:colOff>
      <xdr:row>38</xdr:row>
      <xdr:rowOff>16301</xdr:rowOff>
    </xdr:to>
    <xdr:sp macro="" textlink="">
      <xdr:nvSpPr>
        <xdr:cNvPr id="583" name="フローチャート: 判断 582">
          <a:extLst>
            <a:ext uri="{FF2B5EF4-FFF2-40B4-BE49-F238E27FC236}">
              <a16:creationId xmlns:a16="http://schemas.microsoft.com/office/drawing/2014/main" id="{FE076BBD-61C9-4083-A31C-9589526D7C09}"/>
            </a:ext>
          </a:extLst>
        </xdr:cNvPr>
        <xdr:cNvSpPr/>
      </xdr:nvSpPr>
      <xdr:spPr>
        <a:xfrm>
          <a:off x="18345150" y="60742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87160</xdr:rowOff>
    </xdr:from>
    <xdr:to>
      <xdr:col>102</xdr:col>
      <xdr:colOff>165100</xdr:colOff>
      <xdr:row>38</xdr:row>
      <xdr:rowOff>17311</xdr:rowOff>
    </xdr:to>
    <xdr:sp macro="" textlink="">
      <xdr:nvSpPr>
        <xdr:cNvPr id="584" name="フローチャート: 判断 583">
          <a:extLst>
            <a:ext uri="{FF2B5EF4-FFF2-40B4-BE49-F238E27FC236}">
              <a16:creationId xmlns:a16="http://schemas.microsoft.com/office/drawing/2014/main" id="{974D5CF3-59DF-47E4-A30D-19F36B9284F7}"/>
            </a:ext>
          </a:extLst>
        </xdr:cNvPr>
        <xdr:cNvSpPr/>
      </xdr:nvSpPr>
      <xdr:spPr>
        <a:xfrm>
          <a:off x="17554575" y="6075210"/>
          <a:ext cx="952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141910</xdr:rowOff>
    </xdr:from>
    <xdr:to>
      <xdr:col>98</xdr:col>
      <xdr:colOff>38100</xdr:colOff>
      <xdr:row>37</xdr:row>
      <xdr:rowOff>72060</xdr:rowOff>
    </xdr:to>
    <xdr:sp macro="" textlink="">
      <xdr:nvSpPr>
        <xdr:cNvPr id="585" name="フローチャート: 判断 584">
          <a:extLst>
            <a:ext uri="{FF2B5EF4-FFF2-40B4-BE49-F238E27FC236}">
              <a16:creationId xmlns:a16="http://schemas.microsoft.com/office/drawing/2014/main" id="{8154F555-97D9-4909-9D4F-8C61E6F46F6C}"/>
            </a:ext>
          </a:extLst>
        </xdr:cNvPr>
        <xdr:cNvSpPr/>
      </xdr:nvSpPr>
      <xdr:spPr>
        <a:xfrm>
          <a:off x="16754475" y="597438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9585A538-19E2-4AEF-963E-B656F8178793}"/>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56A7C166-6D96-4FBF-9E28-A736DE1FCF27}"/>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34CCA00F-31B5-4EC0-BD21-F632F35D91EC}"/>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449F15B4-4096-491A-BE9B-7BAD2A654744}"/>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FB8211DB-8088-43F6-8039-5F9328EAEF73}"/>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273</xdr:rowOff>
    </xdr:from>
    <xdr:to>
      <xdr:col>116</xdr:col>
      <xdr:colOff>114300</xdr:colOff>
      <xdr:row>38</xdr:row>
      <xdr:rowOff>101873</xdr:rowOff>
    </xdr:to>
    <xdr:sp macro="" textlink="">
      <xdr:nvSpPr>
        <xdr:cNvPr id="591" name="楕円 590">
          <a:extLst>
            <a:ext uri="{FF2B5EF4-FFF2-40B4-BE49-F238E27FC236}">
              <a16:creationId xmlns:a16="http://schemas.microsoft.com/office/drawing/2014/main" id="{EBAA7C89-13FD-4C05-8773-70ACB9B013EB}"/>
            </a:ext>
          </a:extLst>
        </xdr:cNvPr>
        <xdr:cNvSpPr/>
      </xdr:nvSpPr>
      <xdr:spPr>
        <a:xfrm>
          <a:off x="19897725" y="615342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150150</xdr:rowOff>
    </xdr:from>
    <xdr:ext cx="534377" cy="259045"/>
    <xdr:sp macro="" textlink="">
      <xdr:nvSpPr>
        <xdr:cNvPr id="592" name="【一般廃棄物処理施設】&#10;一人当たり有形固定資産（償却資産）額該当値テキスト">
          <a:extLst>
            <a:ext uri="{FF2B5EF4-FFF2-40B4-BE49-F238E27FC236}">
              <a16:creationId xmlns:a16="http://schemas.microsoft.com/office/drawing/2014/main" id="{DC45B82B-CEE0-474A-8619-7A79BE18B8BE}"/>
            </a:ext>
          </a:extLst>
        </xdr:cNvPr>
        <xdr:cNvSpPr txBox="1"/>
      </xdr:nvSpPr>
      <xdr:spPr>
        <a:xfrm>
          <a:off x="19992975" y="614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33401</xdr:rowOff>
    </xdr:from>
    <xdr:to>
      <xdr:col>112</xdr:col>
      <xdr:colOff>38100</xdr:colOff>
      <xdr:row>37</xdr:row>
      <xdr:rowOff>135001</xdr:rowOff>
    </xdr:to>
    <xdr:sp macro="" textlink="">
      <xdr:nvSpPr>
        <xdr:cNvPr id="593" name="楕円 592">
          <a:extLst>
            <a:ext uri="{FF2B5EF4-FFF2-40B4-BE49-F238E27FC236}">
              <a16:creationId xmlns:a16="http://schemas.microsoft.com/office/drawing/2014/main" id="{21B252C0-B309-429A-964D-220F4481D400}"/>
            </a:ext>
          </a:extLst>
        </xdr:cNvPr>
        <xdr:cNvSpPr/>
      </xdr:nvSpPr>
      <xdr:spPr>
        <a:xfrm>
          <a:off x="19154775" y="602145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84201</xdr:rowOff>
    </xdr:from>
    <xdr:to>
      <xdr:col>116</xdr:col>
      <xdr:colOff>63500</xdr:colOff>
      <xdr:row>38</xdr:row>
      <xdr:rowOff>51073</xdr:rowOff>
    </xdr:to>
    <xdr:cxnSp macro="">
      <xdr:nvCxnSpPr>
        <xdr:cNvPr id="594" name="直線コネクタ 593">
          <a:extLst>
            <a:ext uri="{FF2B5EF4-FFF2-40B4-BE49-F238E27FC236}">
              <a16:creationId xmlns:a16="http://schemas.microsoft.com/office/drawing/2014/main" id="{F0865BEB-62E5-4CF2-9829-F8987364B24E}"/>
            </a:ext>
          </a:extLst>
        </xdr:cNvPr>
        <xdr:cNvCxnSpPr/>
      </xdr:nvCxnSpPr>
      <xdr:spPr>
        <a:xfrm>
          <a:off x="19202400" y="6078601"/>
          <a:ext cx="752475" cy="12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31839</xdr:rowOff>
    </xdr:from>
    <xdr:to>
      <xdr:col>107</xdr:col>
      <xdr:colOff>101600</xdr:colOff>
      <xdr:row>37</xdr:row>
      <xdr:rowOff>133439</xdr:rowOff>
    </xdr:to>
    <xdr:sp macro="" textlink="">
      <xdr:nvSpPr>
        <xdr:cNvPr id="595" name="楕円 594">
          <a:extLst>
            <a:ext uri="{FF2B5EF4-FFF2-40B4-BE49-F238E27FC236}">
              <a16:creationId xmlns:a16="http://schemas.microsoft.com/office/drawing/2014/main" id="{068682E0-B389-4099-A81F-E457470D929D}"/>
            </a:ext>
          </a:extLst>
        </xdr:cNvPr>
        <xdr:cNvSpPr/>
      </xdr:nvSpPr>
      <xdr:spPr>
        <a:xfrm>
          <a:off x="18345150" y="60198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82639</xdr:rowOff>
    </xdr:from>
    <xdr:to>
      <xdr:col>111</xdr:col>
      <xdr:colOff>177800</xdr:colOff>
      <xdr:row>37</xdr:row>
      <xdr:rowOff>84201</xdr:rowOff>
    </xdr:to>
    <xdr:cxnSp macro="">
      <xdr:nvCxnSpPr>
        <xdr:cNvPr id="596" name="直線コネクタ 595">
          <a:extLst>
            <a:ext uri="{FF2B5EF4-FFF2-40B4-BE49-F238E27FC236}">
              <a16:creationId xmlns:a16="http://schemas.microsoft.com/office/drawing/2014/main" id="{778B5338-16EF-4C96-B86D-87B1916E897B}"/>
            </a:ext>
          </a:extLst>
        </xdr:cNvPr>
        <xdr:cNvCxnSpPr/>
      </xdr:nvCxnSpPr>
      <xdr:spPr>
        <a:xfrm>
          <a:off x="18392775" y="6077039"/>
          <a:ext cx="809625"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27800</xdr:rowOff>
    </xdr:from>
    <xdr:to>
      <xdr:col>102</xdr:col>
      <xdr:colOff>165100</xdr:colOff>
      <xdr:row>37</xdr:row>
      <xdr:rowOff>129400</xdr:rowOff>
    </xdr:to>
    <xdr:sp macro="" textlink="">
      <xdr:nvSpPr>
        <xdr:cNvPr id="597" name="楕円 596">
          <a:extLst>
            <a:ext uri="{FF2B5EF4-FFF2-40B4-BE49-F238E27FC236}">
              <a16:creationId xmlns:a16="http://schemas.microsoft.com/office/drawing/2014/main" id="{7C53C162-4DFF-4A73-B836-BD24A1E5C201}"/>
            </a:ext>
          </a:extLst>
        </xdr:cNvPr>
        <xdr:cNvSpPr/>
      </xdr:nvSpPr>
      <xdr:spPr>
        <a:xfrm>
          <a:off x="17554575" y="6022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78600</xdr:rowOff>
    </xdr:from>
    <xdr:to>
      <xdr:col>107</xdr:col>
      <xdr:colOff>50800</xdr:colOff>
      <xdr:row>37</xdr:row>
      <xdr:rowOff>82639</xdr:rowOff>
    </xdr:to>
    <xdr:cxnSp macro="">
      <xdr:nvCxnSpPr>
        <xdr:cNvPr id="598" name="直線コネクタ 597">
          <a:extLst>
            <a:ext uri="{FF2B5EF4-FFF2-40B4-BE49-F238E27FC236}">
              <a16:creationId xmlns:a16="http://schemas.microsoft.com/office/drawing/2014/main" id="{D7BDC4FB-96CB-445F-BB71-DDC10F10C0B9}"/>
            </a:ext>
          </a:extLst>
        </xdr:cNvPr>
        <xdr:cNvCxnSpPr/>
      </xdr:nvCxnSpPr>
      <xdr:spPr>
        <a:xfrm>
          <a:off x="17602200" y="6069825"/>
          <a:ext cx="790575" cy="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26314</xdr:rowOff>
    </xdr:from>
    <xdr:to>
      <xdr:col>98</xdr:col>
      <xdr:colOff>38100</xdr:colOff>
      <xdr:row>37</xdr:row>
      <xdr:rowOff>127914</xdr:rowOff>
    </xdr:to>
    <xdr:sp macro="" textlink="">
      <xdr:nvSpPr>
        <xdr:cNvPr id="599" name="楕円 598">
          <a:extLst>
            <a:ext uri="{FF2B5EF4-FFF2-40B4-BE49-F238E27FC236}">
              <a16:creationId xmlns:a16="http://schemas.microsoft.com/office/drawing/2014/main" id="{0AFB0680-E33A-408D-8082-6E20F0AAA65D}"/>
            </a:ext>
          </a:extLst>
        </xdr:cNvPr>
        <xdr:cNvSpPr/>
      </xdr:nvSpPr>
      <xdr:spPr>
        <a:xfrm>
          <a:off x="16754475" y="60207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77114</xdr:rowOff>
    </xdr:from>
    <xdr:to>
      <xdr:col>102</xdr:col>
      <xdr:colOff>114300</xdr:colOff>
      <xdr:row>37</xdr:row>
      <xdr:rowOff>78600</xdr:rowOff>
    </xdr:to>
    <xdr:cxnSp macro="">
      <xdr:nvCxnSpPr>
        <xdr:cNvPr id="600" name="直線コネクタ 599">
          <a:extLst>
            <a:ext uri="{FF2B5EF4-FFF2-40B4-BE49-F238E27FC236}">
              <a16:creationId xmlns:a16="http://schemas.microsoft.com/office/drawing/2014/main" id="{98370A72-6B0B-47F1-914A-37E097D239C2}"/>
            </a:ext>
          </a:extLst>
        </xdr:cNvPr>
        <xdr:cNvCxnSpPr/>
      </xdr:nvCxnSpPr>
      <xdr:spPr>
        <a:xfrm>
          <a:off x="16802100" y="6068339"/>
          <a:ext cx="8001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1408</xdr:rowOff>
    </xdr:from>
    <xdr:ext cx="534377" cy="259045"/>
    <xdr:sp macro="" textlink="">
      <xdr:nvSpPr>
        <xdr:cNvPr id="601" name="n_1aveValue【一般廃棄物処理施設】&#10;一人当たり有形固定資産（償却資産）額">
          <a:extLst>
            <a:ext uri="{FF2B5EF4-FFF2-40B4-BE49-F238E27FC236}">
              <a16:creationId xmlns:a16="http://schemas.microsoft.com/office/drawing/2014/main" id="{A50756EF-B342-4C10-B058-8CF2DEA50C47}"/>
            </a:ext>
          </a:extLst>
        </xdr:cNvPr>
        <xdr:cNvSpPr txBox="1"/>
      </xdr:nvSpPr>
      <xdr:spPr>
        <a:xfrm>
          <a:off x="18944736" y="615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7428</xdr:rowOff>
    </xdr:from>
    <xdr:ext cx="534377" cy="259045"/>
    <xdr:sp macro="" textlink="">
      <xdr:nvSpPr>
        <xdr:cNvPr id="602" name="n_2aveValue【一般廃棄物処理施設】&#10;一人当たり有形固定資産（償却資産）額">
          <a:extLst>
            <a:ext uri="{FF2B5EF4-FFF2-40B4-BE49-F238E27FC236}">
              <a16:creationId xmlns:a16="http://schemas.microsoft.com/office/drawing/2014/main" id="{54855D27-417D-4484-A998-8E26332428DB}"/>
            </a:ext>
          </a:extLst>
        </xdr:cNvPr>
        <xdr:cNvSpPr txBox="1"/>
      </xdr:nvSpPr>
      <xdr:spPr>
        <a:xfrm>
          <a:off x="18163686" y="616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8437</xdr:rowOff>
    </xdr:from>
    <xdr:ext cx="534377" cy="259045"/>
    <xdr:sp macro="" textlink="">
      <xdr:nvSpPr>
        <xdr:cNvPr id="603" name="n_3aveValue【一般廃棄物処理施設】&#10;一人当たり有形固定資産（償却資産）額">
          <a:extLst>
            <a:ext uri="{FF2B5EF4-FFF2-40B4-BE49-F238E27FC236}">
              <a16:creationId xmlns:a16="http://schemas.microsoft.com/office/drawing/2014/main" id="{65356A31-83FB-4C38-8531-4A2823648A81}"/>
            </a:ext>
          </a:extLst>
        </xdr:cNvPr>
        <xdr:cNvSpPr txBox="1"/>
      </xdr:nvSpPr>
      <xdr:spPr>
        <a:xfrm>
          <a:off x="17354061" y="61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88587</xdr:rowOff>
    </xdr:from>
    <xdr:ext cx="534377" cy="259045"/>
    <xdr:sp macro="" textlink="">
      <xdr:nvSpPr>
        <xdr:cNvPr id="604" name="n_4aveValue【一般廃棄物処理施設】&#10;一人当たり有形固定資産（償却資産）額">
          <a:extLst>
            <a:ext uri="{FF2B5EF4-FFF2-40B4-BE49-F238E27FC236}">
              <a16:creationId xmlns:a16="http://schemas.microsoft.com/office/drawing/2014/main" id="{BDE9629E-B902-4392-B080-C14DFED95363}"/>
            </a:ext>
          </a:extLst>
        </xdr:cNvPr>
        <xdr:cNvSpPr txBox="1"/>
      </xdr:nvSpPr>
      <xdr:spPr>
        <a:xfrm>
          <a:off x="16563486" y="57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151528</xdr:rowOff>
    </xdr:from>
    <xdr:ext cx="534377" cy="259045"/>
    <xdr:sp macro="" textlink="">
      <xdr:nvSpPr>
        <xdr:cNvPr id="605" name="n_1mainValue【一般廃棄物処理施設】&#10;一人当たり有形固定資産（償却資産）額">
          <a:extLst>
            <a:ext uri="{FF2B5EF4-FFF2-40B4-BE49-F238E27FC236}">
              <a16:creationId xmlns:a16="http://schemas.microsoft.com/office/drawing/2014/main" id="{06A58997-A5DA-43FE-99AD-B146A67B4F04}"/>
            </a:ext>
          </a:extLst>
        </xdr:cNvPr>
        <xdr:cNvSpPr txBox="1"/>
      </xdr:nvSpPr>
      <xdr:spPr>
        <a:xfrm>
          <a:off x="18944736" y="581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149966</xdr:rowOff>
    </xdr:from>
    <xdr:ext cx="534377" cy="259045"/>
    <xdr:sp macro="" textlink="">
      <xdr:nvSpPr>
        <xdr:cNvPr id="606" name="n_2mainValue【一般廃棄物処理施設】&#10;一人当たり有形固定資産（償却資産）額">
          <a:extLst>
            <a:ext uri="{FF2B5EF4-FFF2-40B4-BE49-F238E27FC236}">
              <a16:creationId xmlns:a16="http://schemas.microsoft.com/office/drawing/2014/main" id="{E9295D7C-151C-41DA-A71A-D9BEB9AA6191}"/>
            </a:ext>
          </a:extLst>
        </xdr:cNvPr>
        <xdr:cNvSpPr txBox="1"/>
      </xdr:nvSpPr>
      <xdr:spPr>
        <a:xfrm>
          <a:off x="18163686" y="58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145927</xdr:rowOff>
    </xdr:from>
    <xdr:ext cx="534377" cy="259045"/>
    <xdr:sp macro="" textlink="">
      <xdr:nvSpPr>
        <xdr:cNvPr id="607" name="n_3mainValue【一般廃棄物処理施設】&#10;一人当たり有形固定資産（償却資産）額">
          <a:extLst>
            <a:ext uri="{FF2B5EF4-FFF2-40B4-BE49-F238E27FC236}">
              <a16:creationId xmlns:a16="http://schemas.microsoft.com/office/drawing/2014/main" id="{C4DAE92A-5590-4EAB-944C-678CFE4C8A37}"/>
            </a:ext>
          </a:extLst>
        </xdr:cNvPr>
        <xdr:cNvSpPr txBox="1"/>
      </xdr:nvSpPr>
      <xdr:spPr>
        <a:xfrm>
          <a:off x="17354061" y="581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119041</xdr:rowOff>
    </xdr:from>
    <xdr:ext cx="534377" cy="259045"/>
    <xdr:sp macro="" textlink="">
      <xdr:nvSpPr>
        <xdr:cNvPr id="608" name="n_4mainValue【一般廃棄物処理施設】&#10;一人当たり有形固定資産（償却資産）額">
          <a:extLst>
            <a:ext uri="{FF2B5EF4-FFF2-40B4-BE49-F238E27FC236}">
              <a16:creationId xmlns:a16="http://schemas.microsoft.com/office/drawing/2014/main" id="{AF97A91A-C980-41B3-92EE-91B87B8E0799}"/>
            </a:ext>
          </a:extLst>
        </xdr:cNvPr>
        <xdr:cNvSpPr txBox="1"/>
      </xdr:nvSpPr>
      <xdr:spPr>
        <a:xfrm>
          <a:off x="16563486" y="611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4FDA1B8D-EC0E-4E79-B547-C3B241BCE538}"/>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D0885D9C-ED80-4594-B6E1-88D0B7A04BCD}"/>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15EC2279-0B14-4D85-ADBA-A544417AACBF}"/>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EF149B97-2E6B-4098-AB77-1C0C076D31A4}"/>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DB817D17-927E-40D4-95FB-EA05657CED46}"/>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1E30D21E-E198-4A75-B5AE-5D75ACD0FD02}"/>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FBDFB8C1-C4CD-45D1-8854-750C6C504F82}"/>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1D732538-9FB3-4376-81B0-083DAA18ABD4}"/>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688AF75B-1267-432E-93E3-A9B6918975C6}"/>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E2088DBF-669D-4801-A965-55BBF362D075}"/>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9" name="テキスト ボックス 618">
          <a:extLst>
            <a:ext uri="{FF2B5EF4-FFF2-40B4-BE49-F238E27FC236}">
              <a16:creationId xmlns:a16="http://schemas.microsoft.com/office/drawing/2014/main" id="{8531D5F8-4DBF-4F46-85E8-FF3D96C27FAD}"/>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AF1AAA90-41F9-4A87-AF2A-A5EA4DBA9680}"/>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1" name="テキスト ボックス 620">
          <a:extLst>
            <a:ext uri="{FF2B5EF4-FFF2-40B4-BE49-F238E27FC236}">
              <a16:creationId xmlns:a16="http://schemas.microsoft.com/office/drawing/2014/main" id="{D2582015-9FB8-41DA-85BE-C774943842EE}"/>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BB5C19E0-8375-4456-8D5B-00AE3C013093}"/>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A9107A41-5623-43AD-A1AB-20C453FFBD40}"/>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9CE909A7-1344-4FC0-BBB3-F2E816AAF967}"/>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40845D56-D1CF-4001-B946-E901BC337CAA}"/>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864F7682-4ADC-4D92-9FCB-7E9FC66B9EFF}"/>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E490533A-C5F5-4B66-9637-9C4FA3776C70}"/>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F7578806-DAEF-497D-81CC-B4DBCF88874E}"/>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71ED7C61-D13D-46D9-ACB0-5070F7AD9AB8}"/>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38B173DE-44F3-4CE2-BD37-F4487B4FA1F8}"/>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1" name="テキスト ボックス 630">
          <a:extLst>
            <a:ext uri="{FF2B5EF4-FFF2-40B4-BE49-F238E27FC236}">
              <a16:creationId xmlns:a16="http://schemas.microsoft.com/office/drawing/2014/main" id="{6D6518F0-C55A-4C26-BEE7-6090159D02DB}"/>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B6C7542B-C4AA-4BD5-9246-B24A6FB8F3CE}"/>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3" name="テキスト ボックス 632">
          <a:extLst>
            <a:ext uri="{FF2B5EF4-FFF2-40B4-BE49-F238E27FC236}">
              <a16:creationId xmlns:a16="http://schemas.microsoft.com/office/drawing/2014/main" id="{D764CB2A-2E06-44A8-8CC4-4E6E21C488EA}"/>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8317EEC3-8D4F-48E3-A208-E1427B6E1BB3}"/>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63</xdr:row>
      <xdr:rowOff>86541</xdr:rowOff>
    </xdr:to>
    <xdr:cxnSp macro="">
      <xdr:nvCxnSpPr>
        <xdr:cNvPr id="635" name="直線コネクタ 634">
          <a:extLst>
            <a:ext uri="{FF2B5EF4-FFF2-40B4-BE49-F238E27FC236}">
              <a16:creationId xmlns:a16="http://schemas.microsoft.com/office/drawing/2014/main" id="{2600AA11-BAC7-4ED9-B876-5C076B469090}"/>
            </a:ext>
          </a:extLst>
        </xdr:cNvPr>
        <xdr:cNvCxnSpPr/>
      </xdr:nvCxnSpPr>
      <xdr:spPr>
        <a:xfrm flipV="1">
          <a:off x="14696439" y="8936990"/>
          <a:ext cx="0" cy="1347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52051C88-78C1-4719-9B73-76ED275F3158}"/>
            </a:ext>
          </a:extLst>
        </xdr:cNvPr>
        <xdr:cNvSpPr txBox="1"/>
      </xdr:nvSpPr>
      <xdr:spPr>
        <a:xfrm>
          <a:off x="14735175" y="1028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a:extLst>
            <a:ext uri="{FF2B5EF4-FFF2-40B4-BE49-F238E27FC236}">
              <a16:creationId xmlns:a16="http://schemas.microsoft.com/office/drawing/2014/main" id="{21FD596B-A18F-4B26-9134-F4DA7AC5B98C}"/>
            </a:ext>
          </a:extLst>
        </xdr:cNvPr>
        <xdr:cNvCxnSpPr/>
      </xdr:nvCxnSpPr>
      <xdr:spPr>
        <a:xfrm>
          <a:off x="14611350" y="102846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C9870F65-9EE1-4972-8C23-EA809836783F}"/>
            </a:ext>
          </a:extLst>
        </xdr:cNvPr>
        <xdr:cNvSpPr txBox="1"/>
      </xdr:nvSpPr>
      <xdr:spPr>
        <a:xfrm>
          <a:off x="14735175" y="8734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39" name="直線コネクタ 638">
          <a:extLst>
            <a:ext uri="{FF2B5EF4-FFF2-40B4-BE49-F238E27FC236}">
              <a16:creationId xmlns:a16="http://schemas.microsoft.com/office/drawing/2014/main" id="{9CC4DE33-D31F-4A69-9218-2B539F1F523F}"/>
            </a:ext>
          </a:extLst>
        </xdr:cNvPr>
        <xdr:cNvCxnSpPr/>
      </xdr:nvCxnSpPr>
      <xdr:spPr>
        <a:xfrm>
          <a:off x="14611350" y="8936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83111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194CBEAD-D453-43A5-81D0-F9B408DC35B7}"/>
            </a:ext>
          </a:extLst>
        </xdr:cNvPr>
        <xdr:cNvSpPr txBox="1"/>
      </xdr:nvSpPr>
      <xdr:spPr>
        <a:xfrm>
          <a:off x="14735175" y="9316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641" name="フローチャート: 判断 640">
          <a:extLst>
            <a:ext uri="{FF2B5EF4-FFF2-40B4-BE49-F238E27FC236}">
              <a16:creationId xmlns:a16="http://schemas.microsoft.com/office/drawing/2014/main" id="{D0BD40B1-FD1C-4EEF-8059-2DEDB0FA4C41}"/>
            </a:ext>
          </a:extLst>
        </xdr:cNvPr>
        <xdr:cNvSpPr/>
      </xdr:nvSpPr>
      <xdr:spPr>
        <a:xfrm>
          <a:off x="14649450" y="945188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136978</xdr:rowOff>
    </xdr:from>
    <xdr:to>
      <xdr:col>81</xdr:col>
      <xdr:colOff>101600</xdr:colOff>
      <xdr:row>58</xdr:row>
      <xdr:rowOff>67128</xdr:rowOff>
    </xdr:to>
    <xdr:sp macro="" textlink="">
      <xdr:nvSpPr>
        <xdr:cNvPr id="642" name="フローチャート: 判断 641">
          <a:extLst>
            <a:ext uri="{FF2B5EF4-FFF2-40B4-BE49-F238E27FC236}">
              <a16:creationId xmlns:a16="http://schemas.microsoft.com/office/drawing/2014/main" id="{60ABA8E1-BCCD-44E8-891B-A90CD0617E67}"/>
            </a:ext>
          </a:extLst>
        </xdr:cNvPr>
        <xdr:cNvSpPr/>
      </xdr:nvSpPr>
      <xdr:spPr>
        <a:xfrm>
          <a:off x="13887450" y="936987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123916</xdr:rowOff>
    </xdr:from>
    <xdr:to>
      <xdr:col>76</xdr:col>
      <xdr:colOff>165100</xdr:colOff>
      <xdr:row>58</xdr:row>
      <xdr:rowOff>54066</xdr:rowOff>
    </xdr:to>
    <xdr:sp macro="" textlink="">
      <xdr:nvSpPr>
        <xdr:cNvPr id="643" name="フローチャート: 判断 642">
          <a:extLst>
            <a:ext uri="{FF2B5EF4-FFF2-40B4-BE49-F238E27FC236}">
              <a16:creationId xmlns:a16="http://schemas.microsoft.com/office/drawing/2014/main" id="{31CD3384-6639-414F-A6B1-4516BF8EA069}"/>
            </a:ext>
          </a:extLst>
        </xdr:cNvPr>
        <xdr:cNvSpPr/>
      </xdr:nvSpPr>
      <xdr:spPr>
        <a:xfrm>
          <a:off x="13096875" y="93504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110853</xdr:rowOff>
    </xdr:from>
    <xdr:to>
      <xdr:col>72</xdr:col>
      <xdr:colOff>38100</xdr:colOff>
      <xdr:row>58</xdr:row>
      <xdr:rowOff>41003</xdr:rowOff>
    </xdr:to>
    <xdr:sp macro="" textlink="">
      <xdr:nvSpPr>
        <xdr:cNvPr id="644" name="フローチャート: 判断 643">
          <a:extLst>
            <a:ext uri="{FF2B5EF4-FFF2-40B4-BE49-F238E27FC236}">
              <a16:creationId xmlns:a16="http://schemas.microsoft.com/office/drawing/2014/main" id="{48014AB9-7B6A-4FA6-B383-4965E316E359}"/>
            </a:ext>
          </a:extLst>
        </xdr:cNvPr>
        <xdr:cNvSpPr/>
      </xdr:nvSpPr>
      <xdr:spPr>
        <a:xfrm>
          <a:off x="12296775" y="93374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645" name="フローチャート: 判断 644">
          <a:extLst>
            <a:ext uri="{FF2B5EF4-FFF2-40B4-BE49-F238E27FC236}">
              <a16:creationId xmlns:a16="http://schemas.microsoft.com/office/drawing/2014/main" id="{E394E0B9-1807-4933-9268-400F96520483}"/>
            </a:ext>
          </a:extLst>
        </xdr:cNvPr>
        <xdr:cNvSpPr/>
      </xdr:nvSpPr>
      <xdr:spPr>
        <a:xfrm>
          <a:off x="11487150" y="95367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4A555040-EF5A-4A33-BFBB-C99CE849F025}"/>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AE4E6EA-E414-4D47-833B-DB6E9571F0D6}"/>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997BFAB6-68D5-4F2B-A8AE-5D08507B6A61}"/>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17E458FD-4CEC-40D4-984A-201A11DE7786}"/>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FB3E1CA2-39FE-42D0-A36D-71725484359E}"/>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35741</xdr:rowOff>
    </xdr:from>
    <xdr:to>
      <xdr:col>85</xdr:col>
      <xdr:colOff>177800</xdr:colOff>
      <xdr:row>63</xdr:row>
      <xdr:rowOff>137341</xdr:rowOff>
    </xdr:to>
    <xdr:sp macro="" textlink="">
      <xdr:nvSpPr>
        <xdr:cNvPr id="651" name="楕円 650">
          <a:extLst>
            <a:ext uri="{FF2B5EF4-FFF2-40B4-BE49-F238E27FC236}">
              <a16:creationId xmlns:a16="http://schemas.microsoft.com/office/drawing/2014/main" id="{670CF9BC-ACE6-4CAF-822D-247C5BAA4830}"/>
            </a:ext>
          </a:extLst>
        </xdr:cNvPr>
        <xdr:cNvSpPr/>
      </xdr:nvSpPr>
      <xdr:spPr>
        <a:xfrm>
          <a:off x="14649450" y="1023701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122118</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6462DE54-2D26-4F2A-946C-6A79BBEEA6FE}"/>
            </a:ext>
          </a:extLst>
        </xdr:cNvPr>
        <xdr:cNvSpPr txBox="1"/>
      </xdr:nvSpPr>
      <xdr:spPr>
        <a:xfrm>
          <a:off x="14735175" y="1016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132080</xdr:rowOff>
    </xdr:from>
    <xdr:to>
      <xdr:col>81</xdr:col>
      <xdr:colOff>101600</xdr:colOff>
      <xdr:row>63</xdr:row>
      <xdr:rowOff>62230</xdr:rowOff>
    </xdr:to>
    <xdr:sp macro="" textlink="">
      <xdr:nvSpPr>
        <xdr:cNvPr id="653" name="楕円 652">
          <a:extLst>
            <a:ext uri="{FF2B5EF4-FFF2-40B4-BE49-F238E27FC236}">
              <a16:creationId xmlns:a16="http://schemas.microsoft.com/office/drawing/2014/main" id="{6DAEAF84-BBC4-47B2-ADD3-E4887CB4DA28}"/>
            </a:ext>
          </a:extLst>
        </xdr:cNvPr>
        <xdr:cNvSpPr/>
      </xdr:nvSpPr>
      <xdr:spPr>
        <a:xfrm>
          <a:off x="13887450" y="101714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11430</xdr:rowOff>
    </xdr:from>
    <xdr:to>
      <xdr:col>85</xdr:col>
      <xdr:colOff>127000</xdr:colOff>
      <xdr:row>63</xdr:row>
      <xdr:rowOff>86541</xdr:rowOff>
    </xdr:to>
    <xdr:cxnSp macro="">
      <xdr:nvCxnSpPr>
        <xdr:cNvPr id="654" name="直線コネクタ 653">
          <a:extLst>
            <a:ext uri="{FF2B5EF4-FFF2-40B4-BE49-F238E27FC236}">
              <a16:creationId xmlns:a16="http://schemas.microsoft.com/office/drawing/2014/main" id="{C6E87BFA-B205-4F43-83E4-8799BD978D11}"/>
            </a:ext>
          </a:extLst>
        </xdr:cNvPr>
        <xdr:cNvCxnSpPr/>
      </xdr:nvCxnSpPr>
      <xdr:spPr>
        <a:xfrm>
          <a:off x="13935075" y="10209530"/>
          <a:ext cx="762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60234</xdr:rowOff>
    </xdr:from>
    <xdr:to>
      <xdr:col>76</xdr:col>
      <xdr:colOff>165100</xdr:colOff>
      <xdr:row>62</xdr:row>
      <xdr:rowOff>161834</xdr:rowOff>
    </xdr:to>
    <xdr:sp macro="" textlink="">
      <xdr:nvSpPr>
        <xdr:cNvPr id="655" name="楕円 654">
          <a:extLst>
            <a:ext uri="{FF2B5EF4-FFF2-40B4-BE49-F238E27FC236}">
              <a16:creationId xmlns:a16="http://schemas.microsoft.com/office/drawing/2014/main" id="{8F392A70-1AA9-4FA0-B310-9460CBA32AB4}"/>
            </a:ext>
          </a:extLst>
        </xdr:cNvPr>
        <xdr:cNvSpPr/>
      </xdr:nvSpPr>
      <xdr:spPr>
        <a:xfrm>
          <a:off x="13096875" y="1009958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111034</xdr:rowOff>
    </xdr:from>
    <xdr:to>
      <xdr:col>81</xdr:col>
      <xdr:colOff>50800</xdr:colOff>
      <xdr:row>63</xdr:row>
      <xdr:rowOff>11430</xdr:rowOff>
    </xdr:to>
    <xdr:cxnSp macro="">
      <xdr:nvCxnSpPr>
        <xdr:cNvPr id="656" name="直線コネクタ 655">
          <a:extLst>
            <a:ext uri="{FF2B5EF4-FFF2-40B4-BE49-F238E27FC236}">
              <a16:creationId xmlns:a16="http://schemas.microsoft.com/office/drawing/2014/main" id="{20BDE18B-17B1-43DD-BD32-A68E19FF1400}"/>
            </a:ext>
          </a:extLst>
        </xdr:cNvPr>
        <xdr:cNvCxnSpPr/>
      </xdr:nvCxnSpPr>
      <xdr:spPr>
        <a:xfrm>
          <a:off x="13144500" y="10147209"/>
          <a:ext cx="790575" cy="6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156573</xdr:rowOff>
    </xdr:from>
    <xdr:to>
      <xdr:col>72</xdr:col>
      <xdr:colOff>38100</xdr:colOff>
      <xdr:row>62</xdr:row>
      <xdr:rowOff>86723</xdr:rowOff>
    </xdr:to>
    <xdr:sp macro="" textlink="">
      <xdr:nvSpPr>
        <xdr:cNvPr id="657" name="楕円 656">
          <a:extLst>
            <a:ext uri="{FF2B5EF4-FFF2-40B4-BE49-F238E27FC236}">
              <a16:creationId xmlns:a16="http://schemas.microsoft.com/office/drawing/2014/main" id="{04FE6383-9E8A-4DD0-8C95-8139077C19FC}"/>
            </a:ext>
          </a:extLst>
        </xdr:cNvPr>
        <xdr:cNvSpPr/>
      </xdr:nvSpPr>
      <xdr:spPr>
        <a:xfrm>
          <a:off x="12296775" y="1003717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35923</xdr:rowOff>
    </xdr:from>
    <xdr:to>
      <xdr:col>76</xdr:col>
      <xdr:colOff>114300</xdr:colOff>
      <xdr:row>62</xdr:row>
      <xdr:rowOff>111034</xdr:rowOff>
    </xdr:to>
    <xdr:cxnSp macro="">
      <xdr:nvCxnSpPr>
        <xdr:cNvPr id="658" name="直線コネクタ 657">
          <a:extLst>
            <a:ext uri="{FF2B5EF4-FFF2-40B4-BE49-F238E27FC236}">
              <a16:creationId xmlns:a16="http://schemas.microsoft.com/office/drawing/2014/main" id="{AC509E8A-6ABD-4DE1-BB57-A65BB452B432}"/>
            </a:ext>
          </a:extLst>
        </xdr:cNvPr>
        <xdr:cNvCxnSpPr/>
      </xdr:nvCxnSpPr>
      <xdr:spPr>
        <a:xfrm>
          <a:off x="12344400" y="10075273"/>
          <a:ext cx="800100" cy="7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81462</xdr:rowOff>
    </xdr:from>
    <xdr:to>
      <xdr:col>67</xdr:col>
      <xdr:colOff>101600</xdr:colOff>
      <xdr:row>62</xdr:row>
      <xdr:rowOff>11612</xdr:rowOff>
    </xdr:to>
    <xdr:sp macro="" textlink="">
      <xdr:nvSpPr>
        <xdr:cNvPr id="659" name="楕円 658">
          <a:extLst>
            <a:ext uri="{FF2B5EF4-FFF2-40B4-BE49-F238E27FC236}">
              <a16:creationId xmlns:a16="http://schemas.microsoft.com/office/drawing/2014/main" id="{BDD0AD07-20D6-494F-9375-4383D374B6B0}"/>
            </a:ext>
          </a:extLst>
        </xdr:cNvPr>
        <xdr:cNvSpPr/>
      </xdr:nvSpPr>
      <xdr:spPr>
        <a:xfrm>
          <a:off x="11487150" y="996206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132262</xdr:rowOff>
    </xdr:from>
    <xdr:to>
      <xdr:col>71</xdr:col>
      <xdr:colOff>177800</xdr:colOff>
      <xdr:row>62</xdr:row>
      <xdr:rowOff>35923</xdr:rowOff>
    </xdr:to>
    <xdr:cxnSp macro="">
      <xdr:nvCxnSpPr>
        <xdr:cNvPr id="660" name="直線コネクタ 659">
          <a:extLst>
            <a:ext uri="{FF2B5EF4-FFF2-40B4-BE49-F238E27FC236}">
              <a16:creationId xmlns:a16="http://schemas.microsoft.com/office/drawing/2014/main" id="{D02D0AC0-CACD-440C-89EE-CA2B2F81E2E9}"/>
            </a:ext>
          </a:extLst>
        </xdr:cNvPr>
        <xdr:cNvCxnSpPr/>
      </xdr:nvCxnSpPr>
      <xdr:spPr>
        <a:xfrm>
          <a:off x="11534775" y="10009687"/>
          <a:ext cx="809625" cy="6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83655</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DEADE2E1-726C-4B05-9BF4-E52F23951FE3}"/>
            </a:ext>
          </a:extLst>
        </xdr:cNvPr>
        <xdr:cNvSpPr txBox="1"/>
      </xdr:nvSpPr>
      <xdr:spPr>
        <a:xfrm>
          <a:off x="1374521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70593</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C344BB8C-E2EF-49FD-B935-2AC872ADB03C}"/>
            </a:ext>
          </a:extLst>
        </xdr:cNvPr>
        <xdr:cNvSpPr txBox="1"/>
      </xdr:nvSpPr>
      <xdr:spPr>
        <a:xfrm>
          <a:off x="12964169"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57530</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30E023C6-E9D9-4AB6-9E42-4EE198F61142}"/>
            </a:ext>
          </a:extLst>
        </xdr:cNvPr>
        <xdr:cNvSpPr txBox="1"/>
      </xdr:nvSpPr>
      <xdr:spPr>
        <a:xfrm>
          <a:off x="12164069" y="91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7A861D8E-20D7-4AA4-B920-BFBAA0A820DD}"/>
            </a:ext>
          </a:extLst>
        </xdr:cNvPr>
        <xdr:cNvSpPr txBox="1"/>
      </xdr:nvSpPr>
      <xdr:spPr>
        <a:xfrm>
          <a:off x="11354444" y="9315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53357</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17FB51EB-8938-42BF-8DE9-1D6FBE928F00}"/>
            </a:ext>
          </a:extLst>
        </xdr:cNvPr>
        <xdr:cNvSpPr txBox="1"/>
      </xdr:nvSpPr>
      <xdr:spPr>
        <a:xfrm>
          <a:off x="13745219"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152961</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6A4C8B9C-7DCF-4CB7-86F5-48E1EB61DF53}"/>
            </a:ext>
          </a:extLst>
        </xdr:cNvPr>
        <xdr:cNvSpPr txBox="1"/>
      </xdr:nvSpPr>
      <xdr:spPr>
        <a:xfrm>
          <a:off x="12964169" y="1019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77850</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C22A8063-DD54-47E2-9A7B-A1E3232FE75D}"/>
            </a:ext>
          </a:extLst>
        </xdr:cNvPr>
        <xdr:cNvSpPr txBox="1"/>
      </xdr:nvSpPr>
      <xdr:spPr>
        <a:xfrm>
          <a:off x="12164069" y="10117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2739</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20161A48-B050-47A2-BC45-3F21AFFE3522}"/>
            </a:ext>
          </a:extLst>
        </xdr:cNvPr>
        <xdr:cNvSpPr txBox="1"/>
      </xdr:nvSpPr>
      <xdr:spPr>
        <a:xfrm>
          <a:off x="11354444" y="1004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7989CCCA-EDB6-45AD-ADB4-C7A101B5AD04}"/>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FD3D8BA8-581E-4EAC-9F37-54755E65C420}"/>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1C9AD5F1-98E7-496E-A06F-1EFA94B50E26}"/>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4C0C4DCD-7769-4ABA-9162-65A0A2C7F307}"/>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15F1260A-6AF3-4993-873D-037F0473F28C}"/>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7129A541-AAE9-4748-99D4-423C4ED5EDA3}"/>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2D51FB4C-B3DB-4A6E-BCC0-7043F7E06EC3}"/>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2C43B434-35B5-4A12-8EA8-3853A0FAB6E8}"/>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73756E17-9DA1-40D9-8970-50A9357B20FE}"/>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EF2B455D-3B3B-4161-8C3F-6EE13CB6530A}"/>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B7A3C154-F902-45BD-8958-24BDF1AEE1B2}"/>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EF322AAB-CC15-4DAF-BCC6-1F24DFAA2395}"/>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4D04E671-D439-4B43-A8AD-52A0B2208741}"/>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FA38C176-2188-4A94-A17F-C25803770F57}"/>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48C79FCC-0B17-4ED1-991A-1755BD604133}"/>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AEDD40B-851A-4324-AFD1-C5BCC56EE91F}"/>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8B583972-98D6-41B5-8FE6-3CE16D37D674}"/>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CE895151-1FEB-468E-B40A-1A00C2E65BBA}"/>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3CCDFEBD-DBDB-479D-801A-79043FE2AFB9}"/>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8254AC05-8A13-40E0-9DD3-54B9B255BFDD}"/>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65F6C8E6-113D-4A63-BDA6-DE4FE0AF30E9}"/>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C9798AAF-CEEC-4E21-9E64-D72597598370}"/>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A79E7F11-DE8A-4B60-9D35-271BA50731A2}"/>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2" name="直線コネクタ 691">
          <a:extLst>
            <a:ext uri="{FF2B5EF4-FFF2-40B4-BE49-F238E27FC236}">
              <a16:creationId xmlns:a16="http://schemas.microsoft.com/office/drawing/2014/main" id="{51C1E2F1-5BA2-4596-B5C2-573EB83CFC01}"/>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C31954F1-4F2D-4B4D-A726-E477BA6EDC92}"/>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4" name="直線コネクタ 693">
          <a:extLst>
            <a:ext uri="{FF2B5EF4-FFF2-40B4-BE49-F238E27FC236}">
              <a16:creationId xmlns:a16="http://schemas.microsoft.com/office/drawing/2014/main" id="{125EA4E6-C4D7-466C-84A3-A480E80B7F34}"/>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6BA117EC-98F0-4BC9-96C7-9340D1870F87}"/>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6" name="直線コネクタ 695">
          <a:extLst>
            <a:ext uri="{FF2B5EF4-FFF2-40B4-BE49-F238E27FC236}">
              <a16:creationId xmlns:a16="http://schemas.microsoft.com/office/drawing/2014/main" id="{502F46BB-8EAA-48ED-96AB-FC2BB1446069}"/>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162577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830665D-9E28-4DB1-9024-AA8EAEFF864A}"/>
            </a:ext>
          </a:extLst>
        </xdr:cNvPr>
        <xdr:cNvSpPr txBox="1"/>
      </xdr:nvSpPr>
      <xdr:spPr>
        <a:xfrm>
          <a:off x="19992975"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698" name="フローチャート: 判断 697">
          <a:extLst>
            <a:ext uri="{FF2B5EF4-FFF2-40B4-BE49-F238E27FC236}">
              <a16:creationId xmlns:a16="http://schemas.microsoft.com/office/drawing/2014/main" id="{5645C846-8201-4542-851E-C27ACCF367EC}"/>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99" name="フローチャート: 判断 698">
          <a:extLst>
            <a:ext uri="{FF2B5EF4-FFF2-40B4-BE49-F238E27FC236}">
              <a16:creationId xmlns:a16="http://schemas.microsoft.com/office/drawing/2014/main" id="{4B685995-29C8-4ACC-88EA-BE600C0BB2CC}"/>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0" name="フローチャート: 判断 699">
          <a:extLst>
            <a:ext uri="{FF2B5EF4-FFF2-40B4-BE49-F238E27FC236}">
              <a16:creationId xmlns:a16="http://schemas.microsoft.com/office/drawing/2014/main" id="{1ABB06E1-E9FC-4A2C-A8D9-D45015EFD80E}"/>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01" name="フローチャート: 判断 700">
          <a:extLst>
            <a:ext uri="{FF2B5EF4-FFF2-40B4-BE49-F238E27FC236}">
              <a16:creationId xmlns:a16="http://schemas.microsoft.com/office/drawing/2014/main" id="{B15405AE-9CE4-4FFB-9821-B504654E7D1F}"/>
            </a:ext>
          </a:extLst>
        </xdr:cNvPr>
        <xdr:cNvSpPr/>
      </xdr:nvSpPr>
      <xdr:spPr>
        <a:xfrm>
          <a:off x="17554575"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101600</xdr:rowOff>
    </xdr:from>
    <xdr:to>
      <xdr:col>98</xdr:col>
      <xdr:colOff>38100</xdr:colOff>
      <xdr:row>61</xdr:row>
      <xdr:rowOff>31750</xdr:rowOff>
    </xdr:to>
    <xdr:sp macro="" textlink="">
      <xdr:nvSpPr>
        <xdr:cNvPr id="702" name="フローチャート: 判断 701">
          <a:extLst>
            <a:ext uri="{FF2B5EF4-FFF2-40B4-BE49-F238E27FC236}">
              <a16:creationId xmlns:a16="http://schemas.microsoft.com/office/drawing/2014/main" id="{110869D8-1489-4FFB-8FF4-59B9BCC5731D}"/>
            </a:ext>
          </a:extLst>
        </xdr:cNvPr>
        <xdr:cNvSpPr/>
      </xdr:nvSpPr>
      <xdr:spPr>
        <a:xfrm>
          <a:off x="16754475" y="98202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33BFDAD6-1E4E-4EA7-B6D8-02BF580752FB}"/>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4099FE86-B285-4893-8BA3-0EA24D84A682}"/>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53BC1BAD-366F-4965-A2F5-71403135D3F2}"/>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B395C08F-A255-4CFF-95AA-C3FC2F95F934}"/>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4335FBEF-AB73-4526-AA46-10C8D0FD85DF}"/>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708" name="楕円 707">
          <a:extLst>
            <a:ext uri="{FF2B5EF4-FFF2-40B4-BE49-F238E27FC236}">
              <a16:creationId xmlns:a16="http://schemas.microsoft.com/office/drawing/2014/main" id="{0F5C1825-5F33-4740-857E-F3DBFCB9CEB7}"/>
            </a:ext>
          </a:extLst>
        </xdr:cNvPr>
        <xdr:cNvSpPr/>
      </xdr:nvSpPr>
      <xdr:spPr>
        <a:xfrm>
          <a:off x="19897725" y="100393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2CB8FD45-0FD9-4261-A3C6-B181995E28C0}"/>
            </a:ext>
          </a:extLst>
        </xdr:cNvPr>
        <xdr:cNvSpPr txBox="1"/>
      </xdr:nvSpPr>
      <xdr:spPr>
        <a:xfrm>
          <a:off x="19992975"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710" name="楕円 709">
          <a:extLst>
            <a:ext uri="{FF2B5EF4-FFF2-40B4-BE49-F238E27FC236}">
              <a16:creationId xmlns:a16="http://schemas.microsoft.com/office/drawing/2014/main" id="{7C53EA68-3AC8-4CF0-B21D-EF672F5B7A7C}"/>
            </a:ext>
          </a:extLst>
        </xdr:cNvPr>
        <xdr:cNvSpPr/>
      </xdr:nvSpPr>
      <xdr:spPr>
        <a:xfrm>
          <a:off x="19154775" y="10039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38100</xdr:rowOff>
    </xdr:to>
    <xdr:cxnSp macro="">
      <xdr:nvCxnSpPr>
        <xdr:cNvPr id="711" name="直線コネクタ 710">
          <a:extLst>
            <a:ext uri="{FF2B5EF4-FFF2-40B4-BE49-F238E27FC236}">
              <a16:creationId xmlns:a16="http://schemas.microsoft.com/office/drawing/2014/main" id="{D9EF26EB-DE52-4514-9B5A-17CDB9EBD4F2}"/>
            </a:ext>
          </a:extLst>
        </xdr:cNvPr>
        <xdr:cNvCxnSpPr/>
      </xdr:nvCxnSpPr>
      <xdr:spPr>
        <a:xfrm>
          <a:off x="19202400" y="100774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712" name="楕円 711">
          <a:extLst>
            <a:ext uri="{FF2B5EF4-FFF2-40B4-BE49-F238E27FC236}">
              <a16:creationId xmlns:a16="http://schemas.microsoft.com/office/drawing/2014/main" id="{6FA0D027-E4AC-44B1-AE5C-640F54DD6087}"/>
            </a:ext>
          </a:extLst>
        </xdr:cNvPr>
        <xdr:cNvSpPr/>
      </xdr:nvSpPr>
      <xdr:spPr>
        <a:xfrm>
          <a:off x="18345150" y="100393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38100</xdr:rowOff>
    </xdr:to>
    <xdr:cxnSp macro="">
      <xdr:nvCxnSpPr>
        <xdr:cNvPr id="713" name="直線コネクタ 712">
          <a:extLst>
            <a:ext uri="{FF2B5EF4-FFF2-40B4-BE49-F238E27FC236}">
              <a16:creationId xmlns:a16="http://schemas.microsoft.com/office/drawing/2014/main" id="{CE81B7F2-A4F1-4DB0-BC8C-71B3E1E2A180}"/>
            </a:ext>
          </a:extLst>
        </xdr:cNvPr>
        <xdr:cNvCxnSpPr/>
      </xdr:nvCxnSpPr>
      <xdr:spPr>
        <a:xfrm>
          <a:off x="18392775" y="100774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714" name="楕円 713">
          <a:extLst>
            <a:ext uri="{FF2B5EF4-FFF2-40B4-BE49-F238E27FC236}">
              <a16:creationId xmlns:a16="http://schemas.microsoft.com/office/drawing/2014/main" id="{A4999356-FB84-4424-92A6-3E5EB352577E}"/>
            </a:ext>
          </a:extLst>
        </xdr:cNvPr>
        <xdr:cNvSpPr/>
      </xdr:nvSpPr>
      <xdr:spPr>
        <a:xfrm>
          <a:off x="17554575" y="100393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38100</xdr:rowOff>
    </xdr:to>
    <xdr:cxnSp macro="">
      <xdr:nvCxnSpPr>
        <xdr:cNvPr id="715" name="直線コネクタ 714">
          <a:extLst>
            <a:ext uri="{FF2B5EF4-FFF2-40B4-BE49-F238E27FC236}">
              <a16:creationId xmlns:a16="http://schemas.microsoft.com/office/drawing/2014/main" id="{CD64C8DE-5256-4EDC-AB88-86D6620B7164}"/>
            </a:ext>
          </a:extLst>
        </xdr:cNvPr>
        <xdr:cNvCxnSpPr/>
      </xdr:nvCxnSpPr>
      <xdr:spPr>
        <a:xfrm>
          <a:off x="17602200" y="100774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158750</xdr:rowOff>
    </xdr:from>
    <xdr:to>
      <xdr:col>98</xdr:col>
      <xdr:colOff>38100</xdr:colOff>
      <xdr:row>62</xdr:row>
      <xdr:rowOff>88900</xdr:rowOff>
    </xdr:to>
    <xdr:sp macro="" textlink="">
      <xdr:nvSpPr>
        <xdr:cNvPr id="716" name="楕円 715">
          <a:extLst>
            <a:ext uri="{FF2B5EF4-FFF2-40B4-BE49-F238E27FC236}">
              <a16:creationId xmlns:a16="http://schemas.microsoft.com/office/drawing/2014/main" id="{13468DCA-FC7A-4B6A-A243-5A5DEBA61444}"/>
            </a:ext>
          </a:extLst>
        </xdr:cNvPr>
        <xdr:cNvSpPr/>
      </xdr:nvSpPr>
      <xdr:spPr>
        <a:xfrm>
          <a:off x="16754475" y="10039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38100</xdr:rowOff>
    </xdr:from>
    <xdr:to>
      <xdr:col>102</xdr:col>
      <xdr:colOff>114300</xdr:colOff>
      <xdr:row>62</xdr:row>
      <xdr:rowOff>38100</xdr:rowOff>
    </xdr:to>
    <xdr:cxnSp macro="">
      <xdr:nvCxnSpPr>
        <xdr:cNvPr id="717" name="直線コネクタ 716">
          <a:extLst>
            <a:ext uri="{FF2B5EF4-FFF2-40B4-BE49-F238E27FC236}">
              <a16:creationId xmlns:a16="http://schemas.microsoft.com/office/drawing/2014/main" id="{FBA13934-9C9F-4226-9570-9542846B1430}"/>
            </a:ext>
          </a:extLst>
        </xdr:cNvPr>
        <xdr:cNvCxnSpPr/>
      </xdr:nvCxnSpPr>
      <xdr:spPr>
        <a:xfrm>
          <a:off x="16802100" y="10077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18" name="n_1aveValue【保健センター・保健所】&#10;一人当たり面積">
          <a:extLst>
            <a:ext uri="{FF2B5EF4-FFF2-40B4-BE49-F238E27FC236}">
              <a16:creationId xmlns:a16="http://schemas.microsoft.com/office/drawing/2014/main" id="{D862E47C-3D1E-4CAF-A215-9E1D831BC5E2}"/>
            </a:ext>
          </a:extLst>
        </xdr:cNvPr>
        <xdr:cNvSpPr txBox="1"/>
      </xdr:nvSpPr>
      <xdr:spPr>
        <a:xfrm>
          <a:off x="189834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19" name="n_2aveValue【保健センター・保健所】&#10;一人当たり面積">
          <a:extLst>
            <a:ext uri="{FF2B5EF4-FFF2-40B4-BE49-F238E27FC236}">
              <a16:creationId xmlns:a16="http://schemas.microsoft.com/office/drawing/2014/main" id="{D70F29B9-75F0-4752-B967-5F932CEA306A}"/>
            </a:ext>
          </a:extLst>
        </xdr:cNvPr>
        <xdr:cNvSpPr txBox="1"/>
      </xdr:nvSpPr>
      <xdr:spPr>
        <a:xfrm>
          <a:off x="181833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20" name="n_3aveValue【保健センター・保健所】&#10;一人当たり面積">
          <a:extLst>
            <a:ext uri="{FF2B5EF4-FFF2-40B4-BE49-F238E27FC236}">
              <a16:creationId xmlns:a16="http://schemas.microsoft.com/office/drawing/2014/main" id="{6DEEAF44-BA7C-47B0-A2EE-0B38BAC6EEA6}"/>
            </a:ext>
          </a:extLst>
        </xdr:cNvPr>
        <xdr:cNvSpPr txBox="1"/>
      </xdr:nvSpPr>
      <xdr:spPr>
        <a:xfrm>
          <a:off x="17383202"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48277</xdr:rowOff>
    </xdr:from>
    <xdr:ext cx="469744" cy="259045"/>
    <xdr:sp macro="" textlink="">
      <xdr:nvSpPr>
        <xdr:cNvPr id="721" name="n_4aveValue【保健センター・保健所】&#10;一人当たり面積">
          <a:extLst>
            <a:ext uri="{FF2B5EF4-FFF2-40B4-BE49-F238E27FC236}">
              <a16:creationId xmlns:a16="http://schemas.microsoft.com/office/drawing/2014/main" id="{5CACC0DE-24D9-4984-A1B4-AD42FAF0958F}"/>
            </a:ext>
          </a:extLst>
        </xdr:cNvPr>
        <xdr:cNvSpPr txBox="1"/>
      </xdr:nvSpPr>
      <xdr:spPr>
        <a:xfrm>
          <a:off x="16592627"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722" name="n_1mainValue【保健センター・保健所】&#10;一人当たり面積">
          <a:extLst>
            <a:ext uri="{FF2B5EF4-FFF2-40B4-BE49-F238E27FC236}">
              <a16:creationId xmlns:a16="http://schemas.microsoft.com/office/drawing/2014/main" id="{B503F20C-5196-45F5-BFA9-9531F39BAE93}"/>
            </a:ext>
          </a:extLst>
        </xdr:cNvPr>
        <xdr:cNvSpPr txBox="1"/>
      </xdr:nvSpPr>
      <xdr:spPr>
        <a:xfrm>
          <a:off x="18983402"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723" name="n_2mainValue【保健センター・保健所】&#10;一人当たり面積">
          <a:extLst>
            <a:ext uri="{FF2B5EF4-FFF2-40B4-BE49-F238E27FC236}">
              <a16:creationId xmlns:a16="http://schemas.microsoft.com/office/drawing/2014/main" id="{75724BA3-CB86-4154-90D2-0625596219B4}"/>
            </a:ext>
          </a:extLst>
        </xdr:cNvPr>
        <xdr:cNvSpPr txBox="1"/>
      </xdr:nvSpPr>
      <xdr:spPr>
        <a:xfrm>
          <a:off x="18183302"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724" name="n_3mainValue【保健センター・保健所】&#10;一人当たり面積">
          <a:extLst>
            <a:ext uri="{FF2B5EF4-FFF2-40B4-BE49-F238E27FC236}">
              <a16:creationId xmlns:a16="http://schemas.microsoft.com/office/drawing/2014/main" id="{90E293A7-9D15-4E23-A6C6-63004A94C89A}"/>
            </a:ext>
          </a:extLst>
        </xdr:cNvPr>
        <xdr:cNvSpPr txBox="1"/>
      </xdr:nvSpPr>
      <xdr:spPr>
        <a:xfrm>
          <a:off x="17383202"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80027</xdr:rowOff>
    </xdr:from>
    <xdr:ext cx="469744" cy="259045"/>
    <xdr:sp macro="" textlink="">
      <xdr:nvSpPr>
        <xdr:cNvPr id="725" name="n_4mainValue【保健センター・保健所】&#10;一人当たり面積">
          <a:extLst>
            <a:ext uri="{FF2B5EF4-FFF2-40B4-BE49-F238E27FC236}">
              <a16:creationId xmlns:a16="http://schemas.microsoft.com/office/drawing/2014/main" id="{1E5263F4-AB25-4A95-8287-1936AE58ACBA}"/>
            </a:ext>
          </a:extLst>
        </xdr:cNvPr>
        <xdr:cNvSpPr txBox="1"/>
      </xdr:nvSpPr>
      <xdr:spPr>
        <a:xfrm>
          <a:off x="16592627"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A525899B-FE35-4903-ACB8-3DDE7A916151}"/>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B8C0F38B-6C13-498B-BC0A-CCFB2F92965D}"/>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56F4A204-7B5C-4AC2-8C20-E33BC2787317}"/>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F9B923CB-C6F5-42FB-B5EA-459DAC2F7C15}"/>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FF4AD95F-7094-4F74-B369-AD0881108968}"/>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9FBD4847-CF62-4B3D-940E-973D9A491FFF}"/>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FF2DA34F-6E07-4D71-B8D4-94DCBDB35D78}"/>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146ABADF-EF87-4F58-9F99-6D3B8AF6F2C2}"/>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8CFDC3FE-DB4E-4B00-B6A4-AC0C8315EE52}"/>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FA134272-FEB5-4004-8F23-C97447F23D4A}"/>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6" name="テキスト ボックス 735">
          <a:extLst>
            <a:ext uri="{FF2B5EF4-FFF2-40B4-BE49-F238E27FC236}">
              <a16:creationId xmlns:a16="http://schemas.microsoft.com/office/drawing/2014/main" id="{19A49AA1-358B-4E56-AF4F-CDE93373C4E9}"/>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7" name="直線コネクタ 736">
          <a:extLst>
            <a:ext uri="{FF2B5EF4-FFF2-40B4-BE49-F238E27FC236}">
              <a16:creationId xmlns:a16="http://schemas.microsoft.com/office/drawing/2014/main" id="{0CD344ED-311C-44D4-AD50-881FC92C2673}"/>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8" name="テキスト ボックス 737">
          <a:extLst>
            <a:ext uri="{FF2B5EF4-FFF2-40B4-BE49-F238E27FC236}">
              <a16:creationId xmlns:a16="http://schemas.microsoft.com/office/drawing/2014/main" id="{6C8D0523-FB06-47EA-8258-EB9DA2C90D27}"/>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9" name="直線コネクタ 738">
          <a:extLst>
            <a:ext uri="{FF2B5EF4-FFF2-40B4-BE49-F238E27FC236}">
              <a16:creationId xmlns:a16="http://schemas.microsoft.com/office/drawing/2014/main" id="{8062FFE2-4846-4521-84CF-C5647D738B8A}"/>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0" name="テキスト ボックス 739">
          <a:extLst>
            <a:ext uri="{FF2B5EF4-FFF2-40B4-BE49-F238E27FC236}">
              <a16:creationId xmlns:a16="http://schemas.microsoft.com/office/drawing/2014/main" id="{76957B28-973F-445B-A864-0C6526714C65}"/>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1" name="直線コネクタ 740">
          <a:extLst>
            <a:ext uri="{FF2B5EF4-FFF2-40B4-BE49-F238E27FC236}">
              <a16:creationId xmlns:a16="http://schemas.microsoft.com/office/drawing/2014/main" id="{14553971-7D01-481C-996D-660605E24641}"/>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2" name="テキスト ボックス 741">
          <a:extLst>
            <a:ext uri="{FF2B5EF4-FFF2-40B4-BE49-F238E27FC236}">
              <a16:creationId xmlns:a16="http://schemas.microsoft.com/office/drawing/2014/main" id="{6E12F4FF-BEEF-43CF-A8BA-9426C62FCA8E}"/>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3" name="直線コネクタ 742">
          <a:extLst>
            <a:ext uri="{FF2B5EF4-FFF2-40B4-BE49-F238E27FC236}">
              <a16:creationId xmlns:a16="http://schemas.microsoft.com/office/drawing/2014/main" id="{A79F180F-2E04-4429-AC28-9D228C5042FB}"/>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4" name="テキスト ボックス 743">
          <a:extLst>
            <a:ext uri="{FF2B5EF4-FFF2-40B4-BE49-F238E27FC236}">
              <a16:creationId xmlns:a16="http://schemas.microsoft.com/office/drawing/2014/main" id="{2726E1AC-188D-4328-8DE1-D5471650CC2B}"/>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A36225BB-F633-4625-96D2-F49710EF8022}"/>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6" name="テキスト ボックス 745">
          <a:extLst>
            <a:ext uri="{FF2B5EF4-FFF2-40B4-BE49-F238E27FC236}">
              <a16:creationId xmlns:a16="http://schemas.microsoft.com/office/drawing/2014/main" id="{1CCE96E1-DEED-44F4-8EAC-C6E7BE4DE966}"/>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0135E9C8-3299-4D38-AF90-BD89BD53BF6F}"/>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168402</xdr:rowOff>
    </xdr:from>
    <xdr:to>
      <xdr:col>85</xdr:col>
      <xdr:colOff>126364</xdr:colOff>
      <xdr:row>86</xdr:row>
      <xdr:rowOff>92963</xdr:rowOff>
    </xdr:to>
    <xdr:cxnSp macro="">
      <xdr:nvCxnSpPr>
        <xdr:cNvPr id="748" name="直線コネクタ 747">
          <a:extLst>
            <a:ext uri="{FF2B5EF4-FFF2-40B4-BE49-F238E27FC236}">
              <a16:creationId xmlns:a16="http://schemas.microsoft.com/office/drawing/2014/main" id="{3E962AA0-C8C5-468B-8266-11349A7B558B}"/>
            </a:ext>
          </a:extLst>
        </xdr:cNvPr>
        <xdr:cNvCxnSpPr/>
      </xdr:nvCxnSpPr>
      <xdr:spPr>
        <a:xfrm flipV="1">
          <a:off x="14696439" y="12627102"/>
          <a:ext cx="0" cy="1391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96790</xdr:rowOff>
    </xdr:from>
    <xdr:ext cx="405111" cy="259045"/>
    <xdr:sp macro="" textlink="">
      <xdr:nvSpPr>
        <xdr:cNvPr id="749" name="【消防施設】&#10;有形固定資産減価償却率最小値テキスト">
          <a:extLst>
            <a:ext uri="{FF2B5EF4-FFF2-40B4-BE49-F238E27FC236}">
              <a16:creationId xmlns:a16="http://schemas.microsoft.com/office/drawing/2014/main" id="{B3E67ACB-BDD2-45B7-B2FB-68DBC23D485B}"/>
            </a:ext>
          </a:extLst>
        </xdr:cNvPr>
        <xdr:cNvSpPr txBox="1"/>
      </xdr:nvSpPr>
      <xdr:spPr>
        <a:xfrm>
          <a:off x="14735175"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92963</xdr:rowOff>
    </xdr:from>
    <xdr:to>
      <xdr:col>86</xdr:col>
      <xdr:colOff>25400</xdr:colOff>
      <xdr:row>86</xdr:row>
      <xdr:rowOff>92963</xdr:rowOff>
    </xdr:to>
    <xdr:cxnSp macro="">
      <xdr:nvCxnSpPr>
        <xdr:cNvPr id="750" name="直線コネクタ 749">
          <a:extLst>
            <a:ext uri="{FF2B5EF4-FFF2-40B4-BE49-F238E27FC236}">
              <a16:creationId xmlns:a16="http://schemas.microsoft.com/office/drawing/2014/main" id="{B97C6973-2D19-4545-859C-8DC4AB566D69}"/>
            </a:ext>
          </a:extLst>
        </xdr:cNvPr>
        <xdr:cNvCxnSpPr/>
      </xdr:nvCxnSpPr>
      <xdr:spPr>
        <a:xfrm>
          <a:off x="14611350" y="140185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115079</xdr:rowOff>
    </xdr:from>
    <xdr:ext cx="405111" cy="259045"/>
    <xdr:sp macro="" textlink="">
      <xdr:nvSpPr>
        <xdr:cNvPr id="751" name="【消防施設】&#10;有形固定資産減価償却率最大値テキスト">
          <a:extLst>
            <a:ext uri="{FF2B5EF4-FFF2-40B4-BE49-F238E27FC236}">
              <a16:creationId xmlns:a16="http://schemas.microsoft.com/office/drawing/2014/main" id="{3D89A0F7-06F0-49EE-B058-756E27A50CB5}"/>
            </a:ext>
          </a:extLst>
        </xdr:cNvPr>
        <xdr:cNvSpPr txBox="1"/>
      </xdr:nvSpPr>
      <xdr:spPr>
        <a:xfrm>
          <a:off x="14735175" y="12421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168402</xdr:rowOff>
    </xdr:from>
    <xdr:to>
      <xdr:col>86</xdr:col>
      <xdr:colOff>25400</xdr:colOff>
      <xdr:row>77</xdr:row>
      <xdr:rowOff>168402</xdr:rowOff>
    </xdr:to>
    <xdr:cxnSp macro="">
      <xdr:nvCxnSpPr>
        <xdr:cNvPr id="752" name="直線コネクタ 751">
          <a:extLst>
            <a:ext uri="{FF2B5EF4-FFF2-40B4-BE49-F238E27FC236}">
              <a16:creationId xmlns:a16="http://schemas.microsoft.com/office/drawing/2014/main" id="{9A80CBDE-5C40-4B06-AC9A-0D420E043723}"/>
            </a:ext>
          </a:extLst>
        </xdr:cNvPr>
        <xdr:cNvCxnSpPr/>
      </xdr:nvCxnSpPr>
      <xdr:spPr>
        <a:xfrm>
          <a:off x="14611350" y="126271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150892</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0E774FA5-E6A4-4FFF-BE6D-6084181C4675}"/>
            </a:ext>
          </a:extLst>
        </xdr:cNvPr>
        <xdr:cNvSpPr txBox="1"/>
      </xdr:nvSpPr>
      <xdr:spPr>
        <a:xfrm>
          <a:off x="14735175" y="13266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54" name="フローチャート: 判断 753">
          <a:extLst>
            <a:ext uri="{FF2B5EF4-FFF2-40B4-BE49-F238E27FC236}">
              <a16:creationId xmlns:a16="http://schemas.microsoft.com/office/drawing/2014/main" id="{D696FCEC-A527-408F-9A53-D71A445A8AB8}"/>
            </a:ext>
          </a:extLst>
        </xdr:cNvPr>
        <xdr:cNvSpPr/>
      </xdr:nvSpPr>
      <xdr:spPr>
        <a:xfrm>
          <a:off x="14649450" y="132788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145035</xdr:rowOff>
    </xdr:from>
    <xdr:to>
      <xdr:col>81</xdr:col>
      <xdr:colOff>101600</xdr:colOff>
      <xdr:row>82</xdr:row>
      <xdr:rowOff>75185</xdr:rowOff>
    </xdr:to>
    <xdr:sp macro="" textlink="">
      <xdr:nvSpPr>
        <xdr:cNvPr id="755" name="フローチャート: 判断 754">
          <a:extLst>
            <a:ext uri="{FF2B5EF4-FFF2-40B4-BE49-F238E27FC236}">
              <a16:creationId xmlns:a16="http://schemas.microsoft.com/office/drawing/2014/main" id="{1492A572-E25C-4FD3-B9F2-65E17C0DFB00}"/>
            </a:ext>
          </a:extLst>
        </xdr:cNvPr>
        <xdr:cNvSpPr/>
      </xdr:nvSpPr>
      <xdr:spPr>
        <a:xfrm>
          <a:off x="13887450"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56" name="フローチャート: 判断 755">
          <a:extLst>
            <a:ext uri="{FF2B5EF4-FFF2-40B4-BE49-F238E27FC236}">
              <a16:creationId xmlns:a16="http://schemas.microsoft.com/office/drawing/2014/main" id="{BF8F7C85-A95D-47A6-BA6D-E1E6C8D4A42C}"/>
            </a:ext>
          </a:extLst>
        </xdr:cNvPr>
        <xdr:cNvSpPr/>
      </xdr:nvSpPr>
      <xdr:spPr>
        <a:xfrm>
          <a:off x="13096875" y="132029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103887</xdr:rowOff>
    </xdr:from>
    <xdr:to>
      <xdr:col>72</xdr:col>
      <xdr:colOff>38100</xdr:colOff>
      <xdr:row>82</xdr:row>
      <xdr:rowOff>34037</xdr:rowOff>
    </xdr:to>
    <xdr:sp macro="" textlink="">
      <xdr:nvSpPr>
        <xdr:cNvPr id="757" name="フローチャート: 判断 756">
          <a:extLst>
            <a:ext uri="{FF2B5EF4-FFF2-40B4-BE49-F238E27FC236}">
              <a16:creationId xmlns:a16="http://schemas.microsoft.com/office/drawing/2014/main" id="{9C754BEA-D072-4C4C-8BE9-DD79F108D167}"/>
            </a:ext>
          </a:extLst>
        </xdr:cNvPr>
        <xdr:cNvSpPr/>
      </xdr:nvSpPr>
      <xdr:spPr>
        <a:xfrm>
          <a:off x="12296775" y="132229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58" name="フローチャート: 判断 757">
          <a:extLst>
            <a:ext uri="{FF2B5EF4-FFF2-40B4-BE49-F238E27FC236}">
              <a16:creationId xmlns:a16="http://schemas.microsoft.com/office/drawing/2014/main" id="{1E94288C-6066-4E07-80F6-27B8A54D8654}"/>
            </a:ext>
          </a:extLst>
        </xdr:cNvPr>
        <xdr:cNvSpPr/>
      </xdr:nvSpPr>
      <xdr:spPr>
        <a:xfrm>
          <a:off x="114871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37BDE8E0-3ED9-443D-9989-84B75E38E99D}"/>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C04E8640-3706-43A1-8C3B-CCA86D9BF194}"/>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746EBCDD-1309-43C4-B739-6E8889C5629D}"/>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43561A8B-F8E1-42C2-8C12-C51EE81FF55C}"/>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1782E958-B5B6-44F0-81FC-368C83E96690}"/>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14732</xdr:rowOff>
    </xdr:from>
    <xdr:to>
      <xdr:col>85</xdr:col>
      <xdr:colOff>177800</xdr:colOff>
      <xdr:row>78</xdr:row>
      <xdr:rowOff>116332</xdr:rowOff>
    </xdr:to>
    <xdr:sp macro="" textlink="">
      <xdr:nvSpPr>
        <xdr:cNvPr id="764" name="楕円 763">
          <a:extLst>
            <a:ext uri="{FF2B5EF4-FFF2-40B4-BE49-F238E27FC236}">
              <a16:creationId xmlns:a16="http://schemas.microsoft.com/office/drawing/2014/main" id="{6BAA7D34-9DC7-4E61-81F1-2508A88BE654}"/>
            </a:ext>
          </a:extLst>
        </xdr:cNvPr>
        <xdr:cNvSpPr/>
      </xdr:nvSpPr>
      <xdr:spPr>
        <a:xfrm>
          <a:off x="14649450" y="1264170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101109</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4479D2DB-29B6-4676-A38D-8C2259D05723}"/>
            </a:ext>
          </a:extLst>
        </xdr:cNvPr>
        <xdr:cNvSpPr txBox="1"/>
      </xdr:nvSpPr>
      <xdr:spPr>
        <a:xfrm>
          <a:off x="14735175" y="12572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99313</xdr:rowOff>
    </xdr:from>
    <xdr:to>
      <xdr:col>81</xdr:col>
      <xdr:colOff>101600</xdr:colOff>
      <xdr:row>80</xdr:row>
      <xdr:rowOff>29463</xdr:rowOff>
    </xdr:to>
    <xdr:sp macro="" textlink="">
      <xdr:nvSpPr>
        <xdr:cNvPr id="766" name="楕円 765">
          <a:extLst>
            <a:ext uri="{FF2B5EF4-FFF2-40B4-BE49-F238E27FC236}">
              <a16:creationId xmlns:a16="http://schemas.microsoft.com/office/drawing/2014/main" id="{895D9B46-C6DA-4E0F-8FF9-8F4DD9DC8876}"/>
            </a:ext>
          </a:extLst>
        </xdr:cNvPr>
        <xdr:cNvSpPr/>
      </xdr:nvSpPr>
      <xdr:spPr>
        <a:xfrm>
          <a:off x="13887450" y="1289456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65532</xdr:rowOff>
    </xdr:from>
    <xdr:to>
      <xdr:col>85</xdr:col>
      <xdr:colOff>127000</xdr:colOff>
      <xdr:row>79</xdr:row>
      <xdr:rowOff>150113</xdr:rowOff>
    </xdr:to>
    <xdr:cxnSp macro="">
      <xdr:nvCxnSpPr>
        <xdr:cNvPr id="767" name="直線コネクタ 766">
          <a:extLst>
            <a:ext uri="{FF2B5EF4-FFF2-40B4-BE49-F238E27FC236}">
              <a16:creationId xmlns:a16="http://schemas.microsoft.com/office/drawing/2014/main" id="{E674A20C-0D43-4430-B94F-E700EB41D687}"/>
            </a:ext>
          </a:extLst>
        </xdr:cNvPr>
        <xdr:cNvCxnSpPr/>
      </xdr:nvCxnSpPr>
      <xdr:spPr>
        <a:xfrm flipV="1">
          <a:off x="13935075" y="12698857"/>
          <a:ext cx="762000" cy="24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147320</xdr:rowOff>
    </xdr:from>
    <xdr:to>
      <xdr:col>76</xdr:col>
      <xdr:colOff>165100</xdr:colOff>
      <xdr:row>79</xdr:row>
      <xdr:rowOff>77470</xdr:rowOff>
    </xdr:to>
    <xdr:sp macro="" textlink="">
      <xdr:nvSpPr>
        <xdr:cNvPr id="768" name="楕円 767">
          <a:extLst>
            <a:ext uri="{FF2B5EF4-FFF2-40B4-BE49-F238E27FC236}">
              <a16:creationId xmlns:a16="http://schemas.microsoft.com/office/drawing/2014/main" id="{FC42C07A-31C3-4C29-B61C-7F2507AC7BD6}"/>
            </a:ext>
          </a:extLst>
        </xdr:cNvPr>
        <xdr:cNvSpPr/>
      </xdr:nvSpPr>
      <xdr:spPr>
        <a:xfrm>
          <a:off x="13096875" y="127742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26670</xdr:rowOff>
    </xdr:from>
    <xdr:to>
      <xdr:col>81</xdr:col>
      <xdr:colOff>50800</xdr:colOff>
      <xdr:row>79</xdr:row>
      <xdr:rowOff>150113</xdr:rowOff>
    </xdr:to>
    <xdr:cxnSp macro="">
      <xdr:nvCxnSpPr>
        <xdr:cNvPr id="769" name="直線コネクタ 768">
          <a:extLst>
            <a:ext uri="{FF2B5EF4-FFF2-40B4-BE49-F238E27FC236}">
              <a16:creationId xmlns:a16="http://schemas.microsoft.com/office/drawing/2014/main" id="{1BD1675B-2E0B-454A-AC81-3DDC26062B28}"/>
            </a:ext>
          </a:extLst>
        </xdr:cNvPr>
        <xdr:cNvCxnSpPr/>
      </xdr:nvCxnSpPr>
      <xdr:spPr>
        <a:xfrm>
          <a:off x="13144500" y="12821920"/>
          <a:ext cx="790575" cy="1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103887</xdr:rowOff>
    </xdr:from>
    <xdr:to>
      <xdr:col>72</xdr:col>
      <xdr:colOff>38100</xdr:colOff>
      <xdr:row>82</xdr:row>
      <xdr:rowOff>34037</xdr:rowOff>
    </xdr:to>
    <xdr:sp macro="" textlink="">
      <xdr:nvSpPr>
        <xdr:cNvPr id="770" name="楕円 769">
          <a:extLst>
            <a:ext uri="{FF2B5EF4-FFF2-40B4-BE49-F238E27FC236}">
              <a16:creationId xmlns:a16="http://schemas.microsoft.com/office/drawing/2014/main" id="{DDFBCA3E-9FA8-4E22-894F-4200B909DB9E}"/>
            </a:ext>
          </a:extLst>
        </xdr:cNvPr>
        <xdr:cNvSpPr/>
      </xdr:nvSpPr>
      <xdr:spPr>
        <a:xfrm>
          <a:off x="12296775" y="1322298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26670</xdr:rowOff>
    </xdr:from>
    <xdr:to>
      <xdr:col>76</xdr:col>
      <xdr:colOff>114300</xdr:colOff>
      <xdr:row>81</xdr:row>
      <xdr:rowOff>154687</xdr:rowOff>
    </xdr:to>
    <xdr:cxnSp macro="">
      <xdr:nvCxnSpPr>
        <xdr:cNvPr id="771" name="直線コネクタ 770">
          <a:extLst>
            <a:ext uri="{FF2B5EF4-FFF2-40B4-BE49-F238E27FC236}">
              <a16:creationId xmlns:a16="http://schemas.microsoft.com/office/drawing/2014/main" id="{9258AAB8-BE10-4783-BBB7-C908ABB8F304}"/>
            </a:ext>
          </a:extLst>
        </xdr:cNvPr>
        <xdr:cNvCxnSpPr/>
      </xdr:nvCxnSpPr>
      <xdr:spPr>
        <a:xfrm flipV="1">
          <a:off x="12344400" y="12821920"/>
          <a:ext cx="800100" cy="4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46737</xdr:rowOff>
    </xdr:from>
    <xdr:to>
      <xdr:col>67</xdr:col>
      <xdr:colOff>101600</xdr:colOff>
      <xdr:row>80</xdr:row>
      <xdr:rowOff>148337</xdr:rowOff>
    </xdr:to>
    <xdr:sp macro="" textlink="">
      <xdr:nvSpPr>
        <xdr:cNvPr id="772" name="楕円 771">
          <a:extLst>
            <a:ext uri="{FF2B5EF4-FFF2-40B4-BE49-F238E27FC236}">
              <a16:creationId xmlns:a16="http://schemas.microsoft.com/office/drawing/2014/main" id="{1A2210AF-C47A-4ECE-ADB6-4A5C1EB66BC6}"/>
            </a:ext>
          </a:extLst>
        </xdr:cNvPr>
        <xdr:cNvSpPr/>
      </xdr:nvSpPr>
      <xdr:spPr>
        <a:xfrm>
          <a:off x="11487150" y="1300391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97537</xdr:rowOff>
    </xdr:from>
    <xdr:to>
      <xdr:col>71</xdr:col>
      <xdr:colOff>177800</xdr:colOff>
      <xdr:row>81</xdr:row>
      <xdr:rowOff>154687</xdr:rowOff>
    </xdr:to>
    <xdr:cxnSp macro="">
      <xdr:nvCxnSpPr>
        <xdr:cNvPr id="773" name="直線コネクタ 772">
          <a:extLst>
            <a:ext uri="{FF2B5EF4-FFF2-40B4-BE49-F238E27FC236}">
              <a16:creationId xmlns:a16="http://schemas.microsoft.com/office/drawing/2014/main" id="{625AB07C-ECD2-4C05-B5F3-643BE83E62FF}"/>
            </a:ext>
          </a:extLst>
        </xdr:cNvPr>
        <xdr:cNvCxnSpPr/>
      </xdr:nvCxnSpPr>
      <xdr:spPr>
        <a:xfrm>
          <a:off x="11534775" y="13051537"/>
          <a:ext cx="809625"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66312</xdr:rowOff>
    </xdr:from>
    <xdr:ext cx="405111" cy="259045"/>
    <xdr:sp macro="" textlink="">
      <xdr:nvSpPr>
        <xdr:cNvPr id="774" name="n_1aveValue【消防施設】&#10;有形固定資産減価償却率">
          <a:extLst>
            <a:ext uri="{FF2B5EF4-FFF2-40B4-BE49-F238E27FC236}">
              <a16:creationId xmlns:a16="http://schemas.microsoft.com/office/drawing/2014/main" id="{6198CDB5-563D-49CD-9566-38ED9E92896B}"/>
            </a:ext>
          </a:extLst>
        </xdr:cNvPr>
        <xdr:cNvSpPr txBox="1"/>
      </xdr:nvSpPr>
      <xdr:spPr>
        <a:xfrm>
          <a:off x="13745219" y="133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775" name="n_2aveValue【消防施設】&#10;有形固定資産減価償却率">
          <a:extLst>
            <a:ext uri="{FF2B5EF4-FFF2-40B4-BE49-F238E27FC236}">
              <a16:creationId xmlns:a16="http://schemas.microsoft.com/office/drawing/2014/main" id="{6D1B318A-A7BD-44D0-8DBB-27E0C0FF6D4D}"/>
            </a:ext>
          </a:extLst>
        </xdr:cNvPr>
        <xdr:cNvSpPr txBox="1"/>
      </xdr:nvSpPr>
      <xdr:spPr>
        <a:xfrm>
          <a:off x="12964169"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25164</xdr:rowOff>
    </xdr:from>
    <xdr:ext cx="405111" cy="259045"/>
    <xdr:sp macro="" textlink="">
      <xdr:nvSpPr>
        <xdr:cNvPr id="776" name="n_3aveValue【消防施設】&#10;有形固定資産減価償却率">
          <a:extLst>
            <a:ext uri="{FF2B5EF4-FFF2-40B4-BE49-F238E27FC236}">
              <a16:creationId xmlns:a16="http://schemas.microsoft.com/office/drawing/2014/main" id="{A08317D1-3343-4D79-92FD-184F13860DD0}"/>
            </a:ext>
          </a:extLst>
        </xdr:cNvPr>
        <xdr:cNvSpPr txBox="1"/>
      </xdr:nvSpPr>
      <xdr:spPr>
        <a:xfrm>
          <a:off x="12164069" y="13306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45738</xdr:rowOff>
    </xdr:from>
    <xdr:ext cx="405111" cy="259045"/>
    <xdr:sp macro="" textlink="">
      <xdr:nvSpPr>
        <xdr:cNvPr id="777" name="n_4aveValue【消防施設】&#10;有形固定資産減価償却率">
          <a:extLst>
            <a:ext uri="{FF2B5EF4-FFF2-40B4-BE49-F238E27FC236}">
              <a16:creationId xmlns:a16="http://schemas.microsoft.com/office/drawing/2014/main" id="{73BF9E6C-85F5-4B23-91EC-8C0B04DB5E1A}"/>
            </a:ext>
          </a:extLst>
        </xdr:cNvPr>
        <xdr:cNvSpPr txBox="1"/>
      </xdr:nvSpPr>
      <xdr:spPr>
        <a:xfrm>
          <a:off x="11354444" y="1316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45990</xdr:rowOff>
    </xdr:from>
    <xdr:ext cx="405111" cy="259045"/>
    <xdr:sp macro="" textlink="">
      <xdr:nvSpPr>
        <xdr:cNvPr id="778" name="n_1mainValue【消防施設】&#10;有形固定資産減価償却率">
          <a:extLst>
            <a:ext uri="{FF2B5EF4-FFF2-40B4-BE49-F238E27FC236}">
              <a16:creationId xmlns:a16="http://schemas.microsoft.com/office/drawing/2014/main" id="{44D73C34-C1C4-4FD7-8FBE-DE38F8326B6A}"/>
            </a:ext>
          </a:extLst>
        </xdr:cNvPr>
        <xdr:cNvSpPr txBox="1"/>
      </xdr:nvSpPr>
      <xdr:spPr>
        <a:xfrm>
          <a:off x="13745219" y="12679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93997</xdr:rowOff>
    </xdr:from>
    <xdr:ext cx="405111" cy="259045"/>
    <xdr:sp macro="" textlink="">
      <xdr:nvSpPr>
        <xdr:cNvPr id="779" name="n_2mainValue【消防施設】&#10;有形固定資産減価償却率">
          <a:extLst>
            <a:ext uri="{FF2B5EF4-FFF2-40B4-BE49-F238E27FC236}">
              <a16:creationId xmlns:a16="http://schemas.microsoft.com/office/drawing/2014/main" id="{B9244AA7-18C0-4A9C-8E57-4B36A3D6B1E2}"/>
            </a:ext>
          </a:extLst>
        </xdr:cNvPr>
        <xdr:cNvSpPr txBox="1"/>
      </xdr:nvSpPr>
      <xdr:spPr>
        <a:xfrm>
          <a:off x="12964169" y="1256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50564</xdr:rowOff>
    </xdr:from>
    <xdr:ext cx="405111" cy="259045"/>
    <xdr:sp macro="" textlink="">
      <xdr:nvSpPr>
        <xdr:cNvPr id="780" name="n_3mainValue【消防施設】&#10;有形固定資産減価償却率">
          <a:extLst>
            <a:ext uri="{FF2B5EF4-FFF2-40B4-BE49-F238E27FC236}">
              <a16:creationId xmlns:a16="http://schemas.microsoft.com/office/drawing/2014/main" id="{073C0B9A-6C2F-4643-8B11-D9F7F2583005}"/>
            </a:ext>
          </a:extLst>
        </xdr:cNvPr>
        <xdr:cNvSpPr txBox="1"/>
      </xdr:nvSpPr>
      <xdr:spPr>
        <a:xfrm>
          <a:off x="12164069" y="13001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164864</xdr:rowOff>
    </xdr:from>
    <xdr:ext cx="405111" cy="259045"/>
    <xdr:sp macro="" textlink="">
      <xdr:nvSpPr>
        <xdr:cNvPr id="781" name="n_4mainValue【消防施設】&#10;有形固定資産減価償却率">
          <a:extLst>
            <a:ext uri="{FF2B5EF4-FFF2-40B4-BE49-F238E27FC236}">
              <a16:creationId xmlns:a16="http://schemas.microsoft.com/office/drawing/2014/main" id="{EE7EBF3F-4889-41BA-B1EE-31CEE7F6254C}"/>
            </a:ext>
          </a:extLst>
        </xdr:cNvPr>
        <xdr:cNvSpPr txBox="1"/>
      </xdr:nvSpPr>
      <xdr:spPr>
        <a:xfrm>
          <a:off x="11354444" y="12791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DFD5CA48-81A6-4BDE-B463-9BF7732A3EAE}"/>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A6AF2DD8-FBFB-41A1-B9D9-779A70AC6007}"/>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A5E4890A-D188-4541-ADBB-2FB1E0735C9B}"/>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9D58BFC4-9AFC-4B5A-9F2A-880A214310FE}"/>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BAC7DE5E-BFD0-4998-B55B-404419537BB0}"/>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A19F5916-A16D-4E01-9657-76B2B3D6C888}"/>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F8128723-89F3-4DF9-B6E9-79F292D20284}"/>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42E7CBF9-A4C4-4981-8CDA-4FF1CB6FA4A0}"/>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A938C97D-DB1F-43BE-A19B-6A09BE9DB4B3}"/>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7CC779FB-A795-4E06-B89A-E9053A04165B}"/>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2" name="テキスト ボックス 791">
          <a:extLst>
            <a:ext uri="{FF2B5EF4-FFF2-40B4-BE49-F238E27FC236}">
              <a16:creationId xmlns:a16="http://schemas.microsoft.com/office/drawing/2014/main" id="{9427A8E3-4E1D-4125-9F62-9A5465C23B05}"/>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79EAE736-5B9B-43DC-A611-776128F73FDA}"/>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91B4B538-A9CB-44EC-9E17-12C90F456BAD}"/>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FF5E732A-567F-4BB9-B3AF-E0E116A7D064}"/>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a:extLst>
            <a:ext uri="{FF2B5EF4-FFF2-40B4-BE49-F238E27FC236}">
              <a16:creationId xmlns:a16="http://schemas.microsoft.com/office/drawing/2014/main" id="{8C0DFDE3-2C7E-4C13-B5E3-CBA92BE38DDD}"/>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7B0DBFE8-A191-480D-B8C8-0CDF81BCF012}"/>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a:extLst>
            <a:ext uri="{FF2B5EF4-FFF2-40B4-BE49-F238E27FC236}">
              <a16:creationId xmlns:a16="http://schemas.microsoft.com/office/drawing/2014/main" id="{4BD18D71-933D-4307-AF69-D39C889F9D24}"/>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719A6B8F-F155-4456-9FCF-739752638F19}"/>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a:extLst>
            <a:ext uri="{FF2B5EF4-FFF2-40B4-BE49-F238E27FC236}">
              <a16:creationId xmlns:a16="http://schemas.microsoft.com/office/drawing/2014/main" id="{96B9C3FE-4A3D-4250-AA5C-D2240620B074}"/>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0BC6676E-CCA8-462C-9122-258E158D844C}"/>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a:extLst>
            <a:ext uri="{FF2B5EF4-FFF2-40B4-BE49-F238E27FC236}">
              <a16:creationId xmlns:a16="http://schemas.microsoft.com/office/drawing/2014/main" id="{460AB191-D6E3-4756-8554-3A95318961C3}"/>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EA94A98D-86D6-4010-86B8-B0A6960952C8}"/>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16AF68BD-96D0-4886-A804-ED6FD558164C}"/>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66DFDD7E-B684-4E8F-80C1-8EAA9052DB96}"/>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06" name="直線コネクタ 805">
          <a:extLst>
            <a:ext uri="{FF2B5EF4-FFF2-40B4-BE49-F238E27FC236}">
              <a16:creationId xmlns:a16="http://schemas.microsoft.com/office/drawing/2014/main" id="{262A0D3A-6276-4123-8607-F58EB0BF66F7}"/>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7" name="【消防施設】&#10;一人当たり面積最小値テキスト">
          <a:extLst>
            <a:ext uri="{FF2B5EF4-FFF2-40B4-BE49-F238E27FC236}">
              <a16:creationId xmlns:a16="http://schemas.microsoft.com/office/drawing/2014/main" id="{9C9A1686-DDBC-47B4-9198-FF0429F892B8}"/>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8" name="直線コネクタ 807">
          <a:extLst>
            <a:ext uri="{FF2B5EF4-FFF2-40B4-BE49-F238E27FC236}">
              <a16:creationId xmlns:a16="http://schemas.microsoft.com/office/drawing/2014/main" id="{F0CC84FC-3789-43C5-A6EC-2F13E0079B54}"/>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09" name="【消防施設】&#10;一人当たり面積最大値テキスト">
          <a:extLst>
            <a:ext uri="{FF2B5EF4-FFF2-40B4-BE49-F238E27FC236}">
              <a16:creationId xmlns:a16="http://schemas.microsoft.com/office/drawing/2014/main" id="{9ABB5543-56E0-47D6-966F-DECE330F0981}"/>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0" name="直線コネクタ 809">
          <a:extLst>
            <a:ext uri="{FF2B5EF4-FFF2-40B4-BE49-F238E27FC236}">
              <a16:creationId xmlns:a16="http://schemas.microsoft.com/office/drawing/2014/main" id="{0E9CA8FF-FE19-49F1-BA74-6F177B9E110F}"/>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811" name="【消防施設】&#10;一人当たり面積平均値テキスト">
          <a:extLst>
            <a:ext uri="{FF2B5EF4-FFF2-40B4-BE49-F238E27FC236}">
              <a16:creationId xmlns:a16="http://schemas.microsoft.com/office/drawing/2014/main" id="{9E91E3F1-37B3-4F47-81F9-9446D81F6CE1}"/>
            </a:ext>
          </a:extLst>
        </xdr:cNvPr>
        <xdr:cNvSpPr txBox="1"/>
      </xdr:nvSpPr>
      <xdr:spPr>
        <a:xfrm>
          <a:off x="19992975" y="13056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2" name="フローチャート: 判断 811">
          <a:extLst>
            <a:ext uri="{FF2B5EF4-FFF2-40B4-BE49-F238E27FC236}">
              <a16:creationId xmlns:a16="http://schemas.microsoft.com/office/drawing/2014/main" id="{D540FBC7-A5EC-4CCE-A07A-5AEC1DE0E3F0}"/>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813" name="フローチャート: 判断 812">
          <a:extLst>
            <a:ext uri="{FF2B5EF4-FFF2-40B4-BE49-F238E27FC236}">
              <a16:creationId xmlns:a16="http://schemas.microsoft.com/office/drawing/2014/main" id="{4D241946-B1FF-4DFE-8DC8-70BFC857337E}"/>
            </a:ext>
          </a:extLst>
        </xdr:cNvPr>
        <xdr:cNvSpPr/>
      </xdr:nvSpPr>
      <xdr:spPr>
        <a:xfrm>
          <a:off x="19154775" y="132397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4" name="フローチャート: 判断 813">
          <a:extLst>
            <a:ext uri="{FF2B5EF4-FFF2-40B4-BE49-F238E27FC236}">
              <a16:creationId xmlns:a16="http://schemas.microsoft.com/office/drawing/2014/main" id="{B36D6E1A-662F-4A5B-8DBE-5593FFFC3E69}"/>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815" name="フローチャート: 判断 814">
          <a:extLst>
            <a:ext uri="{FF2B5EF4-FFF2-40B4-BE49-F238E27FC236}">
              <a16:creationId xmlns:a16="http://schemas.microsoft.com/office/drawing/2014/main" id="{6FE3C792-C708-4379-8979-8E61799E9254}"/>
            </a:ext>
          </a:extLst>
        </xdr:cNvPr>
        <xdr:cNvSpPr/>
      </xdr:nvSpPr>
      <xdr:spPr>
        <a:xfrm>
          <a:off x="17554575" y="13201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6350</xdr:rowOff>
    </xdr:from>
    <xdr:to>
      <xdr:col>98</xdr:col>
      <xdr:colOff>38100</xdr:colOff>
      <xdr:row>81</xdr:row>
      <xdr:rowOff>107950</xdr:rowOff>
    </xdr:to>
    <xdr:sp macro="" textlink="">
      <xdr:nvSpPr>
        <xdr:cNvPr id="816" name="フローチャート: 判断 815">
          <a:extLst>
            <a:ext uri="{FF2B5EF4-FFF2-40B4-BE49-F238E27FC236}">
              <a16:creationId xmlns:a16="http://schemas.microsoft.com/office/drawing/2014/main" id="{EC3AD10C-72DB-41F0-8ED4-FB3E6AA98E66}"/>
            </a:ext>
          </a:extLst>
        </xdr:cNvPr>
        <xdr:cNvSpPr/>
      </xdr:nvSpPr>
      <xdr:spPr>
        <a:xfrm>
          <a:off x="16754475" y="13125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E947FA0-854C-4A2C-88B9-7CB360ACA22B}"/>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43B31243-2761-4F6F-AA2C-AEB49CA46E81}"/>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80C428CC-4176-4340-BA76-C54B6C8FC5E0}"/>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5AD10641-C6E9-490B-8569-2463F83453E7}"/>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7FEB5410-0B6D-434D-BC21-7B00D41FE8AB}"/>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22" name="楕円 821">
          <a:extLst>
            <a:ext uri="{FF2B5EF4-FFF2-40B4-BE49-F238E27FC236}">
              <a16:creationId xmlns:a16="http://schemas.microsoft.com/office/drawing/2014/main" id="{22D8E994-9F50-4237-85DB-582C2FFF1521}"/>
            </a:ext>
          </a:extLst>
        </xdr:cNvPr>
        <xdr:cNvSpPr/>
      </xdr:nvSpPr>
      <xdr:spPr>
        <a:xfrm>
          <a:off x="19897725" y="136302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111777</xdr:rowOff>
    </xdr:from>
    <xdr:ext cx="469744" cy="259045"/>
    <xdr:sp macro="" textlink="">
      <xdr:nvSpPr>
        <xdr:cNvPr id="823" name="【消防施設】&#10;一人当たり面積該当値テキスト">
          <a:extLst>
            <a:ext uri="{FF2B5EF4-FFF2-40B4-BE49-F238E27FC236}">
              <a16:creationId xmlns:a16="http://schemas.microsoft.com/office/drawing/2014/main" id="{8F32FB33-EF0F-45D9-9E63-0F8BB2FCC4FD}"/>
            </a:ext>
          </a:extLst>
        </xdr:cNvPr>
        <xdr:cNvSpPr txBox="1"/>
      </xdr:nvSpPr>
      <xdr:spPr>
        <a:xfrm>
          <a:off x="19992975" y="1355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824" name="楕円 823">
          <a:extLst>
            <a:ext uri="{FF2B5EF4-FFF2-40B4-BE49-F238E27FC236}">
              <a16:creationId xmlns:a16="http://schemas.microsoft.com/office/drawing/2014/main" id="{D32E8E84-C94F-412F-A9AD-7101A0593C82}"/>
            </a:ext>
          </a:extLst>
        </xdr:cNvPr>
        <xdr:cNvSpPr/>
      </xdr:nvSpPr>
      <xdr:spPr>
        <a:xfrm>
          <a:off x="19154775" y="135255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84</xdr:row>
      <xdr:rowOff>76200</xdr:rowOff>
    </xdr:to>
    <xdr:cxnSp macro="">
      <xdr:nvCxnSpPr>
        <xdr:cNvPr id="825" name="直線コネクタ 824">
          <a:extLst>
            <a:ext uri="{FF2B5EF4-FFF2-40B4-BE49-F238E27FC236}">
              <a16:creationId xmlns:a16="http://schemas.microsoft.com/office/drawing/2014/main" id="{74E0D5FB-B254-4E0A-86DB-D529DC310681}"/>
            </a:ext>
          </a:extLst>
        </xdr:cNvPr>
        <xdr:cNvCxnSpPr/>
      </xdr:nvCxnSpPr>
      <xdr:spPr>
        <a:xfrm>
          <a:off x="19202400" y="13573125"/>
          <a:ext cx="75247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826" name="楕円 825">
          <a:extLst>
            <a:ext uri="{FF2B5EF4-FFF2-40B4-BE49-F238E27FC236}">
              <a16:creationId xmlns:a16="http://schemas.microsoft.com/office/drawing/2014/main" id="{82F1EAAF-951E-4EF8-A32A-F1B35227585B}"/>
            </a:ext>
          </a:extLst>
        </xdr:cNvPr>
        <xdr:cNvSpPr/>
      </xdr:nvSpPr>
      <xdr:spPr>
        <a:xfrm>
          <a:off x="18345150" y="134874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133350</xdr:rowOff>
    </xdr:to>
    <xdr:cxnSp macro="">
      <xdr:nvCxnSpPr>
        <xdr:cNvPr id="827" name="直線コネクタ 826">
          <a:extLst>
            <a:ext uri="{FF2B5EF4-FFF2-40B4-BE49-F238E27FC236}">
              <a16:creationId xmlns:a16="http://schemas.microsoft.com/office/drawing/2014/main" id="{B8200D45-DFC9-4AFD-AEF7-68BFE7683B63}"/>
            </a:ext>
          </a:extLst>
        </xdr:cNvPr>
        <xdr:cNvCxnSpPr/>
      </xdr:nvCxnSpPr>
      <xdr:spPr>
        <a:xfrm>
          <a:off x="18392775" y="13535025"/>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828" name="楕円 827">
          <a:extLst>
            <a:ext uri="{FF2B5EF4-FFF2-40B4-BE49-F238E27FC236}">
              <a16:creationId xmlns:a16="http://schemas.microsoft.com/office/drawing/2014/main" id="{7831E30F-51AB-41DF-85AF-614C57BBDF1E}"/>
            </a:ext>
          </a:extLst>
        </xdr:cNvPr>
        <xdr:cNvSpPr/>
      </xdr:nvSpPr>
      <xdr:spPr>
        <a:xfrm>
          <a:off x="17554575" y="137445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85</xdr:row>
      <xdr:rowOff>19050</xdr:rowOff>
    </xdr:to>
    <xdr:cxnSp macro="">
      <xdr:nvCxnSpPr>
        <xdr:cNvPr id="829" name="直線コネクタ 828">
          <a:extLst>
            <a:ext uri="{FF2B5EF4-FFF2-40B4-BE49-F238E27FC236}">
              <a16:creationId xmlns:a16="http://schemas.microsoft.com/office/drawing/2014/main" id="{E38F0F42-4971-4A97-A7A9-5FCE2EF5A491}"/>
            </a:ext>
          </a:extLst>
        </xdr:cNvPr>
        <xdr:cNvCxnSpPr/>
      </xdr:nvCxnSpPr>
      <xdr:spPr>
        <a:xfrm flipV="1">
          <a:off x="17602200" y="13535025"/>
          <a:ext cx="790575"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30" name="楕円 829">
          <a:extLst>
            <a:ext uri="{FF2B5EF4-FFF2-40B4-BE49-F238E27FC236}">
              <a16:creationId xmlns:a16="http://schemas.microsoft.com/office/drawing/2014/main" id="{FF004705-95E5-431E-B9CC-559272837C3B}"/>
            </a:ext>
          </a:extLst>
        </xdr:cNvPr>
        <xdr:cNvSpPr/>
      </xdr:nvSpPr>
      <xdr:spPr>
        <a:xfrm>
          <a:off x="16754475" y="136017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85</xdr:row>
      <xdr:rowOff>19050</xdr:rowOff>
    </xdr:to>
    <xdr:cxnSp macro="">
      <xdr:nvCxnSpPr>
        <xdr:cNvPr id="831" name="直線コネクタ 830">
          <a:extLst>
            <a:ext uri="{FF2B5EF4-FFF2-40B4-BE49-F238E27FC236}">
              <a16:creationId xmlns:a16="http://schemas.microsoft.com/office/drawing/2014/main" id="{CEC0822A-FEB4-4E69-BCE6-53AF7D4B4056}"/>
            </a:ext>
          </a:extLst>
        </xdr:cNvPr>
        <xdr:cNvCxnSpPr/>
      </xdr:nvCxnSpPr>
      <xdr:spPr>
        <a:xfrm>
          <a:off x="16802100" y="13639800"/>
          <a:ext cx="8001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67327</xdr:rowOff>
    </xdr:from>
    <xdr:ext cx="469744" cy="259045"/>
    <xdr:sp macro="" textlink="">
      <xdr:nvSpPr>
        <xdr:cNvPr id="832" name="n_1aveValue【消防施設】&#10;一人当たり面積">
          <a:extLst>
            <a:ext uri="{FF2B5EF4-FFF2-40B4-BE49-F238E27FC236}">
              <a16:creationId xmlns:a16="http://schemas.microsoft.com/office/drawing/2014/main" id="{5ECD98F2-6ABB-40AE-A08A-8D8A19E97BD6}"/>
            </a:ext>
          </a:extLst>
        </xdr:cNvPr>
        <xdr:cNvSpPr txBox="1"/>
      </xdr:nvSpPr>
      <xdr:spPr>
        <a:xfrm>
          <a:off x="189834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33" name="n_2aveValue【消防施設】&#10;一人当たり面積">
          <a:extLst>
            <a:ext uri="{FF2B5EF4-FFF2-40B4-BE49-F238E27FC236}">
              <a16:creationId xmlns:a16="http://schemas.microsoft.com/office/drawing/2014/main" id="{380352D6-A125-42CC-BD40-F17C716DB479}"/>
            </a:ext>
          </a:extLst>
        </xdr:cNvPr>
        <xdr:cNvSpPr txBox="1"/>
      </xdr:nvSpPr>
      <xdr:spPr>
        <a:xfrm>
          <a:off x="181833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29227</xdr:rowOff>
    </xdr:from>
    <xdr:ext cx="469744" cy="259045"/>
    <xdr:sp macro="" textlink="">
      <xdr:nvSpPr>
        <xdr:cNvPr id="834" name="n_3aveValue【消防施設】&#10;一人当たり面積">
          <a:extLst>
            <a:ext uri="{FF2B5EF4-FFF2-40B4-BE49-F238E27FC236}">
              <a16:creationId xmlns:a16="http://schemas.microsoft.com/office/drawing/2014/main" id="{0237526D-201B-4559-A7D4-03CA2554E17C}"/>
            </a:ext>
          </a:extLst>
        </xdr:cNvPr>
        <xdr:cNvSpPr txBox="1"/>
      </xdr:nvSpPr>
      <xdr:spPr>
        <a:xfrm>
          <a:off x="17383202" y="1298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124477</xdr:rowOff>
    </xdr:from>
    <xdr:ext cx="469744" cy="259045"/>
    <xdr:sp macro="" textlink="">
      <xdr:nvSpPr>
        <xdr:cNvPr id="835" name="n_4aveValue【消防施設】&#10;一人当たり面積">
          <a:extLst>
            <a:ext uri="{FF2B5EF4-FFF2-40B4-BE49-F238E27FC236}">
              <a16:creationId xmlns:a16="http://schemas.microsoft.com/office/drawing/2014/main" id="{D967A2BE-3005-485A-BD66-5137A52A09BF}"/>
            </a:ext>
          </a:extLst>
        </xdr:cNvPr>
        <xdr:cNvSpPr txBox="1"/>
      </xdr:nvSpPr>
      <xdr:spPr>
        <a:xfrm>
          <a:off x="16592627" y="129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3827</xdr:rowOff>
    </xdr:from>
    <xdr:ext cx="469744" cy="259045"/>
    <xdr:sp macro="" textlink="">
      <xdr:nvSpPr>
        <xdr:cNvPr id="836" name="n_1mainValue【消防施設】&#10;一人当たり面積">
          <a:extLst>
            <a:ext uri="{FF2B5EF4-FFF2-40B4-BE49-F238E27FC236}">
              <a16:creationId xmlns:a16="http://schemas.microsoft.com/office/drawing/2014/main" id="{5025EA2F-5ED9-48E4-9380-BFC7E23CD9D0}"/>
            </a:ext>
          </a:extLst>
        </xdr:cNvPr>
        <xdr:cNvSpPr txBox="1"/>
      </xdr:nvSpPr>
      <xdr:spPr>
        <a:xfrm>
          <a:off x="18983402" y="136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837" name="n_2mainValue【消防施設】&#10;一人当たり面積">
          <a:extLst>
            <a:ext uri="{FF2B5EF4-FFF2-40B4-BE49-F238E27FC236}">
              <a16:creationId xmlns:a16="http://schemas.microsoft.com/office/drawing/2014/main" id="{6BA4B104-E310-43E0-9E4C-A0D09FB26326}"/>
            </a:ext>
          </a:extLst>
        </xdr:cNvPr>
        <xdr:cNvSpPr txBox="1"/>
      </xdr:nvSpPr>
      <xdr:spPr>
        <a:xfrm>
          <a:off x="18183302"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838" name="n_3mainValue【消防施設】&#10;一人当たり面積">
          <a:extLst>
            <a:ext uri="{FF2B5EF4-FFF2-40B4-BE49-F238E27FC236}">
              <a16:creationId xmlns:a16="http://schemas.microsoft.com/office/drawing/2014/main" id="{79221699-8821-417E-895F-08598D7ED742}"/>
            </a:ext>
          </a:extLst>
        </xdr:cNvPr>
        <xdr:cNvSpPr txBox="1"/>
      </xdr:nvSpPr>
      <xdr:spPr>
        <a:xfrm>
          <a:off x="17383202"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39" name="n_4mainValue【消防施設】&#10;一人当たり面積">
          <a:extLst>
            <a:ext uri="{FF2B5EF4-FFF2-40B4-BE49-F238E27FC236}">
              <a16:creationId xmlns:a16="http://schemas.microsoft.com/office/drawing/2014/main" id="{2459D5B1-7FEE-4D10-AEBC-C48991515775}"/>
            </a:ext>
          </a:extLst>
        </xdr:cNvPr>
        <xdr:cNvSpPr txBox="1"/>
      </xdr:nvSpPr>
      <xdr:spPr>
        <a:xfrm>
          <a:off x="16592627" y="136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79250DED-814F-4317-AA20-931C1FF00DD9}"/>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744F45B2-34B5-456B-80A2-BD4F9B54F2BC}"/>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C3909A43-B5EB-4A4E-B87D-E6629A4E3CA8}"/>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C41A504B-3BF0-4407-A612-DD4FCFE024F1}"/>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65B98112-DD06-4855-B881-BE97A4FC4E8E}"/>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BFEA5719-5C03-4E64-86D1-7ABE6234DAAB}"/>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780DFAFE-4304-4F4F-AE3B-9D1740F6AC1C}"/>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D146144F-8762-41F6-823A-8FEDF47F04BB}"/>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84D48D09-4981-4312-BE74-2776A6A222AB}"/>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84D76041-B840-4863-80EF-579443B18E42}"/>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0" name="テキスト ボックス 849">
          <a:extLst>
            <a:ext uri="{FF2B5EF4-FFF2-40B4-BE49-F238E27FC236}">
              <a16:creationId xmlns:a16="http://schemas.microsoft.com/office/drawing/2014/main" id="{A01B0501-A810-424D-890A-7226A2CF1040}"/>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1" name="直線コネクタ 850">
          <a:extLst>
            <a:ext uri="{FF2B5EF4-FFF2-40B4-BE49-F238E27FC236}">
              <a16:creationId xmlns:a16="http://schemas.microsoft.com/office/drawing/2014/main" id="{728ADB26-9116-44DC-9F71-235F5AAD1251}"/>
            </a:ext>
          </a:extLst>
        </xdr:cNvPr>
        <xdr:cNvCxnSpPr/>
      </xdr:nvCxnSpPr>
      <xdr:spPr>
        <a:xfrm>
          <a:off x="11210925" y="1756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2" name="テキスト ボックス 851">
          <a:extLst>
            <a:ext uri="{FF2B5EF4-FFF2-40B4-BE49-F238E27FC236}">
              <a16:creationId xmlns:a16="http://schemas.microsoft.com/office/drawing/2014/main" id="{8F0B90B6-27DF-4F3E-BC3E-87C34BBCCC9E}"/>
            </a:ext>
          </a:extLst>
        </xdr:cNvPr>
        <xdr:cNvSpPr txBox="1"/>
      </xdr:nvSpPr>
      <xdr:spPr>
        <a:xfrm>
          <a:off x="10845966"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3" name="直線コネクタ 852">
          <a:extLst>
            <a:ext uri="{FF2B5EF4-FFF2-40B4-BE49-F238E27FC236}">
              <a16:creationId xmlns:a16="http://schemas.microsoft.com/office/drawing/2014/main" id="{D2F9635F-3B85-4B15-B5CF-DBED1DCC8E1A}"/>
            </a:ext>
          </a:extLst>
        </xdr:cNvPr>
        <xdr:cNvCxnSpPr/>
      </xdr:nvCxnSpPr>
      <xdr:spPr>
        <a:xfrm>
          <a:off x="11210925" y="1713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4" name="テキスト ボックス 853">
          <a:extLst>
            <a:ext uri="{FF2B5EF4-FFF2-40B4-BE49-F238E27FC236}">
              <a16:creationId xmlns:a16="http://schemas.microsoft.com/office/drawing/2014/main" id="{CB7A54DE-3DA8-48AF-BE2F-A6F66E4A468F}"/>
            </a:ext>
          </a:extLst>
        </xdr:cNvPr>
        <xdr:cNvSpPr txBox="1"/>
      </xdr:nvSpPr>
      <xdr:spPr>
        <a:xfrm>
          <a:off x="10845966"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5" name="直線コネクタ 854">
          <a:extLst>
            <a:ext uri="{FF2B5EF4-FFF2-40B4-BE49-F238E27FC236}">
              <a16:creationId xmlns:a16="http://schemas.microsoft.com/office/drawing/2014/main" id="{E0B35A6F-03EC-4EC5-9404-DF123FB15E62}"/>
            </a:ext>
          </a:extLst>
        </xdr:cNvPr>
        <xdr:cNvCxnSpPr/>
      </xdr:nvCxnSpPr>
      <xdr:spPr>
        <a:xfrm>
          <a:off x="11210925" y="1669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6" name="テキスト ボックス 855">
          <a:extLst>
            <a:ext uri="{FF2B5EF4-FFF2-40B4-BE49-F238E27FC236}">
              <a16:creationId xmlns:a16="http://schemas.microsoft.com/office/drawing/2014/main" id="{1F6E00FE-19D2-4194-96D5-A36DE246EF50}"/>
            </a:ext>
          </a:extLst>
        </xdr:cNvPr>
        <xdr:cNvSpPr txBox="1"/>
      </xdr:nvSpPr>
      <xdr:spPr>
        <a:xfrm>
          <a:off x="10845966"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7" name="直線コネクタ 856">
          <a:extLst>
            <a:ext uri="{FF2B5EF4-FFF2-40B4-BE49-F238E27FC236}">
              <a16:creationId xmlns:a16="http://schemas.microsoft.com/office/drawing/2014/main" id="{DEED579D-7FBD-44F7-AE23-B04DE059B0E8}"/>
            </a:ext>
          </a:extLst>
        </xdr:cNvPr>
        <xdr:cNvCxnSpPr/>
      </xdr:nvCxnSpPr>
      <xdr:spPr>
        <a:xfrm>
          <a:off x="11210925" y="1626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8" name="テキスト ボックス 857">
          <a:extLst>
            <a:ext uri="{FF2B5EF4-FFF2-40B4-BE49-F238E27FC236}">
              <a16:creationId xmlns:a16="http://schemas.microsoft.com/office/drawing/2014/main" id="{858BA465-D91E-47CB-8EB7-865652F89E7D}"/>
            </a:ext>
          </a:extLst>
        </xdr:cNvPr>
        <xdr:cNvSpPr txBox="1"/>
      </xdr:nvSpPr>
      <xdr:spPr>
        <a:xfrm>
          <a:off x="10845966"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80CEB505-D262-44C4-B2ED-1698B0E7E85B}"/>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0" name="テキスト ボックス 859">
          <a:extLst>
            <a:ext uri="{FF2B5EF4-FFF2-40B4-BE49-F238E27FC236}">
              <a16:creationId xmlns:a16="http://schemas.microsoft.com/office/drawing/2014/main" id="{90F69587-BE25-408A-AA0B-89B17191D9DD}"/>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a:extLst>
            <a:ext uri="{FF2B5EF4-FFF2-40B4-BE49-F238E27FC236}">
              <a16:creationId xmlns:a16="http://schemas.microsoft.com/office/drawing/2014/main" id="{59E721F5-5B0D-44AB-B2F1-1D804F18190A}"/>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62485</xdr:rowOff>
    </xdr:from>
    <xdr:to>
      <xdr:col>85</xdr:col>
      <xdr:colOff>126364</xdr:colOff>
      <xdr:row>108</xdr:row>
      <xdr:rowOff>3048</xdr:rowOff>
    </xdr:to>
    <xdr:cxnSp macro="">
      <xdr:nvCxnSpPr>
        <xdr:cNvPr id="862" name="直線コネクタ 861">
          <a:extLst>
            <a:ext uri="{FF2B5EF4-FFF2-40B4-BE49-F238E27FC236}">
              <a16:creationId xmlns:a16="http://schemas.microsoft.com/office/drawing/2014/main" id="{4E477E7A-2573-4E66-BB9C-3265C3123E6D}"/>
            </a:ext>
          </a:extLst>
        </xdr:cNvPr>
        <xdr:cNvCxnSpPr/>
      </xdr:nvCxnSpPr>
      <xdr:spPr>
        <a:xfrm flipV="1">
          <a:off x="14696439" y="16258160"/>
          <a:ext cx="0" cy="123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63" name="【庁舎】&#10;有形固定資産減価償却率最小値テキスト">
          <a:extLst>
            <a:ext uri="{FF2B5EF4-FFF2-40B4-BE49-F238E27FC236}">
              <a16:creationId xmlns:a16="http://schemas.microsoft.com/office/drawing/2014/main" id="{14636F62-9009-4186-A795-92A68B10A1E6}"/>
            </a:ext>
          </a:extLst>
        </xdr:cNvPr>
        <xdr:cNvSpPr txBox="1"/>
      </xdr:nvSpPr>
      <xdr:spPr>
        <a:xfrm>
          <a:off x="14735175" y="17497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64" name="直線コネクタ 863">
          <a:extLst>
            <a:ext uri="{FF2B5EF4-FFF2-40B4-BE49-F238E27FC236}">
              <a16:creationId xmlns:a16="http://schemas.microsoft.com/office/drawing/2014/main" id="{E27F27AF-D208-4F3D-AE4D-BAD4478BE9C3}"/>
            </a:ext>
          </a:extLst>
        </xdr:cNvPr>
        <xdr:cNvCxnSpPr/>
      </xdr:nvCxnSpPr>
      <xdr:spPr>
        <a:xfrm>
          <a:off x="14611350" y="174909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9162</xdr:rowOff>
    </xdr:from>
    <xdr:ext cx="405111" cy="259045"/>
    <xdr:sp macro="" textlink="">
      <xdr:nvSpPr>
        <xdr:cNvPr id="865" name="【庁舎】&#10;有形固定資産減価償却率最大値テキスト">
          <a:extLst>
            <a:ext uri="{FF2B5EF4-FFF2-40B4-BE49-F238E27FC236}">
              <a16:creationId xmlns:a16="http://schemas.microsoft.com/office/drawing/2014/main" id="{EE9090C9-1E96-40EF-AD51-E2C51F752AF8}"/>
            </a:ext>
          </a:extLst>
        </xdr:cNvPr>
        <xdr:cNvSpPr txBox="1"/>
      </xdr:nvSpPr>
      <xdr:spPr>
        <a:xfrm>
          <a:off x="14735175" y="1604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62485</xdr:rowOff>
    </xdr:from>
    <xdr:to>
      <xdr:col>86</xdr:col>
      <xdr:colOff>25400</xdr:colOff>
      <xdr:row>100</xdr:row>
      <xdr:rowOff>62485</xdr:rowOff>
    </xdr:to>
    <xdr:cxnSp macro="">
      <xdr:nvCxnSpPr>
        <xdr:cNvPr id="866" name="直線コネクタ 865">
          <a:extLst>
            <a:ext uri="{FF2B5EF4-FFF2-40B4-BE49-F238E27FC236}">
              <a16:creationId xmlns:a16="http://schemas.microsoft.com/office/drawing/2014/main" id="{E69372EC-0481-4EBA-9A61-0B44222B051C}"/>
            </a:ext>
          </a:extLst>
        </xdr:cNvPr>
        <xdr:cNvCxnSpPr/>
      </xdr:nvCxnSpPr>
      <xdr:spPr>
        <a:xfrm>
          <a:off x="14611350" y="162581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34562</xdr:rowOff>
    </xdr:from>
    <xdr:ext cx="405111" cy="259045"/>
    <xdr:sp macro="" textlink="">
      <xdr:nvSpPr>
        <xdr:cNvPr id="867" name="【庁舎】&#10;有形固定資産減価償却率平均値テキスト">
          <a:extLst>
            <a:ext uri="{FF2B5EF4-FFF2-40B4-BE49-F238E27FC236}">
              <a16:creationId xmlns:a16="http://schemas.microsoft.com/office/drawing/2014/main" id="{9F34DF71-7982-4461-8A3C-A3A620C2686E}"/>
            </a:ext>
          </a:extLst>
        </xdr:cNvPr>
        <xdr:cNvSpPr txBox="1"/>
      </xdr:nvSpPr>
      <xdr:spPr>
        <a:xfrm>
          <a:off x="14735175" y="16709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868" name="フローチャート: 判断 867">
          <a:extLst>
            <a:ext uri="{FF2B5EF4-FFF2-40B4-BE49-F238E27FC236}">
              <a16:creationId xmlns:a16="http://schemas.microsoft.com/office/drawing/2014/main" id="{6CB00841-761F-4804-86FF-3BB24347C250}"/>
            </a:ext>
          </a:extLst>
        </xdr:cNvPr>
        <xdr:cNvSpPr/>
      </xdr:nvSpPr>
      <xdr:spPr>
        <a:xfrm>
          <a:off x="14649450" y="168487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57404</xdr:rowOff>
    </xdr:from>
    <xdr:to>
      <xdr:col>81</xdr:col>
      <xdr:colOff>101600</xdr:colOff>
      <xdr:row>104</xdr:row>
      <xdr:rowOff>159004</xdr:rowOff>
    </xdr:to>
    <xdr:sp macro="" textlink="">
      <xdr:nvSpPr>
        <xdr:cNvPr id="869" name="フローチャート: 判断 868">
          <a:extLst>
            <a:ext uri="{FF2B5EF4-FFF2-40B4-BE49-F238E27FC236}">
              <a16:creationId xmlns:a16="http://schemas.microsoft.com/office/drawing/2014/main" id="{42D4D4C0-CF23-4076-9218-5019EB00B252}"/>
            </a:ext>
          </a:extLst>
        </xdr:cNvPr>
        <xdr:cNvSpPr/>
      </xdr:nvSpPr>
      <xdr:spPr>
        <a:xfrm>
          <a:off x="13887450" y="1689760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20828</xdr:rowOff>
    </xdr:from>
    <xdr:to>
      <xdr:col>76</xdr:col>
      <xdr:colOff>165100</xdr:colOff>
      <xdr:row>104</xdr:row>
      <xdr:rowOff>122428</xdr:rowOff>
    </xdr:to>
    <xdr:sp macro="" textlink="">
      <xdr:nvSpPr>
        <xdr:cNvPr id="870" name="フローチャート: 判断 869">
          <a:extLst>
            <a:ext uri="{FF2B5EF4-FFF2-40B4-BE49-F238E27FC236}">
              <a16:creationId xmlns:a16="http://schemas.microsoft.com/office/drawing/2014/main" id="{F37C6F72-360C-4EED-A461-2E4C317E3B5A}"/>
            </a:ext>
          </a:extLst>
        </xdr:cNvPr>
        <xdr:cNvSpPr/>
      </xdr:nvSpPr>
      <xdr:spPr>
        <a:xfrm>
          <a:off x="13096875" y="168610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114554</xdr:rowOff>
    </xdr:from>
    <xdr:to>
      <xdr:col>72</xdr:col>
      <xdr:colOff>38100</xdr:colOff>
      <xdr:row>104</xdr:row>
      <xdr:rowOff>44704</xdr:rowOff>
    </xdr:to>
    <xdr:sp macro="" textlink="">
      <xdr:nvSpPr>
        <xdr:cNvPr id="871" name="フローチャート: 判断 870">
          <a:extLst>
            <a:ext uri="{FF2B5EF4-FFF2-40B4-BE49-F238E27FC236}">
              <a16:creationId xmlns:a16="http://schemas.microsoft.com/office/drawing/2014/main" id="{BC0F2FFD-28C8-41C4-818F-4776E028BC3D}"/>
            </a:ext>
          </a:extLst>
        </xdr:cNvPr>
        <xdr:cNvSpPr/>
      </xdr:nvSpPr>
      <xdr:spPr>
        <a:xfrm>
          <a:off x="12296775" y="1679282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132842</xdr:rowOff>
    </xdr:from>
    <xdr:to>
      <xdr:col>67</xdr:col>
      <xdr:colOff>101600</xdr:colOff>
      <xdr:row>106</xdr:row>
      <xdr:rowOff>62992</xdr:rowOff>
    </xdr:to>
    <xdr:sp macro="" textlink="">
      <xdr:nvSpPr>
        <xdr:cNvPr id="872" name="フローチャート: 判断 871">
          <a:extLst>
            <a:ext uri="{FF2B5EF4-FFF2-40B4-BE49-F238E27FC236}">
              <a16:creationId xmlns:a16="http://schemas.microsoft.com/office/drawing/2014/main" id="{8ED6E741-C333-43A1-8A5E-46F6E21AE814}"/>
            </a:ext>
          </a:extLst>
        </xdr:cNvPr>
        <xdr:cNvSpPr/>
      </xdr:nvSpPr>
      <xdr:spPr>
        <a:xfrm>
          <a:off x="11487150" y="1713496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852E77D3-9B8D-41FC-B7F5-29C525A904C3}"/>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95A49538-2B40-4385-9F48-F69EBEBF1EB4}"/>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8FF82261-A0E3-44F7-94CD-D3FC8908EAA5}"/>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FF354846-5913-49A6-A2F6-A70AD5E6E9AE}"/>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33066A25-233C-46CB-82BE-BE7D5B730EEA}"/>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96265</xdr:rowOff>
    </xdr:from>
    <xdr:to>
      <xdr:col>85</xdr:col>
      <xdr:colOff>177800</xdr:colOff>
      <xdr:row>108</xdr:row>
      <xdr:rowOff>26415</xdr:rowOff>
    </xdr:to>
    <xdr:sp macro="" textlink="">
      <xdr:nvSpPr>
        <xdr:cNvPr id="878" name="楕円 877">
          <a:extLst>
            <a:ext uri="{FF2B5EF4-FFF2-40B4-BE49-F238E27FC236}">
              <a16:creationId xmlns:a16="http://schemas.microsoft.com/office/drawing/2014/main" id="{FFC94129-C115-4D5C-8041-623A8B2F8EAD}"/>
            </a:ext>
          </a:extLst>
        </xdr:cNvPr>
        <xdr:cNvSpPr/>
      </xdr:nvSpPr>
      <xdr:spPr>
        <a:xfrm>
          <a:off x="14649450" y="174222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11192</xdr:rowOff>
    </xdr:from>
    <xdr:ext cx="405111" cy="259045"/>
    <xdr:sp macro="" textlink="">
      <xdr:nvSpPr>
        <xdr:cNvPr id="879" name="【庁舎】&#10;有形固定資産減価償却率該当値テキスト">
          <a:extLst>
            <a:ext uri="{FF2B5EF4-FFF2-40B4-BE49-F238E27FC236}">
              <a16:creationId xmlns:a16="http://schemas.microsoft.com/office/drawing/2014/main" id="{DBF72914-34DE-4F55-BE5A-F9718A3AD344}"/>
            </a:ext>
          </a:extLst>
        </xdr:cNvPr>
        <xdr:cNvSpPr txBox="1"/>
      </xdr:nvSpPr>
      <xdr:spPr>
        <a:xfrm>
          <a:off x="14735175" y="17333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36830</xdr:rowOff>
    </xdr:from>
    <xdr:to>
      <xdr:col>81</xdr:col>
      <xdr:colOff>101600</xdr:colOff>
      <xdr:row>107</xdr:row>
      <xdr:rowOff>138430</xdr:rowOff>
    </xdr:to>
    <xdr:sp macro="" textlink="">
      <xdr:nvSpPr>
        <xdr:cNvPr id="880" name="楕円 879">
          <a:extLst>
            <a:ext uri="{FF2B5EF4-FFF2-40B4-BE49-F238E27FC236}">
              <a16:creationId xmlns:a16="http://schemas.microsoft.com/office/drawing/2014/main" id="{2AECFE2D-A1A1-4EB3-B9BC-1FCFD3B8243B}"/>
            </a:ext>
          </a:extLst>
        </xdr:cNvPr>
        <xdr:cNvSpPr/>
      </xdr:nvSpPr>
      <xdr:spPr>
        <a:xfrm>
          <a:off x="13887450" y="173628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87630</xdr:rowOff>
    </xdr:from>
    <xdr:to>
      <xdr:col>85</xdr:col>
      <xdr:colOff>127000</xdr:colOff>
      <xdr:row>107</xdr:row>
      <xdr:rowOff>147065</xdr:rowOff>
    </xdr:to>
    <xdr:cxnSp macro="">
      <xdr:nvCxnSpPr>
        <xdr:cNvPr id="881" name="直線コネクタ 880">
          <a:extLst>
            <a:ext uri="{FF2B5EF4-FFF2-40B4-BE49-F238E27FC236}">
              <a16:creationId xmlns:a16="http://schemas.microsoft.com/office/drawing/2014/main" id="{97725958-5EA3-4AB0-B479-56AC8133E1CA}"/>
            </a:ext>
          </a:extLst>
        </xdr:cNvPr>
        <xdr:cNvCxnSpPr/>
      </xdr:nvCxnSpPr>
      <xdr:spPr>
        <a:xfrm>
          <a:off x="13935075" y="17410430"/>
          <a:ext cx="762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167132</xdr:rowOff>
    </xdr:from>
    <xdr:to>
      <xdr:col>76</xdr:col>
      <xdr:colOff>165100</xdr:colOff>
      <xdr:row>107</xdr:row>
      <xdr:rowOff>97282</xdr:rowOff>
    </xdr:to>
    <xdr:sp macro="" textlink="">
      <xdr:nvSpPr>
        <xdr:cNvPr id="882" name="楕円 881">
          <a:extLst>
            <a:ext uri="{FF2B5EF4-FFF2-40B4-BE49-F238E27FC236}">
              <a16:creationId xmlns:a16="http://schemas.microsoft.com/office/drawing/2014/main" id="{92071C33-373E-40D4-8AC9-FFA0459CD4C2}"/>
            </a:ext>
          </a:extLst>
        </xdr:cNvPr>
        <xdr:cNvSpPr/>
      </xdr:nvSpPr>
      <xdr:spPr>
        <a:xfrm>
          <a:off x="13096875" y="173280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46482</xdr:rowOff>
    </xdr:from>
    <xdr:to>
      <xdr:col>81</xdr:col>
      <xdr:colOff>50800</xdr:colOff>
      <xdr:row>107</xdr:row>
      <xdr:rowOff>87630</xdr:rowOff>
    </xdr:to>
    <xdr:cxnSp macro="">
      <xdr:nvCxnSpPr>
        <xdr:cNvPr id="883" name="直線コネクタ 882">
          <a:extLst>
            <a:ext uri="{FF2B5EF4-FFF2-40B4-BE49-F238E27FC236}">
              <a16:creationId xmlns:a16="http://schemas.microsoft.com/office/drawing/2014/main" id="{FEBE4675-1FB3-40E5-88A1-709C6D1E0768}"/>
            </a:ext>
          </a:extLst>
        </xdr:cNvPr>
        <xdr:cNvCxnSpPr/>
      </xdr:nvCxnSpPr>
      <xdr:spPr>
        <a:xfrm>
          <a:off x="13144500" y="17375632"/>
          <a:ext cx="790575"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89408</xdr:rowOff>
    </xdr:from>
    <xdr:to>
      <xdr:col>72</xdr:col>
      <xdr:colOff>38100</xdr:colOff>
      <xdr:row>107</xdr:row>
      <xdr:rowOff>19558</xdr:rowOff>
    </xdr:to>
    <xdr:sp macro="" textlink="">
      <xdr:nvSpPr>
        <xdr:cNvPr id="884" name="楕円 883">
          <a:extLst>
            <a:ext uri="{FF2B5EF4-FFF2-40B4-BE49-F238E27FC236}">
              <a16:creationId xmlns:a16="http://schemas.microsoft.com/office/drawing/2014/main" id="{A8007B33-ECC4-47B2-A21D-2191B02A5DA0}"/>
            </a:ext>
          </a:extLst>
        </xdr:cNvPr>
        <xdr:cNvSpPr/>
      </xdr:nvSpPr>
      <xdr:spPr>
        <a:xfrm>
          <a:off x="12296775" y="1725028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140208</xdr:rowOff>
    </xdr:from>
    <xdr:to>
      <xdr:col>76</xdr:col>
      <xdr:colOff>114300</xdr:colOff>
      <xdr:row>107</xdr:row>
      <xdr:rowOff>46482</xdr:rowOff>
    </xdr:to>
    <xdr:cxnSp macro="">
      <xdr:nvCxnSpPr>
        <xdr:cNvPr id="885" name="直線コネクタ 884">
          <a:extLst>
            <a:ext uri="{FF2B5EF4-FFF2-40B4-BE49-F238E27FC236}">
              <a16:creationId xmlns:a16="http://schemas.microsoft.com/office/drawing/2014/main" id="{48FE006D-D482-43EC-86BF-D4EA2D5D75F1}"/>
            </a:ext>
          </a:extLst>
        </xdr:cNvPr>
        <xdr:cNvCxnSpPr/>
      </xdr:nvCxnSpPr>
      <xdr:spPr>
        <a:xfrm>
          <a:off x="12344400" y="17307433"/>
          <a:ext cx="8001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20828</xdr:rowOff>
    </xdr:from>
    <xdr:to>
      <xdr:col>67</xdr:col>
      <xdr:colOff>101600</xdr:colOff>
      <xdr:row>106</xdr:row>
      <xdr:rowOff>122428</xdr:rowOff>
    </xdr:to>
    <xdr:sp macro="" textlink="">
      <xdr:nvSpPr>
        <xdr:cNvPr id="886" name="楕円 885">
          <a:extLst>
            <a:ext uri="{FF2B5EF4-FFF2-40B4-BE49-F238E27FC236}">
              <a16:creationId xmlns:a16="http://schemas.microsoft.com/office/drawing/2014/main" id="{8717124A-E3EC-4555-9929-40D1F3D3DE91}"/>
            </a:ext>
          </a:extLst>
        </xdr:cNvPr>
        <xdr:cNvSpPr/>
      </xdr:nvSpPr>
      <xdr:spPr>
        <a:xfrm>
          <a:off x="11487150" y="1718487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71628</xdr:rowOff>
    </xdr:from>
    <xdr:to>
      <xdr:col>71</xdr:col>
      <xdr:colOff>177800</xdr:colOff>
      <xdr:row>106</xdr:row>
      <xdr:rowOff>140208</xdr:rowOff>
    </xdr:to>
    <xdr:cxnSp macro="">
      <xdr:nvCxnSpPr>
        <xdr:cNvPr id="887" name="直線コネクタ 886">
          <a:extLst>
            <a:ext uri="{FF2B5EF4-FFF2-40B4-BE49-F238E27FC236}">
              <a16:creationId xmlns:a16="http://schemas.microsoft.com/office/drawing/2014/main" id="{6EB30D7D-F8F4-4BD9-BA3F-485886328A46}"/>
            </a:ext>
          </a:extLst>
        </xdr:cNvPr>
        <xdr:cNvCxnSpPr/>
      </xdr:nvCxnSpPr>
      <xdr:spPr>
        <a:xfrm>
          <a:off x="11534775" y="17232503"/>
          <a:ext cx="809625"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4081</xdr:rowOff>
    </xdr:from>
    <xdr:ext cx="405111" cy="259045"/>
    <xdr:sp macro="" textlink="">
      <xdr:nvSpPr>
        <xdr:cNvPr id="888" name="n_1aveValue【庁舎】&#10;有形固定資産減価償却率">
          <a:extLst>
            <a:ext uri="{FF2B5EF4-FFF2-40B4-BE49-F238E27FC236}">
              <a16:creationId xmlns:a16="http://schemas.microsoft.com/office/drawing/2014/main" id="{9CA08A79-41B9-4069-9564-9D140170C6AD}"/>
            </a:ext>
          </a:extLst>
        </xdr:cNvPr>
        <xdr:cNvSpPr txBox="1"/>
      </xdr:nvSpPr>
      <xdr:spPr>
        <a:xfrm>
          <a:off x="13745219" y="16685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138955</xdr:rowOff>
    </xdr:from>
    <xdr:ext cx="405111" cy="259045"/>
    <xdr:sp macro="" textlink="">
      <xdr:nvSpPr>
        <xdr:cNvPr id="889" name="n_2aveValue【庁舎】&#10;有形固定資産減価償却率">
          <a:extLst>
            <a:ext uri="{FF2B5EF4-FFF2-40B4-BE49-F238E27FC236}">
              <a16:creationId xmlns:a16="http://schemas.microsoft.com/office/drawing/2014/main" id="{86C834B7-E669-4D18-B51F-162C4BFF4C74}"/>
            </a:ext>
          </a:extLst>
        </xdr:cNvPr>
        <xdr:cNvSpPr txBox="1"/>
      </xdr:nvSpPr>
      <xdr:spPr>
        <a:xfrm>
          <a:off x="12964169" y="1665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61231</xdr:rowOff>
    </xdr:from>
    <xdr:ext cx="405111" cy="259045"/>
    <xdr:sp macro="" textlink="">
      <xdr:nvSpPr>
        <xdr:cNvPr id="890" name="n_3aveValue【庁舎】&#10;有形固定資産減価償却率">
          <a:extLst>
            <a:ext uri="{FF2B5EF4-FFF2-40B4-BE49-F238E27FC236}">
              <a16:creationId xmlns:a16="http://schemas.microsoft.com/office/drawing/2014/main" id="{0DFB5F63-A04C-4A74-B975-10C40826ED22}"/>
            </a:ext>
          </a:extLst>
        </xdr:cNvPr>
        <xdr:cNvSpPr txBox="1"/>
      </xdr:nvSpPr>
      <xdr:spPr>
        <a:xfrm>
          <a:off x="12164069" y="16580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79519</xdr:rowOff>
    </xdr:from>
    <xdr:ext cx="405111" cy="259045"/>
    <xdr:sp macro="" textlink="">
      <xdr:nvSpPr>
        <xdr:cNvPr id="891" name="n_4aveValue【庁舎】&#10;有形固定資産減価償却率">
          <a:extLst>
            <a:ext uri="{FF2B5EF4-FFF2-40B4-BE49-F238E27FC236}">
              <a16:creationId xmlns:a16="http://schemas.microsoft.com/office/drawing/2014/main" id="{8D5D7CBB-8170-48AB-956F-ED91CA51B66A}"/>
            </a:ext>
          </a:extLst>
        </xdr:cNvPr>
        <xdr:cNvSpPr txBox="1"/>
      </xdr:nvSpPr>
      <xdr:spPr>
        <a:xfrm>
          <a:off x="11354444" y="16922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129557</xdr:rowOff>
    </xdr:from>
    <xdr:ext cx="405111" cy="259045"/>
    <xdr:sp macro="" textlink="">
      <xdr:nvSpPr>
        <xdr:cNvPr id="892" name="n_1mainValue【庁舎】&#10;有形固定資産減価償却率">
          <a:extLst>
            <a:ext uri="{FF2B5EF4-FFF2-40B4-BE49-F238E27FC236}">
              <a16:creationId xmlns:a16="http://schemas.microsoft.com/office/drawing/2014/main" id="{AB5B0773-CF9F-42D2-8F26-4C2606D7BEF0}"/>
            </a:ext>
          </a:extLst>
        </xdr:cNvPr>
        <xdr:cNvSpPr txBox="1"/>
      </xdr:nvSpPr>
      <xdr:spPr>
        <a:xfrm>
          <a:off x="13745219"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88409</xdr:rowOff>
    </xdr:from>
    <xdr:ext cx="405111" cy="259045"/>
    <xdr:sp macro="" textlink="">
      <xdr:nvSpPr>
        <xdr:cNvPr id="893" name="n_2mainValue【庁舎】&#10;有形固定資産減価償却率">
          <a:extLst>
            <a:ext uri="{FF2B5EF4-FFF2-40B4-BE49-F238E27FC236}">
              <a16:creationId xmlns:a16="http://schemas.microsoft.com/office/drawing/2014/main" id="{50BFD537-FBC1-4A93-AE4E-E4E68D951959}"/>
            </a:ext>
          </a:extLst>
        </xdr:cNvPr>
        <xdr:cNvSpPr txBox="1"/>
      </xdr:nvSpPr>
      <xdr:spPr>
        <a:xfrm>
          <a:off x="12964169" y="17411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10685</xdr:rowOff>
    </xdr:from>
    <xdr:ext cx="405111" cy="259045"/>
    <xdr:sp macro="" textlink="">
      <xdr:nvSpPr>
        <xdr:cNvPr id="894" name="n_3mainValue【庁舎】&#10;有形固定資産減価償却率">
          <a:extLst>
            <a:ext uri="{FF2B5EF4-FFF2-40B4-BE49-F238E27FC236}">
              <a16:creationId xmlns:a16="http://schemas.microsoft.com/office/drawing/2014/main" id="{AB4A5D93-5F4B-4A2C-AFCA-431C6F513B5A}"/>
            </a:ext>
          </a:extLst>
        </xdr:cNvPr>
        <xdr:cNvSpPr txBox="1"/>
      </xdr:nvSpPr>
      <xdr:spPr>
        <a:xfrm>
          <a:off x="12164069" y="1733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113555</xdr:rowOff>
    </xdr:from>
    <xdr:ext cx="405111" cy="259045"/>
    <xdr:sp macro="" textlink="">
      <xdr:nvSpPr>
        <xdr:cNvPr id="895" name="n_4mainValue【庁舎】&#10;有形固定資産減価償却率">
          <a:extLst>
            <a:ext uri="{FF2B5EF4-FFF2-40B4-BE49-F238E27FC236}">
              <a16:creationId xmlns:a16="http://schemas.microsoft.com/office/drawing/2014/main" id="{A102C2F7-94A5-41E2-8F53-1141400C9D83}"/>
            </a:ext>
          </a:extLst>
        </xdr:cNvPr>
        <xdr:cNvSpPr txBox="1"/>
      </xdr:nvSpPr>
      <xdr:spPr>
        <a:xfrm>
          <a:off x="11354444" y="17277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C79AA79C-9320-4380-B6DB-9963EB44DA80}"/>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7E57A708-B68E-4DDA-A099-C466905D1850}"/>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65B24CC3-EF5A-4C9C-A1DA-12982695C52B}"/>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7E2EC3F3-72E0-4C3B-B672-388150E8AE83}"/>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D52106D4-7AC0-4086-B41F-55F9603A8EA9}"/>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7FF6B5BE-21E8-40EC-B483-244DB9489761}"/>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C95D5468-751D-4C8B-A52A-FEA51E25C9F2}"/>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E62F46C6-CC26-4574-9314-BFB912653946}"/>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67EBB986-1D46-4707-B168-0CC9735E3235}"/>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78700801-0FB7-4587-9767-AC07644C56B9}"/>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6" name="テキスト ボックス 905">
          <a:extLst>
            <a:ext uri="{FF2B5EF4-FFF2-40B4-BE49-F238E27FC236}">
              <a16:creationId xmlns:a16="http://schemas.microsoft.com/office/drawing/2014/main" id="{2CC795A5-F99C-4CFD-9293-2D386244D143}"/>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907" name="直線コネクタ 906">
          <a:extLst>
            <a:ext uri="{FF2B5EF4-FFF2-40B4-BE49-F238E27FC236}">
              <a16:creationId xmlns:a16="http://schemas.microsoft.com/office/drawing/2014/main" id="{8586CA74-F25E-4222-A7F9-B07B88543BE7}"/>
            </a:ext>
          </a:extLst>
        </xdr:cNvPr>
        <xdr:cNvCxnSpPr/>
      </xdr:nvCxnSpPr>
      <xdr:spPr>
        <a:xfrm>
          <a:off x="16459200" y="17726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8" name="テキスト ボックス 907">
          <a:extLst>
            <a:ext uri="{FF2B5EF4-FFF2-40B4-BE49-F238E27FC236}">
              <a16:creationId xmlns:a16="http://schemas.microsoft.com/office/drawing/2014/main" id="{D8D6DAD3-2208-417E-804A-FC0B9F59FC4A}"/>
            </a:ext>
          </a:extLst>
        </xdr:cNvPr>
        <xdr:cNvSpPr txBox="1"/>
      </xdr:nvSpPr>
      <xdr:spPr>
        <a:xfrm>
          <a:off x="16052346"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09" name="直線コネクタ 908">
          <a:extLst>
            <a:ext uri="{FF2B5EF4-FFF2-40B4-BE49-F238E27FC236}">
              <a16:creationId xmlns:a16="http://schemas.microsoft.com/office/drawing/2014/main" id="{88E6CEA5-BEDB-494A-9D89-347FE1176B67}"/>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0" name="テキスト ボックス 909">
          <a:extLst>
            <a:ext uri="{FF2B5EF4-FFF2-40B4-BE49-F238E27FC236}">
              <a16:creationId xmlns:a16="http://schemas.microsoft.com/office/drawing/2014/main" id="{B6136C3B-C70C-45B7-8E16-BEA51E1FE310}"/>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1" name="直線コネクタ 910">
          <a:extLst>
            <a:ext uri="{FF2B5EF4-FFF2-40B4-BE49-F238E27FC236}">
              <a16:creationId xmlns:a16="http://schemas.microsoft.com/office/drawing/2014/main" id="{A414486C-6F86-4543-B5BE-98949336FBC2}"/>
            </a:ext>
          </a:extLst>
        </xdr:cNvPr>
        <xdr:cNvCxnSpPr/>
      </xdr:nvCxnSpPr>
      <xdr:spPr>
        <a:xfrm>
          <a:off x="16459200" y="1718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2" name="テキスト ボックス 911">
          <a:extLst>
            <a:ext uri="{FF2B5EF4-FFF2-40B4-BE49-F238E27FC236}">
              <a16:creationId xmlns:a16="http://schemas.microsoft.com/office/drawing/2014/main" id="{22D69B2A-B702-460A-B19D-4FC63C1BBD54}"/>
            </a:ext>
          </a:extLst>
        </xdr:cNvPr>
        <xdr:cNvSpPr txBox="1"/>
      </xdr:nvSpPr>
      <xdr:spPr>
        <a:xfrm>
          <a:off x="16052346" y="1704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a:extLst>
            <a:ext uri="{FF2B5EF4-FFF2-40B4-BE49-F238E27FC236}">
              <a16:creationId xmlns:a16="http://schemas.microsoft.com/office/drawing/2014/main" id="{F5C84D00-C5DD-4E76-8DF3-0B00E48BC20B}"/>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a:extLst>
            <a:ext uri="{FF2B5EF4-FFF2-40B4-BE49-F238E27FC236}">
              <a16:creationId xmlns:a16="http://schemas.microsoft.com/office/drawing/2014/main" id="{46A35492-5BD2-47E7-9C9E-21FEB2FE2275}"/>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5" name="直線コネクタ 914">
          <a:extLst>
            <a:ext uri="{FF2B5EF4-FFF2-40B4-BE49-F238E27FC236}">
              <a16:creationId xmlns:a16="http://schemas.microsoft.com/office/drawing/2014/main" id="{57488755-0030-4099-A321-FFEEE42CDD80}"/>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6" name="テキスト ボックス 915">
          <a:extLst>
            <a:ext uri="{FF2B5EF4-FFF2-40B4-BE49-F238E27FC236}">
              <a16:creationId xmlns:a16="http://schemas.microsoft.com/office/drawing/2014/main" id="{9583074D-0245-44DB-973B-ACAD1EB4F512}"/>
            </a:ext>
          </a:extLst>
        </xdr:cNvPr>
        <xdr:cNvSpPr txBox="1"/>
      </xdr:nvSpPr>
      <xdr:spPr>
        <a:xfrm>
          <a:off x="16052346" y="1651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7" name="直線コネクタ 916">
          <a:extLst>
            <a:ext uri="{FF2B5EF4-FFF2-40B4-BE49-F238E27FC236}">
              <a16:creationId xmlns:a16="http://schemas.microsoft.com/office/drawing/2014/main" id="{D532A902-12C1-4B2A-91DC-4CFEFC952EEA}"/>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8" name="テキスト ボックス 917">
          <a:extLst>
            <a:ext uri="{FF2B5EF4-FFF2-40B4-BE49-F238E27FC236}">
              <a16:creationId xmlns:a16="http://schemas.microsoft.com/office/drawing/2014/main" id="{88C90F03-021A-4193-A913-86C93EB5622F}"/>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19" name="直線コネクタ 918">
          <a:extLst>
            <a:ext uri="{FF2B5EF4-FFF2-40B4-BE49-F238E27FC236}">
              <a16:creationId xmlns:a16="http://schemas.microsoft.com/office/drawing/2014/main" id="{DBF5A16A-C448-4481-B9C1-F5C2697D5080}"/>
            </a:ext>
          </a:extLst>
        </xdr:cNvPr>
        <xdr:cNvCxnSpPr/>
      </xdr:nvCxnSpPr>
      <xdr:spPr>
        <a:xfrm>
          <a:off x="16459200" y="16106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0" name="テキスト ボックス 919">
          <a:extLst>
            <a:ext uri="{FF2B5EF4-FFF2-40B4-BE49-F238E27FC236}">
              <a16:creationId xmlns:a16="http://schemas.microsoft.com/office/drawing/2014/main" id="{BA54710E-D6DC-4BC9-90AC-3225B08450E9}"/>
            </a:ext>
          </a:extLst>
        </xdr:cNvPr>
        <xdr:cNvSpPr txBox="1"/>
      </xdr:nvSpPr>
      <xdr:spPr>
        <a:xfrm>
          <a:off x="16052346" y="15970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B5DD926-DC46-4BB8-A953-7B4E2B24A7C5}"/>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EE9C7AA4-5E26-4A75-863D-3CCC97826C19}"/>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A92D02EA-2560-41B1-8BF3-9583A42452CF}"/>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85725</xdr:rowOff>
    </xdr:from>
    <xdr:to>
      <xdr:col>116</xdr:col>
      <xdr:colOff>62864</xdr:colOff>
      <xdr:row>108</xdr:row>
      <xdr:rowOff>66675</xdr:rowOff>
    </xdr:to>
    <xdr:cxnSp macro="">
      <xdr:nvCxnSpPr>
        <xdr:cNvPr id="924" name="直線コネクタ 923">
          <a:extLst>
            <a:ext uri="{FF2B5EF4-FFF2-40B4-BE49-F238E27FC236}">
              <a16:creationId xmlns:a16="http://schemas.microsoft.com/office/drawing/2014/main" id="{FDB1E573-74B3-4B68-B037-E8FD089EB389}"/>
            </a:ext>
          </a:extLst>
        </xdr:cNvPr>
        <xdr:cNvCxnSpPr/>
      </xdr:nvCxnSpPr>
      <xdr:spPr>
        <a:xfrm flipV="1">
          <a:off x="19954239" y="162750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70502</xdr:rowOff>
    </xdr:from>
    <xdr:ext cx="469744" cy="259045"/>
    <xdr:sp macro="" textlink="">
      <xdr:nvSpPr>
        <xdr:cNvPr id="925" name="【庁舎】&#10;一人当たり面積最小値テキスト">
          <a:extLst>
            <a:ext uri="{FF2B5EF4-FFF2-40B4-BE49-F238E27FC236}">
              <a16:creationId xmlns:a16="http://schemas.microsoft.com/office/drawing/2014/main" id="{E5F22246-2542-442D-BD19-FDED68B215EC}"/>
            </a:ext>
          </a:extLst>
        </xdr:cNvPr>
        <xdr:cNvSpPr txBox="1"/>
      </xdr:nvSpPr>
      <xdr:spPr>
        <a:xfrm>
          <a:off x="19992975"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66675</xdr:rowOff>
    </xdr:from>
    <xdr:to>
      <xdr:col>116</xdr:col>
      <xdr:colOff>152400</xdr:colOff>
      <xdr:row>108</xdr:row>
      <xdr:rowOff>66675</xdr:rowOff>
    </xdr:to>
    <xdr:cxnSp macro="">
      <xdr:nvCxnSpPr>
        <xdr:cNvPr id="926" name="直線コネクタ 925">
          <a:extLst>
            <a:ext uri="{FF2B5EF4-FFF2-40B4-BE49-F238E27FC236}">
              <a16:creationId xmlns:a16="http://schemas.microsoft.com/office/drawing/2014/main" id="{81D562A4-83D1-47E9-8BDE-5B4FC6389AA1}"/>
            </a:ext>
          </a:extLst>
        </xdr:cNvPr>
        <xdr:cNvCxnSpPr/>
      </xdr:nvCxnSpPr>
      <xdr:spPr>
        <a:xfrm>
          <a:off x="19878675" y="175514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32402</xdr:rowOff>
    </xdr:from>
    <xdr:ext cx="469744" cy="259045"/>
    <xdr:sp macro="" textlink="">
      <xdr:nvSpPr>
        <xdr:cNvPr id="927" name="【庁舎】&#10;一人当たり面積最大値テキスト">
          <a:extLst>
            <a:ext uri="{FF2B5EF4-FFF2-40B4-BE49-F238E27FC236}">
              <a16:creationId xmlns:a16="http://schemas.microsoft.com/office/drawing/2014/main" id="{C62B5F21-4285-47C6-974E-508D8ABBA7B1}"/>
            </a:ext>
          </a:extLst>
        </xdr:cNvPr>
        <xdr:cNvSpPr txBox="1"/>
      </xdr:nvSpPr>
      <xdr:spPr>
        <a:xfrm>
          <a:off x="19992975" y="160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85725</xdr:rowOff>
    </xdr:from>
    <xdr:to>
      <xdr:col>116</xdr:col>
      <xdr:colOff>152400</xdr:colOff>
      <xdr:row>100</xdr:row>
      <xdr:rowOff>85725</xdr:rowOff>
    </xdr:to>
    <xdr:cxnSp macro="">
      <xdr:nvCxnSpPr>
        <xdr:cNvPr id="928" name="直線コネクタ 927">
          <a:extLst>
            <a:ext uri="{FF2B5EF4-FFF2-40B4-BE49-F238E27FC236}">
              <a16:creationId xmlns:a16="http://schemas.microsoft.com/office/drawing/2014/main" id="{CE4B81AD-46CE-4C85-89FA-4BD2D2A4BC2C}"/>
            </a:ext>
          </a:extLst>
        </xdr:cNvPr>
        <xdr:cNvCxnSpPr/>
      </xdr:nvCxnSpPr>
      <xdr:spPr>
        <a:xfrm>
          <a:off x="19878675" y="16275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86377</xdr:rowOff>
    </xdr:from>
    <xdr:ext cx="469744" cy="259045"/>
    <xdr:sp macro="" textlink="">
      <xdr:nvSpPr>
        <xdr:cNvPr id="929" name="【庁舎】&#10;一人当たり面積平均値テキスト">
          <a:extLst>
            <a:ext uri="{FF2B5EF4-FFF2-40B4-BE49-F238E27FC236}">
              <a16:creationId xmlns:a16="http://schemas.microsoft.com/office/drawing/2014/main" id="{A750B8DC-C10D-4D17-82DC-3528BE6D156D}"/>
            </a:ext>
          </a:extLst>
        </xdr:cNvPr>
        <xdr:cNvSpPr txBox="1"/>
      </xdr:nvSpPr>
      <xdr:spPr>
        <a:xfrm>
          <a:off x="19992975" y="16923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930" name="フローチャート: 判断 929">
          <a:extLst>
            <a:ext uri="{FF2B5EF4-FFF2-40B4-BE49-F238E27FC236}">
              <a16:creationId xmlns:a16="http://schemas.microsoft.com/office/drawing/2014/main" id="{ADED8978-B970-410C-8131-54BE58DF2BF7}"/>
            </a:ext>
          </a:extLst>
        </xdr:cNvPr>
        <xdr:cNvSpPr/>
      </xdr:nvSpPr>
      <xdr:spPr>
        <a:xfrm>
          <a:off x="19897725" y="17068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63500</xdr:rowOff>
    </xdr:from>
    <xdr:to>
      <xdr:col>112</xdr:col>
      <xdr:colOff>38100</xdr:colOff>
      <xdr:row>105</xdr:row>
      <xdr:rowOff>165100</xdr:rowOff>
    </xdr:to>
    <xdr:sp macro="" textlink="">
      <xdr:nvSpPr>
        <xdr:cNvPr id="931" name="フローチャート: 判断 930">
          <a:extLst>
            <a:ext uri="{FF2B5EF4-FFF2-40B4-BE49-F238E27FC236}">
              <a16:creationId xmlns:a16="http://schemas.microsoft.com/office/drawing/2014/main" id="{0140DF50-B1F2-4BB6-9370-A15EAA327D6F}"/>
            </a:ext>
          </a:extLst>
        </xdr:cNvPr>
        <xdr:cNvSpPr/>
      </xdr:nvSpPr>
      <xdr:spPr>
        <a:xfrm>
          <a:off x="19154775" y="1706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73025</xdr:rowOff>
    </xdr:from>
    <xdr:to>
      <xdr:col>107</xdr:col>
      <xdr:colOff>101600</xdr:colOff>
      <xdr:row>106</xdr:row>
      <xdr:rowOff>3175</xdr:rowOff>
    </xdr:to>
    <xdr:sp macro="" textlink="">
      <xdr:nvSpPr>
        <xdr:cNvPr id="932" name="フローチャート: 判断 931">
          <a:extLst>
            <a:ext uri="{FF2B5EF4-FFF2-40B4-BE49-F238E27FC236}">
              <a16:creationId xmlns:a16="http://schemas.microsoft.com/office/drawing/2014/main" id="{B6C13ABA-BFAB-43CE-8624-AC23C6C4A85D}"/>
            </a:ext>
          </a:extLst>
        </xdr:cNvPr>
        <xdr:cNvSpPr/>
      </xdr:nvSpPr>
      <xdr:spPr>
        <a:xfrm>
          <a:off x="18345150" y="17075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130175</xdr:rowOff>
    </xdr:from>
    <xdr:to>
      <xdr:col>102</xdr:col>
      <xdr:colOff>165100</xdr:colOff>
      <xdr:row>106</xdr:row>
      <xdr:rowOff>60325</xdr:rowOff>
    </xdr:to>
    <xdr:sp macro="" textlink="">
      <xdr:nvSpPr>
        <xdr:cNvPr id="933" name="フローチャート: 判断 932">
          <a:extLst>
            <a:ext uri="{FF2B5EF4-FFF2-40B4-BE49-F238E27FC236}">
              <a16:creationId xmlns:a16="http://schemas.microsoft.com/office/drawing/2014/main" id="{F2D82E18-A281-4417-B5FE-B089F5ABA2A1}"/>
            </a:ext>
          </a:extLst>
        </xdr:cNvPr>
        <xdr:cNvSpPr/>
      </xdr:nvSpPr>
      <xdr:spPr>
        <a:xfrm>
          <a:off x="17554575" y="171323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73025</xdr:rowOff>
    </xdr:from>
    <xdr:to>
      <xdr:col>98</xdr:col>
      <xdr:colOff>38100</xdr:colOff>
      <xdr:row>106</xdr:row>
      <xdr:rowOff>3175</xdr:rowOff>
    </xdr:to>
    <xdr:sp macro="" textlink="">
      <xdr:nvSpPr>
        <xdr:cNvPr id="934" name="フローチャート: 判断 933">
          <a:extLst>
            <a:ext uri="{FF2B5EF4-FFF2-40B4-BE49-F238E27FC236}">
              <a16:creationId xmlns:a16="http://schemas.microsoft.com/office/drawing/2014/main" id="{84D0BB71-CFE8-4EF5-A3F0-3D7B2162E3CD}"/>
            </a:ext>
          </a:extLst>
        </xdr:cNvPr>
        <xdr:cNvSpPr/>
      </xdr:nvSpPr>
      <xdr:spPr>
        <a:xfrm>
          <a:off x="16754475" y="17075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9484845A-4AAD-4EBE-A756-12F412E25D3F}"/>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5910D29A-663B-4EAC-B28A-AF46BEE8D960}"/>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FE75F0E6-1669-4FF8-B45B-A48FB5D72DC4}"/>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C25C784D-A37C-4504-B19A-81E3C925F7C4}"/>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4D322DBB-AAA2-45EE-A092-D69784BAF2D0}"/>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120650</xdr:rowOff>
    </xdr:from>
    <xdr:to>
      <xdr:col>116</xdr:col>
      <xdr:colOff>114300</xdr:colOff>
      <xdr:row>108</xdr:row>
      <xdr:rowOff>50800</xdr:rowOff>
    </xdr:to>
    <xdr:sp macro="" textlink="">
      <xdr:nvSpPr>
        <xdr:cNvPr id="940" name="楕円 939">
          <a:extLst>
            <a:ext uri="{FF2B5EF4-FFF2-40B4-BE49-F238E27FC236}">
              <a16:creationId xmlns:a16="http://schemas.microsoft.com/office/drawing/2014/main" id="{399B4F37-C63E-4B57-820B-631717AC0FFE}"/>
            </a:ext>
          </a:extLst>
        </xdr:cNvPr>
        <xdr:cNvSpPr/>
      </xdr:nvSpPr>
      <xdr:spPr>
        <a:xfrm>
          <a:off x="19897725" y="174498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35577</xdr:rowOff>
    </xdr:from>
    <xdr:ext cx="469744" cy="259045"/>
    <xdr:sp macro="" textlink="">
      <xdr:nvSpPr>
        <xdr:cNvPr id="941" name="【庁舎】&#10;一人当たり面積該当値テキスト">
          <a:extLst>
            <a:ext uri="{FF2B5EF4-FFF2-40B4-BE49-F238E27FC236}">
              <a16:creationId xmlns:a16="http://schemas.microsoft.com/office/drawing/2014/main" id="{A14DDE86-9289-4994-BD96-95D60075A3FC}"/>
            </a:ext>
          </a:extLst>
        </xdr:cNvPr>
        <xdr:cNvSpPr txBox="1"/>
      </xdr:nvSpPr>
      <xdr:spPr>
        <a:xfrm>
          <a:off x="19992975" y="1736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111125</xdr:rowOff>
    </xdr:from>
    <xdr:to>
      <xdr:col>112</xdr:col>
      <xdr:colOff>38100</xdr:colOff>
      <xdr:row>108</xdr:row>
      <xdr:rowOff>41275</xdr:rowOff>
    </xdr:to>
    <xdr:sp macro="" textlink="">
      <xdr:nvSpPr>
        <xdr:cNvPr id="942" name="楕円 941">
          <a:extLst>
            <a:ext uri="{FF2B5EF4-FFF2-40B4-BE49-F238E27FC236}">
              <a16:creationId xmlns:a16="http://schemas.microsoft.com/office/drawing/2014/main" id="{91E19391-98B9-4B89-BD52-E3DEE7CB5C95}"/>
            </a:ext>
          </a:extLst>
        </xdr:cNvPr>
        <xdr:cNvSpPr/>
      </xdr:nvSpPr>
      <xdr:spPr>
        <a:xfrm>
          <a:off x="19154775" y="174371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161925</xdr:rowOff>
    </xdr:from>
    <xdr:to>
      <xdr:col>116</xdr:col>
      <xdr:colOff>63500</xdr:colOff>
      <xdr:row>108</xdr:row>
      <xdr:rowOff>0</xdr:rowOff>
    </xdr:to>
    <xdr:cxnSp macro="">
      <xdr:nvCxnSpPr>
        <xdr:cNvPr id="943" name="直線コネクタ 942">
          <a:extLst>
            <a:ext uri="{FF2B5EF4-FFF2-40B4-BE49-F238E27FC236}">
              <a16:creationId xmlns:a16="http://schemas.microsoft.com/office/drawing/2014/main" id="{F27FC318-3AC0-4EAC-A207-789179EC8B11}"/>
            </a:ext>
          </a:extLst>
        </xdr:cNvPr>
        <xdr:cNvCxnSpPr/>
      </xdr:nvCxnSpPr>
      <xdr:spPr>
        <a:xfrm>
          <a:off x="19202400" y="17484725"/>
          <a:ext cx="752475"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101600</xdr:rowOff>
    </xdr:from>
    <xdr:to>
      <xdr:col>107</xdr:col>
      <xdr:colOff>101600</xdr:colOff>
      <xdr:row>108</xdr:row>
      <xdr:rowOff>31750</xdr:rowOff>
    </xdr:to>
    <xdr:sp macro="" textlink="">
      <xdr:nvSpPr>
        <xdr:cNvPr id="944" name="楕円 943">
          <a:extLst>
            <a:ext uri="{FF2B5EF4-FFF2-40B4-BE49-F238E27FC236}">
              <a16:creationId xmlns:a16="http://schemas.microsoft.com/office/drawing/2014/main" id="{3B80F629-3977-4EDF-9E8B-1BE7C460B115}"/>
            </a:ext>
          </a:extLst>
        </xdr:cNvPr>
        <xdr:cNvSpPr/>
      </xdr:nvSpPr>
      <xdr:spPr>
        <a:xfrm>
          <a:off x="18345150" y="174307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152400</xdr:rowOff>
    </xdr:from>
    <xdr:to>
      <xdr:col>111</xdr:col>
      <xdr:colOff>177800</xdr:colOff>
      <xdr:row>107</xdr:row>
      <xdr:rowOff>161925</xdr:rowOff>
    </xdr:to>
    <xdr:cxnSp macro="">
      <xdr:nvCxnSpPr>
        <xdr:cNvPr id="945" name="直線コネクタ 944">
          <a:extLst>
            <a:ext uri="{FF2B5EF4-FFF2-40B4-BE49-F238E27FC236}">
              <a16:creationId xmlns:a16="http://schemas.microsoft.com/office/drawing/2014/main" id="{0617D4EF-4867-49D3-A72B-0914E602AAFC}"/>
            </a:ext>
          </a:extLst>
        </xdr:cNvPr>
        <xdr:cNvCxnSpPr/>
      </xdr:nvCxnSpPr>
      <xdr:spPr>
        <a:xfrm>
          <a:off x="18392775" y="17478375"/>
          <a:ext cx="809625"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101600</xdr:rowOff>
    </xdr:from>
    <xdr:to>
      <xdr:col>102</xdr:col>
      <xdr:colOff>165100</xdr:colOff>
      <xdr:row>108</xdr:row>
      <xdr:rowOff>31750</xdr:rowOff>
    </xdr:to>
    <xdr:sp macro="" textlink="">
      <xdr:nvSpPr>
        <xdr:cNvPr id="946" name="楕円 945">
          <a:extLst>
            <a:ext uri="{FF2B5EF4-FFF2-40B4-BE49-F238E27FC236}">
              <a16:creationId xmlns:a16="http://schemas.microsoft.com/office/drawing/2014/main" id="{D2368224-46BD-4287-B1C7-4D7C347F9180}"/>
            </a:ext>
          </a:extLst>
        </xdr:cNvPr>
        <xdr:cNvSpPr/>
      </xdr:nvSpPr>
      <xdr:spPr>
        <a:xfrm>
          <a:off x="17554575" y="174307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152400</xdr:rowOff>
    </xdr:from>
    <xdr:to>
      <xdr:col>107</xdr:col>
      <xdr:colOff>50800</xdr:colOff>
      <xdr:row>107</xdr:row>
      <xdr:rowOff>152400</xdr:rowOff>
    </xdr:to>
    <xdr:cxnSp macro="">
      <xdr:nvCxnSpPr>
        <xdr:cNvPr id="947" name="直線コネクタ 946">
          <a:extLst>
            <a:ext uri="{FF2B5EF4-FFF2-40B4-BE49-F238E27FC236}">
              <a16:creationId xmlns:a16="http://schemas.microsoft.com/office/drawing/2014/main" id="{F83C1F77-4F6A-4310-A65F-1CCF967DB526}"/>
            </a:ext>
          </a:extLst>
        </xdr:cNvPr>
        <xdr:cNvCxnSpPr/>
      </xdr:nvCxnSpPr>
      <xdr:spPr>
        <a:xfrm>
          <a:off x="17602200" y="174783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101600</xdr:rowOff>
    </xdr:from>
    <xdr:to>
      <xdr:col>98</xdr:col>
      <xdr:colOff>38100</xdr:colOff>
      <xdr:row>108</xdr:row>
      <xdr:rowOff>31750</xdr:rowOff>
    </xdr:to>
    <xdr:sp macro="" textlink="">
      <xdr:nvSpPr>
        <xdr:cNvPr id="948" name="楕円 947">
          <a:extLst>
            <a:ext uri="{FF2B5EF4-FFF2-40B4-BE49-F238E27FC236}">
              <a16:creationId xmlns:a16="http://schemas.microsoft.com/office/drawing/2014/main" id="{2A946457-DE01-4734-92B0-260DC743CAF1}"/>
            </a:ext>
          </a:extLst>
        </xdr:cNvPr>
        <xdr:cNvSpPr/>
      </xdr:nvSpPr>
      <xdr:spPr>
        <a:xfrm>
          <a:off x="16754475" y="174307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152400</xdr:rowOff>
    </xdr:from>
    <xdr:to>
      <xdr:col>102</xdr:col>
      <xdr:colOff>114300</xdr:colOff>
      <xdr:row>107</xdr:row>
      <xdr:rowOff>152400</xdr:rowOff>
    </xdr:to>
    <xdr:cxnSp macro="">
      <xdr:nvCxnSpPr>
        <xdr:cNvPr id="949" name="直線コネクタ 948">
          <a:extLst>
            <a:ext uri="{FF2B5EF4-FFF2-40B4-BE49-F238E27FC236}">
              <a16:creationId xmlns:a16="http://schemas.microsoft.com/office/drawing/2014/main" id="{46EB219B-2BFB-4840-AB1A-2D4FB3169B44}"/>
            </a:ext>
          </a:extLst>
        </xdr:cNvPr>
        <xdr:cNvCxnSpPr/>
      </xdr:nvCxnSpPr>
      <xdr:spPr>
        <a:xfrm>
          <a:off x="16802100" y="174783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10177</xdr:rowOff>
    </xdr:from>
    <xdr:ext cx="469744" cy="259045"/>
    <xdr:sp macro="" textlink="">
      <xdr:nvSpPr>
        <xdr:cNvPr id="950" name="n_1aveValue【庁舎】&#10;一人当たり面積">
          <a:extLst>
            <a:ext uri="{FF2B5EF4-FFF2-40B4-BE49-F238E27FC236}">
              <a16:creationId xmlns:a16="http://schemas.microsoft.com/office/drawing/2014/main" id="{7D9F535D-6A8A-48CA-942B-034D53A4DC2A}"/>
            </a:ext>
          </a:extLst>
        </xdr:cNvPr>
        <xdr:cNvSpPr txBox="1"/>
      </xdr:nvSpPr>
      <xdr:spPr>
        <a:xfrm>
          <a:off x="18983402" y="1684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19702</xdr:rowOff>
    </xdr:from>
    <xdr:ext cx="469744" cy="259045"/>
    <xdr:sp macro="" textlink="">
      <xdr:nvSpPr>
        <xdr:cNvPr id="951" name="n_2aveValue【庁舎】&#10;一人当たり面積">
          <a:extLst>
            <a:ext uri="{FF2B5EF4-FFF2-40B4-BE49-F238E27FC236}">
              <a16:creationId xmlns:a16="http://schemas.microsoft.com/office/drawing/2014/main" id="{44EB213C-8D8B-4AD1-9ABD-129C06472E67}"/>
            </a:ext>
          </a:extLst>
        </xdr:cNvPr>
        <xdr:cNvSpPr txBox="1"/>
      </xdr:nvSpPr>
      <xdr:spPr>
        <a:xfrm>
          <a:off x="18183302" y="168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76852</xdr:rowOff>
    </xdr:from>
    <xdr:ext cx="469744" cy="259045"/>
    <xdr:sp macro="" textlink="">
      <xdr:nvSpPr>
        <xdr:cNvPr id="952" name="n_3aveValue【庁舎】&#10;一人当たり面積">
          <a:extLst>
            <a:ext uri="{FF2B5EF4-FFF2-40B4-BE49-F238E27FC236}">
              <a16:creationId xmlns:a16="http://schemas.microsoft.com/office/drawing/2014/main" id="{977B12F2-976F-4F6D-A3AF-8C81518C5470}"/>
            </a:ext>
          </a:extLst>
        </xdr:cNvPr>
        <xdr:cNvSpPr txBox="1"/>
      </xdr:nvSpPr>
      <xdr:spPr>
        <a:xfrm>
          <a:off x="17383202" y="1691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19702</xdr:rowOff>
    </xdr:from>
    <xdr:ext cx="469744" cy="259045"/>
    <xdr:sp macro="" textlink="">
      <xdr:nvSpPr>
        <xdr:cNvPr id="953" name="n_4aveValue【庁舎】&#10;一人当たり面積">
          <a:extLst>
            <a:ext uri="{FF2B5EF4-FFF2-40B4-BE49-F238E27FC236}">
              <a16:creationId xmlns:a16="http://schemas.microsoft.com/office/drawing/2014/main" id="{9D3DA783-022A-42A4-AAEB-EF66544E6986}"/>
            </a:ext>
          </a:extLst>
        </xdr:cNvPr>
        <xdr:cNvSpPr txBox="1"/>
      </xdr:nvSpPr>
      <xdr:spPr>
        <a:xfrm>
          <a:off x="16592627" y="168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32402</xdr:rowOff>
    </xdr:from>
    <xdr:ext cx="469744" cy="259045"/>
    <xdr:sp macro="" textlink="">
      <xdr:nvSpPr>
        <xdr:cNvPr id="954" name="n_1mainValue【庁舎】&#10;一人当たり面積">
          <a:extLst>
            <a:ext uri="{FF2B5EF4-FFF2-40B4-BE49-F238E27FC236}">
              <a16:creationId xmlns:a16="http://schemas.microsoft.com/office/drawing/2014/main" id="{BFCE58E1-F89E-4220-980D-2B21F8D4A48E}"/>
            </a:ext>
          </a:extLst>
        </xdr:cNvPr>
        <xdr:cNvSpPr txBox="1"/>
      </xdr:nvSpPr>
      <xdr:spPr>
        <a:xfrm>
          <a:off x="18983402"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22877</xdr:rowOff>
    </xdr:from>
    <xdr:ext cx="469744" cy="259045"/>
    <xdr:sp macro="" textlink="">
      <xdr:nvSpPr>
        <xdr:cNvPr id="955" name="n_2mainValue【庁舎】&#10;一人当たり面積">
          <a:extLst>
            <a:ext uri="{FF2B5EF4-FFF2-40B4-BE49-F238E27FC236}">
              <a16:creationId xmlns:a16="http://schemas.microsoft.com/office/drawing/2014/main" id="{E49911F2-DDB9-4FF0-AC4B-0D59600CC038}"/>
            </a:ext>
          </a:extLst>
        </xdr:cNvPr>
        <xdr:cNvSpPr txBox="1"/>
      </xdr:nvSpPr>
      <xdr:spPr>
        <a:xfrm>
          <a:off x="18183302" y="1751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22877</xdr:rowOff>
    </xdr:from>
    <xdr:ext cx="469744" cy="259045"/>
    <xdr:sp macro="" textlink="">
      <xdr:nvSpPr>
        <xdr:cNvPr id="956" name="n_3mainValue【庁舎】&#10;一人当たり面積">
          <a:extLst>
            <a:ext uri="{FF2B5EF4-FFF2-40B4-BE49-F238E27FC236}">
              <a16:creationId xmlns:a16="http://schemas.microsoft.com/office/drawing/2014/main" id="{2D52D572-7A00-4D19-9CC3-519F592DA5B1}"/>
            </a:ext>
          </a:extLst>
        </xdr:cNvPr>
        <xdr:cNvSpPr txBox="1"/>
      </xdr:nvSpPr>
      <xdr:spPr>
        <a:xfrm>
          <a:off x="17383202" y="1751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22877</xdr:rowOff>
    </xdr:from>
    <xdr:ext cx="469744" cy="259045"/>
    <xdr:sp macro="" textlink="">
      <xdr:nvSpPr>
        <xdr:cNvPr id="957" name="n_4mainValue【庁舎】&#10;一人当たり面積">
          <a:extLst>
            <a:ext uri="{FF2B5EF4-FFF2-40B4-BE49-F238E27FC236}">
              <a16:creationId xmlns:a16="http://schemas.microsoft.com/office/drawing/2014/main" id="{7AA5E0E1-50DC-430D-B83A-953ADFD65801}"/>
            </a:ext>
          </a:extLst>
        </xdr:cNvPr>
        <xdr:cNvSpPr txBox="1"/>
      </xdr:nvSpPr>
      <xdr:spPr>
        <a:xfrm>
          <a:off x="16592627" y="1751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55212570-4D29-4227-A1FF-136A3C42E6E9}"/>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5CA2A6FA-4DDA-4A6B-91EC-9966163CAD7A}"/>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40EFFC3A-24B2-47E9-A991-9AC857E74DA3}"/>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年度の総合体育館の建設により有形固定資産減価償却率が低くなっている。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市民会館は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件のみで減価償却済みであるため減価償却率が</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となっている。令和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年度に建替えを予定しているため、その間は維持補修を行い使用する。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一般廃棄物処理施設については、南部工場の解体完了に伴い有形固定資産減価償却率が低くなっている。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消防施設は平成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年度に中央消防署新庁舎の建設、令和元年度に消防航空隊庁舎の移転改築により、有形固定資産減価償却率が低下している。</a:t>
          </a:r>
        </a:p>
        <a:p>
          <a:r>
            <a:rPr kumimoji="1" lang="ja-JP" altLang="en-US" sz="1300">
              <a:latin typeface="ＭＳ Ｐゴシック" panose="020B0600070205080204" pitchFamily="50" charset="-128"/>
              <a:ea typeface="ＭＳ Ｐゴシック" panose="020B0600070205080204" pitchFamily="50" charset="-128"/>
            </a:rPr>
            <a:t>当市では人口が増加傾向にあるが、行政運営の効率化により既存の庁舎で対応できているため、庁舎の一人あたりの面積が類似団体と比較して低くなっている反面、有形固定資産減価償却率が類似団体平均値より高い水準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1,554,229
1,514,450
343.46
882,411,167
868,661,373
9,343,565
421,511,166
1,190,650,667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財政力指数の分母となる基準財政需要額が増加したものの、分子となる基準財政収入額が市税収入の増等により増加したため、財政力指数は前年度と変わらず「</a:t>
          </a:r>
          <a:r>
            <a:rPr kumimoji="1" lang="en-US" altLang="ja-JP" sz="1300">
              <a:latin typeface="ＭＳ Ｐゴシック" panose="020B0600070205080204" pitchFamily="50" charset="-128"/>
              <a:ea typeface="ＭＳ Ｐゴシック" panose="020B0600070205080204" pitchFamily="50" charset="-128"/>
            </a:rPr>
            <a:t>0.89</a:t>
          </a:r>
          <a:r>
            <a:rPr kumimoji="1" lang="ja-JP" altLang="en-US" sz="1300">
              <a:latin typeface="ＭＳ Ｐゴシック" panose="020B0600070205080204" pitchFamily="50" charset="-128"/>
              <a:ea typeface="ＭＳ Ｐゴシック" panose="020B0600070205080204" pitchFamily="50" charset="-128"/>
            </a:rPr>
            <a:t>」となった。	</a:t>
          </a:r>
        </a:p>
        <a:p>
          <a:r>
            <a:rPr kumimoji="1" lang="ja-JP" altLang="en-US" sz="1300">
              <a:latin typeface="ＭＳ Ｐゴシック" panose="020B0600070205080204" pitchFamily="50" charset="-128"/>
              <a:ea typeface="ＭＳ Ｐゴシック" panose="020B0600070205080204" pitchFamily="50" charset="-128"/>
            </a:rPr>
            <a:t>　今後も財政運営プランの取り組みを進め、財政基盤の強化に努めていく。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105410</xdr:rowOff>
    </xdr:from>
    <xdr:to>
      <xdr:col>23</xdr:col>
      <xdr:colOff>133350</xdr:colOff>
      <xdr:row>39</xdr:row>
      <xdr:rowOff>105410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791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105410</xdr:rowOff>
    </xdr:from>
    <xdr:to>
      <xdr:col>19</xdr:col>
      <xdr:colOff>133350</xdr:colOff>
      <xdr:row>39</xdr:row>
      <xdr:rowOff>105410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114317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105410</xdr:rowOff>
    </xdr:from>
    <xdr:to>
      <xdr:col>15</xdr:col>
      <xdr:colOff>82550</xdr:colOff>
      <xdr:row>39</xdr:row>
      <xdr:rowOff>105410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105410</xdr:rowOff>
    </xdr:from>
    <xdr:to>
      <xdr:col>11</xdr:col>
      <xdr:colOff>31750</xdr:colOff>
      <xdr:row>39</xdr:row>
      <xdr:rowOff>153670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66057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114317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54610</xdr:rowOff>
    </xdr:from>
    <xdr:to>
      <xdr:col>23</xdr:col>
      <xdr:colOff>184150</xdr:colOff>
      <xdr:row>39</xdr:row>
      <xdr:rowOff>156210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71137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54610</xdr:rowOff>
    </xdr:from>
    <xdr:to>
      <xdr:col>19</xdr:col>
      <xdr:colOff>184150</xdr:colOff>
      <xdr:row>39</xdr:row>
      <xdr:rowOff>156210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166387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54610</xdr:rowOff>
    </xdr:from>
    <xdr:to>
      <xdr:col>15</xdr:col>
      <xdr:colOff>133350</xdr:colOff>
      <xdr:row>39</xdr:row>
      <xdr:rowOff>156210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166387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54610</xdr:rowOff>
    </xdr:from>
    <xdr:to>
      <xdr:col>11</xdr:col>
      <xdr:colOff>82550</xdr:colOff>
      <xdr:row>39</xdr:row>
      <xdr:rowOff>156210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166387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102870</xdr:rowOff>
    </xdr:from>
    <xdr:to>
      <xdr:col>7</xdr:col>
      <xdr:colOff>31750</xdr:colOff>
      <xdr:row>40</xdr:row>
      <xdr:rowOff>33020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43197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経常収支市比率は、平成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年度決算額と比較して、</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％増加の</a:t>
          </a:r>
          <a:r>
            <a:rPr kumimoji="1" lang="en-US" altLang="ja-JP" sz="1100">
              <a:latin typeface="ＭＳ Ｐゴシック" panose="020B0600070205080204" pitchFamily="50" charset="-128"/>
              <a:ea typeface="ＭＳ Ｐゴシック" panose="020B0600070205080204" pitchFamily="50" charset="-128"/>
            </a:rPr>
            <a:t>92.9</a:t>
          </a:r>
          <a:r>
            <a:rPr kumimoji="1" lang="ja-JP" altLang="en-US" sz="1100">
              <a:latin typeface="ＭＳ Ｐゴシック" panose="020B0600070205080204" pitchFamily="50" charset="-128"/>
              <a:ea typeface="ＭＳ Ｐゴシック" panose="020B0600070205080204" pitchFamily="50" charset="-128"/>
            </a:rPr>
            <a:t>％となったものの、類似団体の平均を下回っている。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経常一般財源（臨時財政対策債を含む）は９億円増加したものの、扶助費などの経常経費に充当する一般財源が</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億円増加したことが、経常収支比率増加の要因となっている。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経常収支比率は、</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％増加したものの、政令市の中では、</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都市中低い方から４番目であり、相対的に財政の弾力性、健全性は保たれていると考えているが、この指標の比率は低いほど財政構造が弾力性に富んでいることを示すため、財政構造の弾力性の拡大に向けて、引き続き健全な財政運営に取り組んで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129822</xdr:rowOff>
    </xdr:from>
    <xdr:to>
      <xdr:col>23</xdr:col>
      <xdr:colOff>133350</xdr:colOff>
      <xdr:row>60</xdr:row>
      <xdr:rowOff>92428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245372"/>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89199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129822</xdr:rowOff>
    </xdr:from>
    <xdr:to>
      <xdr:col>19</xdr:col>
      <xdr:colOff>133350</xdr:colOff>
      <xdr:row>60</xdr:row>
      <xdr:rowOff>38805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2453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123066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38805</xdr:rowOff>
    </xdr:from>
    <xdr:to>
      <xdr:col>15</xdr:col>
      <xdr:colOff>82550</xdr:colOff>
      <xdr:row>61</xdr:row>
      <xdr:rowOff>108655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32580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38805</xdr:rowOff>
    </xdr:from>
    <xdr:to>
      <xdr:col>11</xdr:col>
      <xdr:colOff>31750</xdr:colOff>
      <xdr:row>61</xdr:row>
      <xdr:rowOff>108655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2580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72266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41628</xdr:rowOff>
    </xdr:from>
    <xdr:to>
      <xdr:col>23</xdr:col>
      <xdr:colOff>184150</xdr:colOff>
      <xdr:row>60</xdr:row>
      <xdr:rowOff>143228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58155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7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79022</xdr:rowOff>
    </xdr:from>
    <xdr:to>
      <xdr:col>19</xdr:col>
      <xdr:colOff>184150</xdr:colOff>
      <xdr:row>60</xdr:row>
      <xdr:rowOff>9172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1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19349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96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159455</xdr:rowOff>
    </xdr:from>
    <xdr:to>
      <xdr:col>15</xdr:col>
      <xdr:colOff>133350</xdr:colOff>
      <xdr:row>60</xdr:row>
      <xdr:rowOff>89605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99782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4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57855</xdr:rowOff>
    </xdr:from>
    <xdr:to>
      <xdr:col>11</xdr:col>
      <xdr:colOff>82550</xdr:colOff>
      <xdr:row>61</xdr:row>
      <xdr:rowOff>159455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169632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8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159455</xdr:rowOff>
    </xdr:from>
    <xdr:to>
      <xdr:col>7</xdr:col>
      <xdr:colOff>31750</xdr:colOff>
      <xdr:row>60</xdr:row>
      <xdr:rowOff>89605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99782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4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[148,460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人件費、物件費及び維持補修費の合計額の人口１人当たりの決算額は、平成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年度決算額と比較して概ね横ばいであり、類似団体平均を下回っている。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人件費については、概ね横ばいとなっている。物件費については、賦課徴収費委託料や情報化推進費委託料の増等により</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億円の増となっている。維持補修費については、道路橋りょう維持補修費の増等により</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億円の増となっている。</a:t>
          </a:r>
        </a:p>
        <a:p>
          <a:r>
            <a:rPr kumimoji="1" lang="ja-JP" altLang="en-US" sz="1200">
              <a:latin typeface="ＭＳ Ｐゴシック" panose="020B0600070205080204" pitchFamily="50" charset="-128"/>
              <a:ea typeface="ＭＳ Ｐゴシック" panose="020B0600070205080204" pitchFamily="50" charset="-128"/>
            </a:rPr>
            <a:t>　今後とも、適切な定員管理による人件費の抑制等を図ることなどにより、柔軟な財政構造の維持に努める。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167060</xdr:rowOff>
    </xdr:from>
    <xdr:to>
      <xdr:col>23</xdr:col>
      <xdr:colOff>133350</xdr:colOff>
      <xdr:row>86</xdr:row>
      <xdr:rowOff>30417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740310"/>
          <a:ext cx="838200" cy="3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42522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787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147675</xdr:rowOff>
    </xdr:from>
    <xdr:to>
      <xdr:col>19</xdr:col>
      <xdr:colOff>133350</xdr:colOff>
      <xdr:row>85</xdr:row>
      <xdr:rowOff>167060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720925"/>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111096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855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84218</xdr:rowOff>
    </xdr:from>
    <xdr:to>
      <xdr:col>15</xdr:col>
      <xdr:colOff>82550</xdr:colOff>
      <xdr:row>85</xdr:row>
      <xdr:rowOff>147675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71668"/>
          <a:ext cx="889000" cy="74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110292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85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84218</xdr:rowOff>
    </xdr:from>
    <xdr:to>
      <xdr:col>11</xdr:col>
      <xdr:colOff>31750</xdr:colOff>
      <xdr:row>81</xdr:row>
      <xdr:rowOff>90029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71668"/>
          <a:ext cx="889000" cy="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31653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151067</xdr:rowOff>
    </xdr:from>
    <xdr:to>
      <xdr:col>23</xdr:col>
      <xdr:colOff>184150</xdr:colOff>
      <xdr:row>86</xdr:row>
      <xdr:rowOff>81217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72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167594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6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116260</xdr:rowOff>
    </xdr:from>
    <xdr:to>
      <xdr:col>19</xdr:col>
      <xdr:colOff>184150</xdr:colOff>
      <xdr:row>86</xdr:row>
      <xdr:rowOff>46410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56587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58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96875</xdr:rowOff>
    </xdr:from>
    <xdr:to>
      <xdr:col>15</xdr:col>
      <xdr:colOff>133350</xdr:colOff>
      <xdr:row>86</xdr:row>
      <xdr:rowOff>27025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67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37202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3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33418</xdr:rowOff>
    </xdr:from>
    <xdr:to>
      <xdr:col>11</xdr:col>
      <xdr:colOff>82550</xdr:colOff>
      <xdr:row>81</xdr:row>
      <xdr:rowOff>135018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2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145195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8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39229</xdr:rowOff>
    </xdr:from>
    <xdr:to>
      <xdr:col>7</xdr:col>
      <xdr:colOff>31750</xdr:colOff>
      <xdr:row>81</xdr:row>
      <xdr:rowOff>140829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151006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9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本市職員の給与は、人事委員会の勧告に基づく給与改定により、市内民間給与との均衡が図られており、適正な水準となっているが、類似団体内平均値を上回っていることなどを踏まえ、平成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年度から、級の号給カットを実施するとともに、昇格した場合の給料月額の増加額の縮減について国を上回る見直しを実施したことなどもあり、平成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年度の指数（平成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年ラスパイレス指数）は平成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年度から</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ポイント低下している。また、平成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からは、中堅層の給料上昇を抑制するための昇給制度の見直しも実施しており、これらの見直しは中・長期的に効果が表れるものであるため、引き続き，指数に与える効果を分析していく必要があると考えている。</a:t>
          </a:r>
        </a:p>
        <a:p>
          <a:r>
            <a:rPr kumimoji="1" lang="ja-JP" altLang="en-US" sz="1000">
              <a:latin typeface="ＭＳ Ｐゴシック" panose="020B0600070205080204" pitchFamily="50" charset="-128"/>
              <a:ea typeface="ＭＳ Ｐゴシック" panose="020B0600070205080204" pitchFamily="50" charset="-128"/>
            </a:rPr>
            <a:t>　 職員給与については、今後も、人事委員会の勧告を尊重し、市内民間給与との均衡が図られるよう措置するとともに、より一層市民の理解が得られるよう、必要な見直しに努めていく。</a:t>
          </a: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グラフの</a:t>
          </a:r>
          <a:r>
            <a:rPr kumimoji="1" lang="en-US" altLang="ja-JP" sz="1000">
              <a:latin typeface="ＭＳ Ｐゴシック" panose="020B0600070205080204" pitchFamily="50" charset="-128"/>
              <a:ea typeface="ＭＳ Ｐゴシック" panose="020B0600070205080204" pitchFamily="50" charset="-128"/>
            </a:rPr>
            <a:t>H27</a:t>
          </a:r>
          <a:r>
            <a:rPr kumimoji="1" lang="ja-JP" altLang="en-US" sz="1000">
              <a:latin typeface="ＭＳ Ｐゴシック" panose="020B0600070205080204" pitchFamily="50" charset="-128"/>
              <a:ea typeface="ＭＳ Ｐゴシック" panose="020B0600070205080204" pitchFamily="50" charset="-128"/>
            </a:rPr>
            <a:t>から</a:t>
          </a:r>
          <a:r>
            <a:rPr kumimoji="1" lang="en-US" altLang="ja-JP" sz="1000">
              <a:latin typeface="ＭＳ Ｐゴシック" panose="020B0600070205080204" pitchFamily="50" charset="-128"/>
              <a:ea typeface="ＭＳ Ｐゴシック" panose="020B0600070205080204" pitchFamily="50" charset="-128"/>
            </a:rPr>
            <a:t>R01</a:t>
          </a:r>
          <a:r>
            <a:rPr kumimoji="1" lang="ja-JP" altLang="en-US" sz="1000">
              <a:latin typeface="ＭＳ Ｐゴシック" panose="020B0600070205080204" pitchFamily="50" charset="-128"/>
              <a:ea typeface="ＭＳ Ｐゴシック" panose="020B0600070205080204" pitchFamily="50" charset="-128"/>
            </a:rPr>
            <a:t>までの数値は、それぞれの年度の翌年のものである。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70909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6695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131234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669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60325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04738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89</xdr:row>
      <xdr:rowOff>89959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4792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20109</xdr:rowOff>
    </xdr:from>
    <xdr:to>
      <xdr:col>81</xdr:col>
      <xdr:colOff>95250</xdr:colOff>
      <xdr:row>87</xdr:row>
      <xdr:rowOff>121709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163636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9525</xdr:rowOff>
    </xdr:from>
    <xdr:to>
      <xdr:col>68</xdr:col>
      <xdr:colOff>203200</xdr:colOff>
      <xdr:row>88</xdr:row>
      <xdr:rowOff>111125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95902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39159</xdr:rowOff>
    </xdr:from>
    <xdr:to>
      <xdr:col>64</xdr:col>
      <xdr:colOff>152400</xdr:colOff>
      <xdr:row>89</xdr:row>
      <xdr:rowOff>140759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125536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定員管理の目標を設定したのは、平成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年度までの５年間で</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人削減の目標を掲げた集中改革プランと、平成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9,800</a:t>
          </a:r>
          <a:r>
            <a:rPr kumimoji="1" lang="ja-JP" altLang="en-US" sz="1300">
              <a:latin typeface="ＭＳ Ｐゴシック" panose="020B0600070205080204" pitchFamily="50" charset="-128"/>
              <a:ea typeface="ＭＳ Ｐゴシック" panose="020B0600070205080204" pitchFamily="50" charset="-128"/>
            </a:rPr>
            <a:t>人体制とする目標を掲げた行政改革プランがあるが、いずれの目標も達成済み（集中改革プラン：</a:t>
          </a:r>
          <a:r>
            <a:rPr kumimoji="1" lang="en-US" altLang="ja-JP" sz="1300">
              <a:latin typeface="ＭＳ Ｐゴシック" panose="020B0600070205080204" pitchFamily="50" charset="-128"/>
              <a:ea typeface="ＭＳ Ｐゴシック" panose="020B0600070205080204" pitchFamily="50" charset="-128"/>
            </a:rPr>
            <a:t>941</a:t>
          </a:r>
          <a:r>
            <a:rPr kumimoji="1" lang="ja-JP" altLang="en-US" sz="1300">
              <a:latin typeface="ＭＳ Ｐゴシック" panose="020B0600070205080204" pitchFamily="50" charset="-128"/>
              <a:ea typeface="ＭＳ Ｐゴシック" panose="020B0600070205080204" pitchFamily="50" charset="-128"/>
            </a:rPr>
            <a:t>人削減、行政改革プラン：</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に達成（</a:t>
          </a:r>
          <a:r>
            <a:rPr kumimoji="1" lang="en-US" altLang="ja-JP" sz="1300">
              <a:latin typeface="ＭＳ Ｐゴシック" panose="020B0600070205080204" pitchFamily="50" charset="-128"/>
              <a:ea typeface="ＭＳ Ｐゴシック" panose="020B0600070205080204" pitchFamily="50" charset="-128"/>
            </a:rPr>
            <a:t>9,784</a:t>
          </a:r>
          <a:r>
            <a:rPr kumimoji="1" lang="ja-JP" altLang="en-US" sz="1300">
              <a:latin typeface="ＭＳ Ｐゴシック" panose="020B0600070205080204" pitchFamily="50" charset="-128"/>
              <a:ea typeface="ＭＳ Ｐゴシック" panose="020B0600070205080204" pitchFamily="50" charset="-128"/>
            </a:rPr>
            <a:t>人））。</a:t>
          </a:r>
        </a:p>
        <a:p>
          <a:r>
            <a:rPr kumimoji="1" lang="ja-JP" altLang="en-US" sz="1300">
              <a:latin typeface="ＭＳ Ｐゴシック" panose="020B0600070205080204" pitchFamily="50" charset="-128"/>
              <a:ea typeface="ＭＳ Ｐゴシック" panose="020B0600070205080204" pitchFamily="50" charset="-128"/>
            </a:rPr>
            <a:t>　令和元年度についても、行政需要の増大に対応しつつ、業務のアウトソーシングや執行体制の見直しを進めた結果、類似団体の中で最も少なくなっている。</a:t>
          </a:r>
        </a:p>
        <a:p>
          <a:r>
            <a:rPr kumimoji="1" lang="ja-JP" altLang="en-US" sz="1300">
              <a:latin typeface="ＭＳ Ｐゴシック" panose="020B0600070205080204" pitchFamily="50" charset="-128"/>
              <a:ea typeface="ＭＳ Ｐゴシック" panose="020B0600070205080204" pitchFamily="50" charset="-128"/>
            </a:rPr>
            <a:t>　今後も市民サービスの低下を招かないよう留意しながら事務事業や執行体制の見直しを行い、簡素で効率的な市役所の構築に努めていく。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64</xdr:row>
      <xdr:rowOff>141922</xdr:rowOff>
    </xdr:from>
    <xdr:to>
      <xdr:col>81</xdr:col>
      <xdr:colOff>44450</xdr:colOff>
      <xdr:row>67</xdr:row>
      <xdr:rowOff>102129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1114722"/>
          <a:ext cx="0" cy="474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74206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102129</xdr:rowOff>
    </xdr:from>
    <xdr:to>
      <xdr:col>81</xdr:col>
      <xdr:colOff>133350</xdr:colOff>
      <xdr:row>67</xdr:row>
      <xdr:rowOff>102129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56849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64</xdr:row>
      <xdr:rowOff>141922</xdr:rowOff>
    </xdr:from>
    <xdr:to>
      <xdr:col>81</xdr:col>
      <xdr:colOff>133350</xdr:colOff>
      <xdr:row>64</xdr:row>
      <xdr:rowOff>141922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1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137901</xdr:rowOff>
    </xdr:from>
    <xdr:to>
      <xdr:col>81</xdr:col>
      <xdr:colOff>44450</xdr:colOff>
      <xdr:row>64</xdr:row>
      <xdr:rowOff>141922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110701"/>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153158</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1297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9631</xdr:rowOff>
    </xdr:from>
    <xdr:to>
      <xdr:col>81</xdr:col>
      <xdr:colOff>95250</xdr:colOff>
      <xdr:row>66</xdr:row>
      <xdr:rowOff>111231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13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137901</xdr:rowOff>
    </xdr:from>
    <xdr:to>
      <xdr:col>77</xdr:col>
      <xdr:colOff>44450</xdr:colOff>
      <xdr:row>64</xdr:row>
      <xdr:rowOff>162031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111070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150919</xdr:rowOff>
    </xdr:from>
    <xdr:to>
      <xdr:col>77</xdr:col>
      <xdr:colOff>95250</xdr:colOff>
      <xdr:row>66</xdr:row>
      <xdr:rowOff>81069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12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65846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138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123825</xdr:rowOff>
    </xdr:from>
    <xdr:to>
      <xdr:col>72</xdr:col>
      <xdr:colOff>203200</xdr:colOff>
      <xdr:row>64</xdr:row>
      <xdr:rowOff>162031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096625"/>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146896</xdr:rowOff>
    </xdr:from>
    <xdr:to>
      <xdr:col>73</xdr:col>
      <xdr:colOff>44450</xdr:colOff>
      <xdr:row>66</xdr:row>
      <xdr:rowOff>77046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61823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122449</xdr:rowOff>
    </xdr:from>
    <xdr:to>
      <xdr:col>68</xdr:col>
      <xdr:colOff>152400</xdr:colOff>
      <xdr:row>64</xdr:row>
      <xdr:rowOff>123825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37999"/>
          <a:ext cx="889000" cy="85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152929</xdr:rowOff>
    </xdr:from>
    <xdr:to>
      <xdr:col>68</xdr:col>
      <xdr:colOff>203200</xdr:colOff>
      <xdr:row>66</xdr:row>
      <xdr:rowOff>83079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129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67856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138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163619</xdr:rowOff>
    </xdr:from>
    <xdr:to>
      <xdr:col>64</xdr:col>
      <xdr:colOff>152400</xdr:colOff>
      <xdr:row>61</xdr:row>
      <xdr:rowOff>93769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78546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91122</xdr:rowOff>
    </xdr:from>
    <xdr:to>
      <xdr:col>81</xdr:col>
      <xdr:colOff>95250</xdr:colOff>
      <xdr:row>65</xdr:row>
      <xdr:rowOff>21272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12399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8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87101</xdr:rowOff>
    </xdr:from>
    <xdr:to>
      <xdr:col>77</xdr:col>
      <xdr:colOff>95250</xdr:colOff>
      <xdr:row>65</xdr:row>
      <xdr:rowOff>17251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27428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28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111231</xdr:rowOff>
    </xdr:from>
    <xdr:to>
      <xdr:col>73</xdr:col>
      <xdr:colOff>44450</xdr:colOff>
      <xdr:row>65</xdr:row>
      <xdr:rowOff>41381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0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51558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5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73025</xdr:rowOff>
    </xdr:from>
    <xdr:to>
      <xdr:col>68</xdr:col>
      <xdr:colOff>203200</xdr:colOff>
      <xdr:row>65</xdr:row>
      <xdr:rowOff>3175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13352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1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71649</xdr:rowOff>
    </xdr:from>
    <xdr:to>
      <xdr:col>64</xdr:col>
      <xdr:colOff>152400</xdr:colOff>
      <xdr:row>60</xdr:row>
      <xdr:rowOff>1799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11976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5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となり、対前年度比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類似団体内順位は、以前として低位ではあるが、市債発行額の抑制等による市債残高の着実な減少等により、今後とも起債に許可が不要となる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未満の基準を下回り、トレンドとして比率は改善していく見込みである。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52211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45867"/>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36282</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55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52211</xdr:rowOff>
    </xdr:from>
    <xdr:to>
      <xdr:col>77</xdr:col>
      <xdr:colOff>44450</xdr:colOff>
      <xdr:row>42</xdr:row>
      <xdr:rowOff>146050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531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53922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41628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469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41628</xdr:rowOff>
    </xdr:from>
    <xdr:to>
      <xdr:col>68</xdr:col>
      <xdr:colOff>152400</xdr:colOff>
      <xdr:row>43</xdr:row>
      <xdr:rowOff>68439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19349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99782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1411</xdr:rowOff>
    </xdr:from>
    <xdr:to>
      <xdr:col>77</xdr:col>
      <xdr:colOff>95250</xdr:colOff>
      <xdr:row>42</xdr:row>
      <xdr:rowOff>103011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87788</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162278</xdr:rowOff>
    </xdr:from>
    <xdr:to>
      <xdr:col>68</xdr:col>
      <xdr:colOff>203200</xdr:colOff>
      <xdr:row>43</xdr:row>
      <xdr:rowOff>92428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77205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104016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類似団体の平均値より依然として高水準にあるが、令和元年度においては、公営企業債等繰入見込額の減少（対前年度比</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億円の減）等により着実に改善を続けている。	</a:t>
          </a:r>
        </a:p>
        <a:p>
          <a:r>
            <a:rPr kumimoji="1" lang="ja-JP" altLang="en-US" sz="1300">
              <a:latin typeface="ＭＳ Ｐゴシック" panose="020B0600070205080204" pitchFamily="50" charset="-128"/>
              <a:ea typeface="ＭＳ Ｐゴシック" panose="020B0600070205080204" pitchFamily="50" charset="-128"/>
            </a:rPr>
            <a:t>　今後も地方債現在高の縮減を図るなど、財政健全化に努めていく。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16383</xdr:rowOff>
    </xdr:from>
    <xdr:to>
      <xdr:col>81</xdr:col>
      <xdr:colOff>44450</xdr:colOff>
      <xdr:row>19</xdr:row>
      <xdr:rowOff>104055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273933"/>
          <a:ext cx="8382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158513</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90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104055</xdr:rowOff>
    </xdr:from>
    <xdr:to>
      <xdr:col>77</xdr:col>
      <xdr:colOff>44450</xdr:colOff>
      <xdr:row>20</xdr:row>
      <xdr:rowOff>31538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361605"/>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130573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31538</xdr:rowOff>
    </xdr:from>
    <xdr:to>
      <xdr:col>72</xdr:col>
      <xdr:colOff>203200</xdr:colOff>
      <xdr:row>20</xdr:row>
      <xdr:rowOff>169884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460538"/>
          <a:ext cx="889000" cy="13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26687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169884</xdr:rowOff>
    </xdr:from>
    <xdr:to>
      <xdr:col>68</xdr:col>
      <xdr:colOff>152400</xdr:colOff>
      <xdr:row>21</xdr:row>
      <xdr:rowOff>76454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598884"/>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164380</xdr:rowOff>
    </xdr:from>
    <xdr:to>
      <xdr:col>68</xdr:col>
      <xdr:colOff>203200</xdr:colOff>
      <xdr:row>19</xdr:row>
      <xdr:rowOff>94530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104707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137033</xdr:rowOff>
    </xdr:from>
    <xdr:to>
      <xdr:col>81</xdr:col>
      <xdr:colOff>95250</xdr:colOff>
      <xdr:row>19</xdr:row>
      <xdr:rowOff>67183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2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109110</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19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53255</xdr:rowOff>
    </xdr:from>
    <xdr:to>
      <xdr:col>77</xdr:col>
      <xdr:colOff>95250</xdr:colOff>
      <xdr:row>19</xdr:row>
      <xdr:rowOff>154855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31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139632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397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152188</xdr:rowOff>
    </xdr:from>
    <xdr:to>
      <xdr:col>73</xdr:col>
      <xdr:colOff>44450</xdr:colOff>
      <xdr:row>20</xdr:row>
      <xdr:rowOff>82338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67115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119084</xdr:rowOff>
    </xdr:from>
    <xdr:to>
      <xdr:col>68</xdr:col>
      <xdr:colOff>203200</xdr:colOff>
      <xdr:row>21</xdr:row>
      <xdr:rowOff>49234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5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34011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63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25654</xdr:rowOff>
    </xdr:from>
    <xdr:to>
      <xdr:col>64</xdr:col>
      <xdr:colOff>152400</xdr:colOff>
      <xdr:row>21</xdr:row>
      <xdr:rowOff>127254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62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112031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7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1,554,229
1,514,450
343.46
882,411,167
868,661,373
9,343,565
421,511,166
1,190,650,667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業務のアウトソーシングや業務の実施体制の見直しなどに早くから取り組んできた結果、類似団体と比較して人口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人当たり職員数が少ないことや、退職手当の段階的引き下げ（平成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年度で段階的に実施し、平均で</a:t>
          </a:r>
          <a:r>
            <a:rPr kumimoji="1" lang="en-US" altLang="ja-JP" sz="1100">
              <a:latin typeface="ＭＳ Ｐゴシック" panose="020B0600070205080204" pitchFamily="50" charset="-128"/>
              <a:ea typeface="ＭＳ Ｐゴシック" panose="020B0600070205080204" pitchFamily="50" charset="-128"/>
            </a:rPr>
            <a:t>15.4</a:t>
          </a:r>
          <a:r>
            <a:rPr kumimoji="1" lang="ja-JP" altLang="en-US" sz="1100">
              <a:latin typeface="ＭＳ Ｐゴシック" panose="020B0600070205080204" pitchFamily="50" charset="-128"/>
              <a:ea typeface="ＭＳ Ｐゴシック" panose="020B0600070205080204" pitchFamily="50" charset="-128"/>
            </a:rPr>
            <a:t>％の水準引き上げ）、平成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年度からの給料水準の平均</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％の引き下げ等により、人件費に係る経常収支比率は類似団体内で最も低くなっている。</a:t>
          </a:r>
        </a:p>
        <a:p>
          <a:r>
            <a:rPr kumimoji="1" lang="ja-JP" altLang="en-US" sz="1100">
              <a:latin typeface="ＭＳ Ｐゴシック" panose="020B0600070205080204" pitchFamily="50" charset="-128"/>
              <a:ea typeface="ＭＳ Ｐゴシック" panose="020B0600070205080204" pitchFamily="50" charset="-128"/>
            </a:rPr>
            <a:t>　少子高齢化の進展などによる人口構造の変化や人口増加への対応など、多様化する行政ニーズを踏まえた最適な組織体制を構築しつつ、適切な定員管理により人件費の抑制を図っていく。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36</xdr:row>
      <xdr:rowOff>58420</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2306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97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36</xdr:row>
      <xdr:rowOff>58420</xdr:rowOff>
    </xdr:from>
    <xdr:to>
      <xdr:col>24</xdr:col>
      <xdr:colOff>114300</xdr:colOff>
      <xdr:row>36</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23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85852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306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691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32766</xdr:rowOff>
    </xdr:from>
    <xdr:to>
      <xdr:col>24</xdr:col>
      <xdr:colOff>76200</xdr:colOff>
      <xdr:row>39</xdr:row>
      <xdr:rowOff>134366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71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8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32766</xdr:rowOff>
    </xdr:from>
    <xdr:to>
      <xdr:col>20</xdr:col>
      <xdr:colOff>38100</xdr:colOff>
      <xdr:row>39</xdr:row>
      <xdr:rowOff>134366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71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119143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131572</xdr:rowOff>
    </xdr:from>
    <xdr:to>
      <xdr:col>15</xdr:col>
      <xdr:colOff>98425</xdr:colOff>
      <xdr:row>36</xdr:row>
      <xdr:rowOff>113284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617972"/>
          <a:ext cx="889000" cy="66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51054</xdr:rowOff>
    </xdr:from>
    <xdr:to>
      <xdr:col>15</xdr:col>
      <xdr:colOff>149225</xdr:colOff>
      <xdr:row>39</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7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137431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113284</xdr:rowOff>
    </xdr:from>
    <xdr:to>
      <xdr:col>11</xdr:col>
      <xdr:colOff>9525</xdr:colOff>
      <xdr:row>32</xdr:row>
      <xdr:rowOff>131572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5996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5334</xdr:rowOff>
    </xdr:from>
    <xdr:to>
      <xdr:col>11</xdr:col>
      <xdr:colOff>60325</xdr:colOff>
      <xdr:row>35</xdr:row>
      <xdr:rowOff>106934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91711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140208</xdr:rowOff>
    </xdr:from>
    <xdr:to>
      <xdr:col>6</xdr:col>
      <xdr:colOff>171450</xdr:colOff>
      <xdr:row>35</xdr:row>
      <xdr:rowOff>70358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6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55135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87647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62484</xdr:rowOff>
    </xdr:from>
    <xdr:to>
      <xdr:col>15</xdr:col>
      <xdr:colOff>149225</xdr:colOff>
      <xdr:row>36</xdr:row>
      <xdr:rowOff>164084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80772</xdr:rowOff>
    </xdr:from>
    <xdr:to>
      <xdr:col>11</xdr:col>
      <xdr:colOff>60325</xdr:colOff>
      <xdr:row>33</xdr:row>
      <xdr:rowOff>10922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21099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62484</xdr:rowOff>
    </xdr:from>
    <xdr:to>
      <xdr:col>6</xdr:col>
      <xdr:colOff>171450</xdr:colOff>
      <xdr:row>32</xdr:row>
      <xdr:rowOff>164084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5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2811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3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賦課徴収費委託料が７億円の増、情報化推進費委託料が６億円の増となっていること等により、物件費が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億円の増となっており、物件費に係る経常収支比率が増加している。</a:t>
          </a:r>
        </a:p>
        <a:p>
          <a:r>
            <a:rPr kumimoji="1" lang="ja-JP" altLang="en-US" sz="1300">
              <a:latin typeface="ＭＳ Ｐゴシック" panose="020B0600070205080204" pitchFamily="50" charset="-128"/>
              <a:ea typeface="ＭＳ Ｐゴシック" panose="020B0600070205080204" pitchFamily="50" charset="-128"/>
            </a:rPr>
            <a:t>　指定管理者制度の活用などにより、施設の維持管理コストの縮減に努めていく。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82550</xdr:rowOff>
    </xdr:from>
    <xdr:to>
      <xdr:col>82</xdr:col>
      <xdr:colOff>107950</xdr:colOff>
      <xdr:row>17</xdr:row>
      <xdr:rowOff>107950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97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82550</xdr:rowOff>
    </xdr:from>
    <xdr:to>
      <xdr:col>78</xdr:col>
      <xdr:colOff>69850</xdr:colOff>
      <xdr:row>17</xdr:row>
      <xdr:rowOff>95250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9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95250</xdr:rowOff>
    </xdr:from>
    <xdr:to>
      <xdr:col>73</xdr:col>
      <xdr:colOff>180975</xdr:colOff>
      <xdr:row>19</xdr:row>
      <xdr:rowOff>6350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099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101600</xdr:rowOff>
    </xdr:from>
    <xdr:to>
      <xdr:col>69</xdr:col>
      <xdr:colOff>92075</xdr:colOff>
      <xdr:row>19</xdr:row>
      <xdr:rowOff>6350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8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29227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31750</xdr:rowOff>
    </xdr:from>
    <xdr:to>
      <xdr:col>78</xdr:col>
      <xdr:colOff>120650</xdr:colOff>
      <xdr:row>17</xdr:row>
      <xdr:rowOff>133350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118127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3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44450</xdr:rowOff>
    </xdr:from>
    <xdr:to>
      <xdr:col>74</xdr:col>
      <xdr:colOff>31750</xdr:colOff>
      <xdr:row>17</xdr:row>
      <xdr:rowOff>146050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130827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127000</xdr:rowOff>
    </xdr:from>
    <xdr:to>
      <xdr:col>69</xdr:col>
      <xdr:colOff>142875</xdr:colOff>
      <xdr:row>19</xdr:row>
      <xdr:rowOff>57150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137177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子育て支援施設等利用給付費が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億円の増、教育・保育給付費が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億円の増、児童扶養手当が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億円の増となっていること等により、扶助費は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億円の増となっており、扶助費に係る経常収支比率が増加している。</a:t>
          </a:r>
        </a:p>
        <a:p>
          <a:r>
            <a:rPr kumimoji="1" lang="ja-JP" altLang="en-US" sz="1300">
              <a:latin typeface="ＭＳ Ｐゴシック" panose="020B0600070205080204" pitchFamily="50" charset="-128"/>
              <a:ea typeface="ＭＳ Ｐゴシック" panose="020B0600070205080204" pitchFamily="50" charset="-128"/>
            </a:rPr>
            <a:t>　高齢化の進行や障がい福祉サービスの利用増、保育所入所児童数の増加等により、扶助費については今後も増加が見込まれる。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58</xdr:row>
      <xdr:rowOff>110672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75157"/>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159657</xdr:rowOff>
    </xdr:from>
    <xdr:to>
      <xdr:col>19</xdr:col>
      <xdr:colOff>187325</xdr:colOff>
      <xdr:row>57</xdr:row>
      <xdr:rowOff>102507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608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159657</xdr:rowOff>
    </xdr:from>
    <xdr:to>
      <xdr:col>15</xdr:col>
      <xdr:colOff>98425</xdr:colOff>
      <xdr:row>58</xdr:row>
      <xdr:rowOff>78015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608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58</xdr:row>
      <xdr:rowOff>78015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057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59872</xdr:rowOff>
    </xdr:from>
    <xdr:to>
      <xdr:col>24</xdr:col>
      <xdr:colOff>76200</xdr:colOff>
      <xdr:row>58</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76399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163484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27215</xdr:rowOff>
    </xdr:from>
    <xdr:to>
      <xdr:col>11</xdr:col>
      <xdr:colOff>60325</xdr:colOff>
      <xdr:row>58</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138992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122662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その他に係る経常収支比率の増加は、老年人口、特に</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歳以上（後期高齢者）の人口の増加等に伴う、介護保険事業への繰出金の増、後期高齢者医療事業への繰出金の増などが主な要因である。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住民基本台帳に基づく</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歳以上の高齢者が総人口に占める割合について、平成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日現在は</a:t>
          </a:r>
          <a:r>
            <a:rPr kumimoji="1" lang="en-US" altLang="ja-JP" sz="1100">
              <a:latin typeface="ＭＳ Ｐゴシック" panose="020B0600070205080204" pitchFamily="50" charset="-128"/>
              <a:ea typeface="ＭＳ Ｐゴシック" panose="020B0600070205080204" pitchFamily="50" charset="-128"/>
            </a:rPr>
            <a:t>19.9</a:t>
          </a:r>
          <a:r>
            <a:rPr kumimoji="1" lang="ja-JP" altLang="en-US" sz="1100">
              <a:latin typeface="ＭＳ Ｐゴシック" panose="020B0600070205080204" pitchFamily="50" charset="-128"/>
              <a:ea typeface="ＭＳ Ｐゴシック" panose="020B0600070205080204" pitchFamily="50" charset="-128"/>
            </a:rPr>
            <a:t>％であったのに対し、平成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日現在では</a:t>
          </a:r>
          <a:r>
            <a:rPr kumimoji="1" lang="en-US" altLang="ja-JP" sz="1100">
              <a:latin typeface="ＭＳ Ｐゴシック" panose="020B0600070205080204" pitchFamily="50" charset="-128"/>
              <a:ea typeface="ＭＳ Ｐゴシック" panose="020B0600070205080204" pitchFamily="50" charset="-128"/>
            </a:rPr>
            <a:t>21.6</a:t>
          </a:r>
          <a:r>
            <a:rPr kumimoji="1" lang="ja-JP" altLang="en-US" sz="1100">
              <a:latin typeface="ＭＳ Ｐゴシック" panose="020B0600070205080204" pitchFamily="50" charset="-128"/>
              <a:ea typeface="ＭＳ Ｐゴシック" panose="020B0600070205080204" pitchFamily="50" charset="-128"/>
            </a:rPr>
            <a:t>％となっており、</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歳以上の高齢者が総人口に占める割合についても同様に</a:t>
          </a:r>
          <a:r>
            <a:rPr kumimoji="1" lang="en-US" altLang="ja-JP" sz="1100">
              <a:latin typeface="ＭＳ Ｐゴシック" panose="020B0600070205080204" pitchFamily="50" charset="-128"/>
              <a:ea typeface="ＭＳ Ｐゴシック" panose="020B0600070205080204" pitchFamily="50" charset="-128"/>
            </a:rPr>
            <a:t>9.2</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10.3</a:t>
          </a:r>
          <a:r>
            <a:rPr kumimoji="1" lang="ja-JP" altLang="en-US" sz="1100">
              <a:latin typeface="ＭＳ Ｐゴシック" panose="020B0600070205080204" pitchFamily="50" charset="-128"/>
              <a:ea typeface="ＭＳ Ｐゴシック" panose="020B0600070205080204" pitchFamily="50" charset="-128"/>
            </a:rPr>
            <a:t>％と増加している。今後も高齢化に伴い、介護保険事業や後期高齢者医療事業への繰出金は増加するものと考えられる。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124477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127000</xdr:rowOff>
    </xdr:from>
    <xdr:to>
      <xdr:col>73</xdr:col>
      <xdr:colOff>180975</xdr:colOff>
      <xdr:row>57</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567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57</xdr:row>
      <xdr:rowOff>12700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71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76200</xdr:rowOff>
    </xdr:from>
    <xdr:to>
      <xdr:col>74</xdr:col>
      <xdr:colOff>31750</xdr:colOff>
      <xdr:row>56</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133350</xdr:rowOff>
    </xdr:from>
    <xdr:to>
      <xdr:col>69</xdr:col>
      <xdr:colOff>142875</xdr:colOff>
      <xdr:row>57</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が類似団体より下回っているのは、補助金に関して、毎年度の予算編成において、事業目的、事業内容、補助金の使途等を精査するとともに、補助対象範囲、補助対象経費について不断の見直しを行っていること等が考えられる。また、長期にわたる補助金への対応や補助金の公募化に係る全市的なルールを定めた「補助金ガイドライン」を策定（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月）し、それに伴い補助金交付規則も改正（平成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日施行）し、更なる適正化を図っている。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36</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26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10177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162577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165100</xdr:rowOff>
    </xdr:from>
    <xdr:to>
      <xdr:col>73</xdr:col>
      <xdr:colOff>180975</xdr:colOff>
      <xdr:row>38</xdr:row>
      <xdr:rowOff>69850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3373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29227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50800</xdr:rowOff>
    </xdr:from>
    <xdr:to>
      <xdr:col>69</xdr:col>
      <xdr:colOff>92075</xdr:colOff>
      <xdr:row>38</xdr:row>
      <xdr:rowOff>69850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565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86377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54627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114300</xdr:rowOff>
    </xdr:from>
    <xdr:to>
      <xdr:col>74</xdr:col>
      <xdr:colOff>31750</xdr:colOff>
      <xdr:row>37</xdr:row>
      <xdr:rowOff>44450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19050</xdr:rowOff>
    </xdr:from>
    <xdr:to>
      <xdr:col>69</xdr:col>
      <xdr:colOff>142875</xdr:colOff>
      <xdr:row>38</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130827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0</xdr:rowOff>
    </xdr:from>
    <xdr:to>
      <xdr:col>65</xdr:col>
      <xdr:colOff>53975</xdr:colOff>
      <xdr:row>38</xdr:row>
      <xdr:rowOff>101600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111777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公債費に係る経常経費充当一般財源等について、平成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年度決算と比較し、元金の償還は</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億円増加しているのに対し、利子の償還は</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億円減となっている。これは、高利率での利子償還が完了したために、平均利率が下がっていることが影響していると考えられるが、公債費に係る経常収支比率は横ばいとなっている。</a:t>
          </a:r>
        </a:p>
        <a:p>
          <a:r>
            <a:rPr kumimoji="1" lang="ja-JP" altLang="en-US" sz="1200">
              <a:latin typeface="ＭＳ Ｐゴシック" panose="020B0600070205080204" pitchFamily="50" charset="-128"/>
              <a:ea typeface="ＭＳ Ｐゴシック" panose="020B0600070205080204" pitchFamily="50" charset="-128"/>
            </a:rPr>
            <a:t>　今後の公債費は、市債発行額の抑制により中長期的には減少していく見込みであるが、当面は</a:t>
          </a:r>
          <a:r>
            <a:rPr kumimoji="1" lang="en-US" altLang="ja-JP" sz="1200">
              <a:latin typeface="ＭＳ Ｐゴシック" panose="020B0600070205080204" pitchFamily="50" charset="-128"/>
              <a:ea typeface="ＭＳ Ｐゴシック" panose="020B0600070205080204" pitchFamily="50" charset="-128"/>
            </a:rPr>
            <a:t>900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億円程度で高止まりとなる見込みである。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79</xdr:row>
      <xdr:rowOff>62230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095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34307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57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62230</xdr:rowOff>
    </xdr:from>
    <xdr:to>
      <xdr:col>24</xdr:col>
      <xdr:colOff>114300</xdr:colOff>
      <xdr:row>79</xdr:row>
      <xdr:rowOff>62230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60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157480</xdr:rowOff>
    </xdr:from>
    <xdr:to>
      <xdr:col>24</xdr:col>
      <xdr:colOff>25400</xdr:colOff>
      <xdr:row>78</xdr:row>
      <xdr:rowOff>157480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530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54627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157480</xdr:rowOff>
    </xdr:from>
    <xdr:to>
      <xdr:col>19</xdr:col>
      <xdr:colOff>187325</xdr:colOff>
      <xdr:row>79</xdr:row>
      <xdr:rowOff>46989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5305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81</xdr:row>
      <xdr:rowOff>161289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591539"/>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130811</xdr:rowOff>
    </xdr:from>
    <xdr:to>
      <xdr:col>11</xdr:col>
      <xdr:colOff>9525</xdr:colOff>
      <xdr:row>81</xdr:row>
      <xdr:rowOff>161289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4018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72389</xdr:rowOff>
    </xdr:from>
    <xdr:to>
      <xdr:col>11</xdr:col>
      <xdr:colOff>60325</xdr:colOff>
      <xdr:row>80</xdr:row>
      <xdr:rowOff>2539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61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12716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8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168927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106680</xdr:rowOff>
    </xdr:from>
    <xdr:to>
      <xdr:col>24</xdr:col>
      <xdr:colOff>76200</xdr:colOff>
      <xdr:row>79</xdr:row>
      <xdr:rowOff>36830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15257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38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106680</xdr:rowOff>
    </xdr:from>
    <xdr:to>
      <xdr:col>20</xdr:col>
      <xdr:colOff>38100</xdr:colOff>
      <xdr:row>79</xdr:row>
      <xdr:rowOff>36830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21607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110489</xdr:rowOff>
    </xdr:from>
    <xdr:to>
      <xdr:col>11</xdr:col>
      <xdr:colOff>60325</xdr:colOff>
      <xdr:row>82</xdr:row>
      <xdr:rowOff>40639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25416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80011</xdr:rowOff>
    </xdr:from>
    <xdr:to>
      <xdr:col>6</xdr:col>
      <xdr:colOff>171450</xdr:colOff>
      <xdr:row>82</xdr:row>
      <xdr:rowOff>10161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166388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405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公債費以外に係る経常収支比率は、類似団体内で最も低くなっているが、近年は上昇傾向であり、その主な要因は、人件費や扶助費、繰出金の増加によるものである。今後も、福祉サービスの利用者の増に伴う扶助費の増や、老年人口の増加に伴う後期高齢者医療、介護保険事業への公費負担の大幅な増加が見込まれる。</a:t>
          </a:r>
        </a:p>
        <a:p>
          <a:r>
            <a:rPr kumimoji="1" lang="ja-JP" altLang="en-US" sz="1000">
              <a:latin typeface="ＭＳ Ｐゴシック" panose="020B0600070205080204" pitchFamily="50" charset="-128"/>
              <a:ea typeface="ＭＳ Ｐゴシック" panose="020B0600070205080204" pitchFamily="50" charset="-128"/>
            </a:rPr>
            <a:t>　本市では、平成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6</a:t>
          </a:r>
          <a:r>
            <a:rPr kumimoji="1" lang="ja-JP" altLang="en-US" sz="1000">
              <a:latin typeface="ＭＳ Ｐゴシック" panose="020B0600070205080204" pitchFamily="50" charset="-128"/>
              <a:ea typeface="ＭＳ Ｐゴシック" panose="020B0600070205080204" pitchFamily="50" charset="-128"/>
            </a:rPr>
            <a:t>月に策定した「財政運営プラン」に基づき、市民生活に必要な行政サービスを安定的に提供しつつ、重要施策の推進や新たな課題に対応するために必要な財源を確保できるよう、投資の選択と集中を図るとともに、歳入の積極的な確保や行政運営の効率化、既存事業の組替えなどの不断の改善に取り組んで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161289</xdr:rowOff>
    </xdr:from>
    <xdr:to>
      <xdr:col>82</xdr:col>
      <xdr:colOff>107950</xdr:colOff>
      <xdr:row>81</xdr:row>
      <xdr:rowOff>168911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302003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140988</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40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168911</xdr:rowOff>
    </xdr:from>
    <xdr:to>
      <xdr:col>82</xdr:col>
      <xdr:colOff>196850</xdr:colOff>
      <xdr:row>81</xdr:row>
      <xdr:rowOff>168911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76217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76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161289</xdr:rowOff>
    </xdr:from>
    <xdr:to>
      <xdr:col>82</xdr:col>
      <xdr:colOff>196850</xdr:colOff>
      <xdr:row>75</xdr:row>
      <xdr:rowOff>161289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02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85090</xdr:rowOff>
    </xdr:from>
    <xdr:to>
      <xdr:col>82</xdr:col>
      <xdr:colOff>107950</xdr:colOff>
      <xdr:row>75</xdr:row>
      <xdr:rowOff>161289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2943840"/>
          <a:ext cx="8382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109238</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482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137161</xdr:rowOff>
    </xdr:from>
    <xdr:to>
      <xdr:col>82</xdr:col>
      <xdr:colOff>158750</xdr:colOff>
      <xdr:row>79</xdr:row>
      <xdr:rowOff>67311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85090</xdr:rowOff>
    </xdr:from>
    <xdr:to>
      <xdr:col>78</xdr:col>
      <xdr:colOff>69850</xdr:colOff>
      <xdr:row>75</xdr:row>
      <xdr:rowOff>100330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2943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83820</xdr:rowOff>
    </xdr:from>
    <xdr:to>
      <xdr:col>78</xdr:col>
      <xdr:colOff>120650</xdr:colOff>
      <xdr:row>79</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170197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8890</xdr:rowOff>
    </xdr:from>
    <xdr:to>
      <xdr:col>73</xdr:col>
      <xdr:colOff>180975</xdr:colOff>
      <xdr:row>75</xdr:row>
      <xdr:rowOff>100330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867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60961</xdr:rowOff>
    </xdr:from>
    <xdr:to>
      <xdr:col>74</xdr:col>
      <xdr:colOff>31750</xdr:colOff>
      <xdr:row>78</xdr:row>
      <xdr:rowOff>162561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75</xdr:row>
      <xdr:rowOff>8890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7457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57150</xdr:rowOff>
    </xdr:from>
    <xdr:to>
      <xdr:col>69</xdr:col>
      <xdr:colOff>142875</xdr:colOff>
      <xdr:row>77</xdr:row>
      <xdr:rowOff>158750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143527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68580</xdr:rowOff>
    </xdr:from>
    <xdr:to>
      <xdr:col>65</xdr:col>
      <xdr:colOff>53975</xdr:colOff>
      <xdr:row>76</xdr:row>
      <xdr:rowOff>170180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154957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19067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7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34290</xdr:rowOff>
    </xdr:from>
    <xdr:to>
      <xdr:col>78</xdr:col>
      <xdr:colOff>120650</xdr:colOff>
      <xdr:row>75</xdr:row>
      <xdr:rowOff>135890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146067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49530</xdr:rowOff>
    </xdr:from>
    <xdr:to>
      <xdr:col>74</xdr:col>
      <xdr:colOff>31750</xdr:colOff>
      <xdr:row>75</xdr:row>
      <xdr:rowOff>151130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161307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129540</xdr:rowOff>
    </xdr:from>
    <xdr:to>
      <xdr:col>69</xdr:col>
      <xdr:colOff>142875</xdr:colOff>
      <xdr:row>75</xdr:row>
      <xdr:rowOff>59690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69867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149746</xdr:rowOff>
    </xdr:from>
    <xdr:to>
      <xdr:col>29</xdr:col>
      <xdr:colOff>127000</xdr:colOff>
      <xdr:row>15</xdr:row>
      <xdr:rowOff>140983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321"/>
          <a:ext cx="0" cy="6770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113060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273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140983</xdr:rowOff>
    </xdr:from>
    <xdr:to>
      <xdr:col>30</xdr:col>
      <xdr:colOff>25400</xdr:colOff>
      <xdr:row>15</xdr:row>
      <xdr:rowOff>140983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7603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64673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149746</xdr:rowOff>
    </xdr:from>
    <xdr:to>
      <xdr:col>30</xdr:col>
      <xdr:colOff>25400</xdr:colOff>
      <xdr:row>11</xdr:row>
      <xdr:rowOff>149746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30798</xdr:rowOff>
    </xdr:from>
    <xdr:to>
      <xdr:col>29</xdr:col>
      <xdr:colOff>127000</xdr:colOff>
      <xdr:row>15</xdr:row>
      <xdr:rowOff>42894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650173"/>
          <a:ext cx="647700" cy="12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75982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18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59455</xdr:rowOff>
    </xdr:from>
    <xdr:to>
      <xdr:col>29</xdr:col>
      <xdr:colOff>177800</xdr:colOff>
      <xdr:row>13</xdr:row>
      <xdr:rowOff>161055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33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30798</xdr:rowOff>
    </xdr:from>
    <xdr:to>
      <xdr:col>26</xdr:col>
      <xdr:colOff>50800</xdr:colOff>
      <xdr:row>15</xdr:row>
      <xdr:rowOff>34874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50173"/>
          <a:ext cx="698500" cy="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62655</xdr:rowOff>
    </xdr:from>
    <xdr:to>
      <xdr:col>26</xdr:col>
      <xdr:colOff>101600</xdr:colOff>
      <xdr:row>13</xdr:row>
      <xdr:rowOff>164255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339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2982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10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34874</xdr:rowOff>
    </xdr:from>
    <xdr:to>
      <xdr:col>22</xdr:col>
      <xdr:colOff>114300</xdr:colOff>
      <xdr:row>19</xdr:row>
      <xdr:rowOff>57829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54249"/>
          <a:ext cx="698500" cy="708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66637</xdr:rowOff>
    </xdr:from>
    <xdr:to>
      <xdr:col>22</xdr:col>
      <xdr:colOff>165100</xdr:colOff>
      <xdr:row>13</xdr:row>
      <xdr:rowOff>168237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6964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11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52267</xdr:rowOff>
    </xdr:from>
    <xdr:to>
      <xdr:col>18</xdr:col>
      <xdr:colOff>177800</xdr:colOff>
      <xdr:row>19</xdr:row>
      <xdr:rowOff>57829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357442"/>
          <a:ext cx="698500" cy="5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94374</xdr:rowOff>
    </xdr:from>
    <xdr:to>
      <xdr:col>19</xdr:col>
      <xdr:colOff>38100</xdr:colOff>
      <xdr:row>18</xdr:row>
      <xdr:rowOff>24524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34701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87801</xdr:rowOff>
    </xdr:from>
    <xdr:to>
      <xdr:col>15</xdr:col>
      <xdr:colOff>101600</xdr:colOff>
      <xdr:row>18</xdr:row>
      <xdr:rowOff>17951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0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28128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163544</xdr:rowOff>
    </xdr:from>
    <xdr:to>
      <xdr:col>29</xdr:col>
      <xdr:colOff>177800</xdr:colOff>
      <xdr:row>15</xdr:row>
      <xdr:rowOff>93694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1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72121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2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151448</xdr:rowOff>
    </xdr:from>
    <xdr:to>
      <xdr:col>26</xdr:col>
      <xdr:colOff>101600</xdr:colOff>
      <xdr:row>15</xdr:row>
      <xdr:rowOff>81598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9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66375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85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155524</xdr:rowOff>
    </xdr:from>
    <xdr:to>
      <xdr:col>22</xdr:col>
      <xdr:colOff>165100</xdr:colOff>
      <xdr:row>15</xdr:row>
      <xdr:rowOff>85674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03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70451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8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7029</xdr:rowOff>
    </xdr:from>
    <xdr:to>
      <xdr:col>19</xdr:col>
      <xdr:colOff>38100</xdr:colOff>
      <xdr:row>19</xdr:row>
      <xdr:rowOff>108629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12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93406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1467</xdr:rowOff>
    </xdr:from>
    <xdr:to>
      <xdr:col>15</xdr:col>
      <xdr:colOff>101600</xdr:colOff>
      <xdr:row>19</xdr:row>
      <xdr:rowOff>103067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0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87844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9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73520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99568</xdr:rowOff>
    </xdr:from>
    <xdr:to>
      <xdr:col>29</xdr:col>
      <xdr:colOff>127000</xdr:colOff>
      <xdr:row>34</xdr:row>
      <xdr:rowOff>196586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367018"/>
          <a:ext cx="647700" cy="97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2146</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12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98837</xdr:rowOff>
    </xdr:from>
    <xdr:to>
      <xdr:col>26</xdr:col>
      <xdr:colOff>50800</xdr:colOff>
      <xdr:row>34</xdr:row>
      <xdr:rowOff>99568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366287"/>
          <a:ext cx="698500" cy="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103095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13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98837</xdr:rowOff>
    </xdr:from>
    <xdr:to>
      <xdr:col>22</xdr:col>
      <xdr:colOff>114300</xdr:colOff>
      <xdr:row>34</xdr:row>
      <xdr:rowOff>126086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366287"/>
          <a:ext cx="698500" cy="27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134459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96550</xdr:rowOff>
    </xdr:from>
    <xdr:to>
      <xdr:col>18</xdr:col>
      <xdr:colOff>177800</xdr:colOff>
      <xdr:row>34</xdr:row>
      <xdr:rowOff>126086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364000"/>
          <a:ext cx="698500" cy="2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301246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145786</xdr:rowOff>
    </xdr:from>
    <xdr:to>
      <xdr:col>29</xdr:col>
      <xdr:colOff>177800</xdr:colOff>
      <xdr:row>34</xdr:row>
      <xdr:rowOff>247386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13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333763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25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48768</xdr:rowOff>
    </xdr:from>
    <xdr:to>
      <xdr:col>26</xdr:col>
      <xdr:colOff>101600</xdr:colOff>
      <xdr:row>34</xdr:row>
      <xdr:rowOff>150368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316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160545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085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48037</xdr:rowOff>
    </xdr:from>
    <xdr:to>
      <xdr:col>22</xdr:col>
      <xdr:colOff>165100</xdr:colOff>
      <xdr:row>34</xdr:row>
      <xdr:rowOff>149637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315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159814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08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75286</xdr:rowOff>
    </xdr:from>
    <xdr:to>
      <xdr:col>19</xdr:col>
      <xdr:colOff>38100</xdr:colOff>
      <xdr:row>34</xdr:row>
      <xdr:rowOff>176886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34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187063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11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45750</xdr:rowOff>
    </xdr:from>
    <xdr:to>
      <xdr:col>15</xdr:col>
      <xdr:colOff>101600</xdr:colOff>
      <xdr:row>34</xdr:row>
      <xdr:rowOff>147350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313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157527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0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1,554,229
1,514,450
343.46
882,411,167
868,661,373
9,343,565
421,511,166
1,190,650,667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48965</xdr:rowOff>
    </xdr:from>
    <xdr:to>
      <xdr:col>24</xdr:col>
      <xdr:colOff>62865</xdr:colOff>
      <xdr:row>34</xdr:row>
      <xdr:rowOff>73520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2465"/>
          <a:ext cx="1270" cy="71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77347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590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73520</xdr:rowOff>
    </xdr:from>
    <xdr:to>
      <xdr:col>24</xdr:col>
      <xdr:colOff>152400</xdr:colOff>
      <xdr:row>34</xdr:row>
      <xdr:rowOff>73520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9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167092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48965</xdr:rowOff>
    </xdr:from>
    <xdr:to>
      <xdr:col>24</xdr:col>
      <xdr:colOff>152400</xdr:colOff>
      <xdr:row>30</xdr:row>
      <xdr:rowOff>48965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2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100266</xdr:rowOff>
    </xdr:from>
    <xdr:to>
      <xdr:col>24</xdr:col>
      <xdr:colOff>63500</xdr:colOff>
      <xdr:row>33</xdr:row>
      <xdr:rowOff>127260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58116"/>
          <a:ext cx="8382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11517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3264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160090</xdr:rowOff>
    </xdr:from>
    <xdr:to>
      <xdr:col>24</xdr:col>
      <xdr:colOff>114300</xdr:colOff>
      <xdr:row>32</xdr:row>
      <xdr:rowOff>90240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47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100266</xdr:rowOff>
    </xdr:from>
    <xdr:to>
      <xdr:col>19</xdr:col>
      <xdr:colOff>177800</xdr:colOff>
      <xdr:row>33</xdr:row>
      <xdr:rowOff>103296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58116"/>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162757</xdr:rowOff>
    </xdr:from>
    <xdr:to>
      <xdr:col>20</xdr:col>
      <xdr:colOff>38100</xdr:colOff>
      <xdr:row>32</xdr:row>
      <xdr:rowOff>92907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4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109434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25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103296</xdr:rowOff>
    </xdr:from>
    <xdr:to>
      <xdr:col>15</xdr:col>
      <xdr:colOff>50800</xdr:colOff>
      <xdr:row>38</xdr:row>
      <xdr:rowOff>29534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61146"/>
          <a:ext cx="889000" cy="78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160547</xdr:rowOff>
    </xdr:from>
    <xdr:to>
      <xdr:col>15</xdr:col>
      <xdr:colOff>101600</xdr:colOff>
      <xdr:row>32</xdr:row>
      <xdr:rowOff>90697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107224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2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17856</xdr:rowOff>
    </xdr:from>
    <xdr:to>
      <xdr:col>10</xdr:col>
      <xdr:colOff>114300</xdr:colOff>
      <xdr:row>38</xdr:row>
      <xdr:rowOff>29534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32956"/>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80289</xdr:rowOff>
    </xdr:from>
    <xdr:to>
      <xdr:col>10</xdr:col>
      <xdr:colOff>165100</xdr:colOff>
      <xdr:row>37</xdr:row>
      <xdr:rowOff>10439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26966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65050</xdr:rowOff>
    </xdr:from>
    <xdr:to>
      <xdr:col>6</xdr:col>
      <xdr:colOff>38100</xdr:colOff>
      <xdr:row>36</xdr:row>
      <xdr:rowOff>166650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1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76460</xdr:rowOff>
    </xdr:from>
    <xdr:to>
      <xdr:col>24</xdr:col>
      <xdr:colOff>114300</xdr:colOff>
      <xdr:row>34</xdr:row>
      <xdr:rowOff>6610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162837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4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49466</xdr:rowOff>
    </xdr:from>
    <xdr:to>
      <xdr:col>20</xdr:col>
      <xdr:colOff>38100</xdr:colOff>
      <xdr:row>33</xdr:row>
      <xdr:rowOff>151066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0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142193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0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52496</xdr:rowOff>
    </xdr:from>
    <xdr:to>
      <xdr:col>15</xdr:col>
      <xdr:colOff>101600</xdr:colOff>
      <xdr:row>33</xdr:row>
      <xdr:rowOff>154096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1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145223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150184</xdr:rowOff>
    </xdr:from>
    <xdr:to>
      <xdr:col>10</xdr:col>
      <xdr:colOff>165100</xdr:colOff>
      <xdr:row>38</xdr:row>
      <xdr:rowOff>80334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71461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138506</xdr:rowOff>
    </xdr:from>
    <xdr:to>
      <xdr:col>6</xdr:col>
      <xdr:colOff>38100</xdr:colOff>
      <xdr:row>38</xdr:row>
      <xdr:rowOff>68656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59783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111278</xdr:rowOff>
    </xdr:from>
    <xdr:to>
      <xdr:col>24</xdr:col>
      <xdr:colOff>63500</xdr:colOff>
      <xdr:row>52</xdr:row>
      <xdr:rowOff>99771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855228"/>
          <a:ext cx="838200" cy="15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118533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76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99771</xdr:rowOff>
    </xdr:from>
    <xdr:to>
      <xdr:col>19</xdr:col>
      <xdr:colOff>177800</xdr:colOff>
      <xdr:row>53</xdr:row>
      <xdr:rowOff>25781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015171"/>
          <a:ext cx="889000" cy="9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57269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142824</xdr:rowOff>
    </xdr:from>
    <xdr:to>
      <xdr:col>15</xdr:col>
      <xdr:colOff>50800</xdr:colOff>
      <xdr:row>53</xdr:row>
      <xdr:rowOff>25781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058224"/>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11244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142824</xdr:rowOff>
    </xdr:from>
    <xdr:to>
      <xdr:col>10</xdr:col>
      <xdr:colOff>114300</xdr:colOff>
      <xdr:row>52</xdr:row>
      <xdr:rowOff>150596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05822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32504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3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158234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60478</xdr:rowOff>
    </xdr:from>
    <xdr:to>
      <xdr:col>24</xdr:col>
      <xdr:colOff>114300</xdr:colOff>
      <xdr:row>51</xdr:row>
      <xdr:rowOff>162078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8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83355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65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48971</xdr:rowOff>
    </xdr:from>
    <xdr:to>
      <xdr:col>20</xdr:col>
      <xdr:colOff>38100</xdr:colOff>
      <xdr:row>52</xdr:row>
      <xdr:rowOff>150571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96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167098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873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146431</xdr:rowOff>
    </xdr:from>
    <xdr:to>
      <xdr:col>15</xdr:col>
      <xdr:colOff>101600</xdr:colOff>
      <xdr:row>53</xdr:row>
      <xdr:rowOff>76581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0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93108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883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92024</xdr:rowOff>
    </xdr:from>
    <xdr:to>
      <xdr:col>10</xdr:col>
      <xdr:colOff>165100</xdr:colOff>
      <xdr:row>53</xdr:row>
      <xdr:rowOff>22174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00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38701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878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99796</xdr:rowOff>
    </xdr:from>
    <xdr:to>
      <xdr:col>6</xdr:col>
      <xdr:colOff>38100</xdr:colOff>
      <xdr:row>53</xdr:row>
      <xdr:rowOff>29946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0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46473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879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99822</xdr:rowOff>
    </xdr:from>
    <xdr:to>
      <xdr:col>24</xdr:col>
      <xdr:colOff>62865</xdr:colOff>
      <xdr:row>79</xdr:row>
      <xdr:rowOff>98679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01322"/>
          <a:ext cx="1270" cy="15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102506</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98679</xdr:rowOff>
    </xdr:from>
    <xdr:to>
      <xdr:col>24</xdr:col>
      <xdr:colOff>152400</xdr:colOff>
      <xdr:row>79</xdr:row>
      <xdr:rowOff>98679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46499</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99822</xdr:rowOff>
    </xdr:from>
    <xdr:to>
      <xdr:col>24</xdr:col>
      <xdr:colOff>152400</xdr:colOff>
      <xdr:row>70</xdr:row>
      <xdr:rowOff>99822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84837</xdr:rowOff>
    </xdr:from>
    <xdr:to>
      <xdr:col>24</xdr:col>
      <xdr:colOff>63500</xdr:colOff>
      <xdr:row>76</xdr:row>
      <xdr:rowOff>134113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115037"/>
          <a:ext cx="838200" cy="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26433</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85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3556</xdr:rowOff>
    </xdr:from>
    <xdr:to>
      <xdr:col>24</xdr:col>
      <xdr:colOff>114300</xdr:colOff>
      <xdr:row>76</xdr:row>
      <xdr:rowOff>105156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3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110998</xdr:rowOff>
    </xdr:from>
    <xdr:to>
      <xdr:col>19</xdr:col>
      <xdr:colOff>177800</xdr:colOff>
      <xdr:row>76</xdr:row>
      <xdr:rowOff>134113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141198"/>
          <a:ext cx="889000" cy="2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160782</xdr:rowOff>
    </xdr:from>
    <xdr:to>
      <xdr:col>20</xdr:col>
      <xdr:colOff>38100</xdr:colOff>
      <xdr:row>76</xdr:row>
      <xdr:rowOff>90932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107459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279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110998</xdr:rowOff>
    </xdr:from>
    <xdr:to>
      <xdr:col>15</xdr:col>
      <xdr:colOff>50800</xdr:colOff>
      <xdr:row>76</xdr:row>
      <xdr:rowOff>154051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141198"/>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36449</xdr:rowOff>
    </xdr:from>
    <xdr:to>
      <xdr:col>15</xdr:col>
      <xdr:colOff>101600</xdr:colOff>
      <xdr:row>76</xdr:row>
      <xdr:rowOff>138049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0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154576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28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143383</xdr:rowOff>
    </xdr:from>
    <xdr:to>
      <xdr:col>10</xdr:col>
      <xdr:colOff>114300</xdr:colOff>
      <xdr:row>76</xdr:row>
      <xdr:rowOff>154051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17358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71247</xdr:rowOff>
    </xdr:from>
    <xdr:to>
      <xdr:col>10</xdr:col>
      <xdr:colOff>165100</xdr:colOff>
      <xdr:row>77</xdr:row>
      <xdr:rowOff>1397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0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17924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87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89663</xdr:rowOff>
    </xdr:from>
    <xdr:to>
      <xdr:col>6</xdr:col>
      <xdr:colOff>38100</xdr:colOff>
      <xdr:row>77</xdr:row>
      <xdr:rowOff>19813</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36339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289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34037</xdr:rowOff>
    </xdr:from>
    <xdr:to>
      <xdr:col>24</xdr:col>
      <xdr:colOff>114300</xdr:colOff>
      <xdr:row>76</xdr:row>
      <xdr:rowOff>135637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0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12464</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83313</xdr:rowOff>
    </xdr:from>
    <xdr:to>
      <xdr:col>20</xdr:col>
      <xdr:colOff>38100</xdr:colOff>
      <xdr:row>77</xdr:row>
      <xdr:rowOff>13463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4590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20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60198</xdr:rowOff>
    </xdr:from>
    <xdr:to>
      <xdr:col>15</xdr:col>
      <xdr:colOff>101600</xdr:colOff>
      <xdr:row>76</xdr:row>
      <xdr:rowOff>161798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0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152925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18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103251</xdr:rowOff>
    </xdr:from>
    <xdr:to>
      <xdr:col>10</xdr:col>
      <xdr:colOff>165100</xdr:colOff>
      <xdr:row>77</xdr:row>
      <xdr:rowOff>33401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1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24528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22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92583</xdr:rowOff>
    </xdr:from>
    <xdr:to>
      <xdr:col>6</xdr:col>
      <xdr:colOff>38100</xdr:colOff>
      <xdr:row>77</xdr:row>
      <xdr:rowOff>22733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12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13860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21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18555</xdr:rowOff>
    </xdr:from>
    <xdr:to>
      <xdr:col>24</xdr:col>
      <xdr:colOff>63500</xdr:colOff>
      <xdr:row>95</xdr:row>
      <xdr:rowOff>85331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306305"/>
          <a:ext cx="838200" cy="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39133</xdr:rowOff>
    </xdr:from>
    <xdr:ext cx="599010"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2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85331</xdr:rowOff>
    </xdr:from>
    <xdr:to>
      <xdr:col>19</xdr:col>
      <xdr:colOff>177800</xdr:colOff>
      <xdr:row>95</xdr:row>
      <xdr:rowOff>90348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73081"/>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55948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5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90348</xdr:rowOff>
    </xdr:from>
    <xdr:to>
      <xdr:col>15</xdr:col>
      <xdr:colOff>50800</xdr:colOff>
      <xdr:row>95</xdr:row>
      <xdr:rowOff>143117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78098"/>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76255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08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143117</xdr:rowOff>
    </xdr:from>
    <xdr:to>
      <xdr:col>10</xdr:col>
      <xdr:colOff>114300</xdr:colOff>
      <xdr:row>96</xdr:row>
      <xdr:rowOff>9792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430867"/>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108538</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19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3954</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30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139205</xdr:rowOff>
    </xdr:from>
    <xdr:to>
      <xdr:col>24</xdr:col>
      <xdr:colOff>114300</xdr:colOff>
      <xdr:row>95</xdr:row>
      <xdr:rowOff>69355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2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162082</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0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34531</xdr:rowOff>
    </xdr:from>
    <xdr:to>
      <xdr:col>20</xdr:col>
      <xdr:colOff>38100</xdr:colOff>
      <xdr:row>95</xdr:row>
      <xdr:rowOff>136131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2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152658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609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39548</xdr:rowOff>
    </xdr:from>
    <xdr:to>
      <xdr:col>15</xdr:col>
      <xdr:colOff>101600</xdr:colOff>
      <xdr:row>95</xdr:row>
      <xdr:rowOff>141148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157675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610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92317</xdr:rowOff>
    </xdr:from>
    <xdr:to>
      <xdr:col>10</xdr:col>
      <xdr:colOff>165100</xdr:colOff>
      <xdr:row>96</xdr:row>
      <xdr:rowOff>22467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38994</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6155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130442</xdr:rowOff>
    </xdr:from>
    <xdr:to>
      <xdr:col>6</xdr:col>
      <xdr:colOff>38100</xdr:colOff>
      <xdr:row>96</xdr:row>
      <xdr:rowOff>60592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77119</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619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56794</xdr:rowOff>
    </xdr:from>
    <xdr:to>
      <xdr:col>55</xdr:col>
      <xdr:colOff>0</xdr:colOff>
      <xdr:row>35</xdr:row>
      <xdr:rowOff>156997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057544"/>
          <a:ext cx="8382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54792</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55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115316</xdr:rowOff>
    </xdr:from>
    <xdr:to>
      <xdr:col>50</xdr:col>
      <xdr:colOff>114300</xdr:colOff>
      <xdr:row>35</xdr:row>
      <xdr:rowOff>156997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116066"/>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40873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8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15608</xdr:rowOff>
    </xdr:from>
    <xdr:to>
      <xdr:col>45</xdr:col>
      <xdr:colOff>177800</xdr:colOff>
      <xdr:row>35</xdr:row>
      <xdr:rowOff>115316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016358"/>
          <a:ext cx="889000" cy="9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30332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15608</xdr:rowOff>
    </xdr:from>
    <xdr:to>
      <xdr:col>41</xdr:col>
      <xdr:colOff>50800</xdr:colOff>
      <xdr:row>35</xdr:row>
      <xdr:rowOff>114783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016358"/>
          <a:ext cx="889000" cy="9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18445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166996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5994</xdr:rowOff>
    </xdr:from>
    <xdr:to>
      <xdr:col>55</xdr:col>
      <xdr:colOff>50800</xdr:colOff>
      <xdr:row>35</xdr:row>
      <xdr:rowOff>107594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28871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106197</xdr:rowOff>
    </xdr:from>
    <xdr:to>
      <xdr:col>50</xdr:col>
      <xdr:colOff>165100</xdr:colOff>
      <xdr:row>36</xdr:row>
      <xdr:rowOff>36347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1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27474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1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64516</xdr:rowOff>
    </xdr:from>
    <xdr:to>
      <xdr:col>46</xdr:col>
      <xdr:colOff>38100</xdr:colOff>
      <xdr:row>35</xdr:row>
      <xdr:rowOff>166116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11193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84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136258</xdr:rowOff>
    </xdr:from>
    <xdr:to>
      <xdr:col>41</xdr:col>
      <xdr:colOff>101600</xdr:colOff>
      <xdr:row>35</xdr:row>
      <xdr:rowOff>66408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9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82935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74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63983</xdr:rowOff>
    </xdr:from>
    <xdr:to>
      <xdr:col>36</xdr:col>
      <xdr:colOff>165100</xdr:colOff>
      <xdr:row>35</xdr:row>
      <xdr:rowOff>165583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0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10660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83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54546</xdr:rowOff>
    </xdr:from>
    <xdr:to>
      <xdr:col>55</xdr:col>
      <xdr:colOff>0</xdr:colOff>
      <xdr:row>55</xdr:row>
      <xdr:rowOff>105639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484296"/>
          <a:ext cx="8382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166412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2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2121</xdr:rowOff>
    </xdr:from>
    <xdr:to>
      <xdr:col>50</xdr:col>
      <xdr:colOff>114300</xdr:colOff>
      <xdr:row>55</xdr:row>
      <xdr:rowOff>105639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431871"/>
          <a:ext cx="889000" cy="10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131875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21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2121</xdr:rowOff>
    </xdr:from>
    <xdr:to>
      <xdr:col>45</xdr:col>
      <xdr:colOff>177800</xdr:colOff>
      <xdr:row>55</xdr:row>
      <xdr:rowOff>7607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43187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145489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5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7607</xdr:rowOff>
    </xdr:from>
    <xdr:to>
      <xdr:col>41</xdr:col>
      <xdr:colOff>50800</xdr:colOff>
      <xdr:row>55</xdr:row>
      <xdr:rowOff>39478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437357"/>
          <a:ext cx="889000" cy="3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168597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5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164520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3746</xdr:rowOff>
    </xdr:from>
    <xdr:to>
      <xdr:col>55</xdr:col>
      <xdr:colOff>50800</xdr:colOff>
      <xdr:row>55</xdr:row>
      <xdr:rowOff>105346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43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153623</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54839</xdr:rowOff>
    </xdr:from>
    <xdr:to>
      <xdr:col>50</xdr:col>
      <xdr:colOff>165100</xdr:colOff>
      <xdr:row>55</xdr:row>
      <xdr:rowOff>156439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4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147566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57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122771</xdr:rowOff>
    </xdr:from>
    <xdr:to>
      <xdr:col>46</xdr:col>
      <xdr:colOff>38100</xdr:colOff>
      <xdr:row>55</xdr:row>
      <xdr:rowOff>52921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38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69448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15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128257</xdr:rowOff>
    </xdr:from>
    <xdr:to>
      <xdr:col>41</xdr:col>
      <xdr:colOff>101600</xdr:colOff>
      <xdr:row>55</xdr:row>
      <xdr:rowOff>58407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3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74934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16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160128</xdr:rowOff>
    </xdr:from>
    <xdr:to>
      <xdr:col>36</xdr:col>
      <xdr:colOff>165100</xdr:colOff>
      <xdr:row>55</xdr:row>
      <xdr:rowOff>90278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4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106805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19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142867</xdr:rowOff>
    </xdr:from>
    <xdr:to>
      <xdr:col>55</xdr:col>
      <xdr:colOff>0</xdr:colOff>
      <xdr:row>77</xdr:row>
      <xdr:rowOff>45224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173067"/>
          <a:ext cx="838200" cy="7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20925</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87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169777</xdr:rowOff>
    </xdr:from>
    <xdr:to>
      <xdr:col>50</xdr:col>
      <xdr:colOff>114300</xdr:colOff>
      <xdr:row>77</xdr:row>
      <xdr:rowOff>45224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199977"/>
          <a:ext cx="889000" cy="4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83126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77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169777</xdr:rowOff>
    </xdr:from>
    <xdr:to>
      <xdr:col>45</xdr:col>
      <xdr:colOff>177800</xdr:colOff>
      <xdr:row>77</xdr:row>
      <xdr:rowOff>57567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199977"/>
          <a:ext cx="889000" cy="5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123588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49893</xdr:rowOff>
    </xdr:from>
    <xdr:to>
      <xdr:col>41</xdr:col>
      <xdr:colOff>50800</xdr:colOff>
      <xdr:row>77</xdr:row>
      <xdr:rowOff>57567</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737193"/>
          <a:ext cx="889000" cy="52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170908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8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147958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92067</xdr:rowOff>
    </xdr:from>
    <xdr:to>
      <xdr:col>55</xdr:col>
      <xdr:colOff>50800</xdr:colOff>
      <xdr:row>77</xdr:row>
      <xdr:rowOff>22217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12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70494</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10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165874</xdr:rowOff>
    </xdr:from>
    <xdr:to>
      <xdr:col>50</xdr:col>
      <xdr:colOff>165100</xdr:colOff>
      <xdr:row>77</xdr:row>
      <xdr:rowOff>96024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19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87151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28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118977</xdr:rowOff>
    </xdr:from>
    <xdr:to>
      <xdr:col>46</xdr:col>
      <xdr:colOff>38100</xdr:colOff>
      <xdr:row>77</xdr:row>
      <xdr:rowOff>49127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14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40254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24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6767</xdr:rowOff>
    </xdr:from>
    <xdr:to>
      <xdr:col>41</xdr:col>
      <xdr:colOff>101600</xdr:colOff>
      <xdr:row>77</xdr:row>
      <xdr:rowOff>108367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20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99494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30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170543</xdr:rowOff>
    </xdr:from>
    <xdr:to>
      <xdr:col>36</xdr:col>
      <xdr:colOff>165100</xdr:colOff>
      <xdr:row>74</xdr:row>
      <xdr:rowOff>100693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68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117220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46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111125</xdr:rowOff>
    </xdr:from>
    <xdr:to>
      <xdr:col>55</xdr:col>
      <xdr:colOff>0</xdr:colOff>
      <xdr:row>94</xdr:row>
      <xdr:rowOff>125870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227425"/>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134841</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51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157645</xdr:rowOff>
    </xdr:from>
    <xdr:to>
      <xdr:col>50</xdr:col>
      <xdr:colOff>114300</xdr:colOff>
      <xdr:row>94</xdr:row>
      <xdr:rowOff>111125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102495"/>
          <a:ext cx="889000" cy="1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20387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4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157645</xdr:rowOff>
    </xdr:from>
    <xdr:to>
      <xdr:col>45</xdr:col>
      <xdr:colOff>177800</xdr:colOff>
      <xdr:row>94</xdr:row>
      <xdr:rowOff>94971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102495"/>
          <a:ext cx="889000" cy="10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87444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94971</xdr:rowOff>
    </xdr:from>
    <xdr:to>
      <xdr:col>41</xdr:col>
      <xdr:colOff>50800</xdr:colOff>
      <xdr:row>97</xdr:row>
      <xdr:rowOff>49861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211271"/>
          <a:ext cx="889000" cy="46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120400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101503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7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75070</xdr:rowOff>
    </xdr:from>
    <xdr:to>
      <xdr:col>55</xdr:col>
      <xdr:colOff>50800</xdr:colOff>
      <xdr:row>95</xdr:row>
      <xdr:rowOff>5220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1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97947</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0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60325</xdr:rowOff>
    </xdr:from>
    <xdr:to>
      <xdr:col>50</xdr:col>
      <xdr:colOff>165100</xdr:colOff>
      <xdr:row>94</xdr:row>
      <xdr:rowOff>161925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1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7002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595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106845</xdr:rowOff>
    </xdr:from>
    <xdr:to>
      <xdr:col>46</xdr:col>
      <xdr:colOff>38100</xdr:colOff>
      <xdr:row>94</xdr:row>
      <xdr:rowOff>36995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0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53522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582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44171</xdr:rowOff>
    </xdr:from>
    <xdr:to>
      <xdr:col>41</xdr:col>
      <xdr:colOff>101600</xdr:colOff>
      <xdr:row>94</xdr:row>
      <xdr:rowOff>145771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1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162298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59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170511</xdr:rowOff>
    </xdr:from>
    <xdr:to>
      <xdr:col>36</xdr:col>
      <xdr:colOff>165100</xdr:colOff>
      <xdr:row>97</xdr:row>
      <xdr:rowOff>100661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117188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4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148844</xdr:rowOff>
    </xdr:from>
    <xdr:to>
      <xdr:col>85</xdr:col>
      <xdr:colOff>127000</xdr:colOff>
      <xdr:row>39</xdr:row>
      <xdr:rowOff>8255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663944"/>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147464</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319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8255</xdr:rowOff>
    </xdr:from>
    <xdr:to>
      <xdr:col>81</xdr:col>
      <xdr:colOff>50800</xdr:colOff>
      <xdr:row>39</xdr:row>
      <xdr:rowOff>43815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94805"/>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99331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41148</xdr:rowOff>
    </xdr:from>
    <xdr:to>
      <xdr:col>76</xdr:col>
      <xdr:colOff>114300</xdr:colOff>
      <xdr:row>39</xdr:row>
      <xdr:rowOff>43815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2769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41148</xdr:rowOff>
    </xdr:from>
    <xdr:to>
      <xdr:col>71</xdr:col>
      <xdr:colOff>177800</xdr:colOff>
      <xdr:row>39</xdr:row>
      <xdr:rowOff>44069</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27698"/>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9034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3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36974</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380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98044</xdr:rowOff>
    </xdr:from>
    <xdr:to>
      <xdr:col>85</xdr:col>
      <xdr:colOff>177800</xdr:colOff>
      <xdr:row>39</xdr:row>
      <xdr:rowOff>28194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12971</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28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128905</xdr:rowOff>
    </xdr:from>
    <xdr:to>
      <xdr:col>81</xdr:col>
      <xdr:colOff>101600</xdr:colOff>
      <xdr:row>39</xdr:row>
      <xdr:rowOff>59055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50182</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73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164465</xdr:rowOff>
    </xdr:from>
    <xdr:to>
      <xdr:col>76</xdr:col>
      <xdr:colOff>165100</xdr:colOff>
      <xdr:row>39</xdr:row>
      <xdr:rowOff>94615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85742</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2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161798</xdr:rowOff>
    </xdr:from>
    <xdr:to>
      <xdr:col>72</xdr:col>
      <xdr:colOff>38100</xdr:colOff>
      <xdr:row>39</xdr:row>
      <xdr:rowOff>91948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83075</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46333" y="6769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164719</xdr:rowOff>
    </xdr:from>
    <xdr:to>
      <xdr:col>67</xdr:col>
      <xdr:colOff>101600</xdr:colOff>
      <xdr:row>39</xdr:row>
      <xdr:rowOff>94869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85996</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141300</xdr:rowOff>
    </xdr:from>
    <xdr:to>
      <xdr:col>85</xdr:col>
      <xdr:colOff>126364</xdr:colOff>
      <xdr:row>79</xdr:row>
      <xdr:rowOff>116917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71350"/>
          <a:ext cx="1269" cy="16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120744</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6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116917</xdr:rowOff>
    </xdr:from>
    <xdr:to>
      <xdr:col>86</xdr:col>
      <xdr:colOff>25400</xdr:colOff>
      <xdr:row>79</xdr:row>
      <xdr:rowOff>116917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66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87977</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141300</xdr:rowOff>
    </xdr:from>
    <xdr:to>
      <xdr:col>86</xdr:col>
      <xdr:colOff>25400</xdr:colOff>
      <xdr:row>69</xdr:row>
      <xdr:rowOff>141300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7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167704</xdr:rowOff>
    </xdr:from>
    <xdr:to>
      <xdr:col>85</xdr:col>
      <xdr:colOff>127000</xdr:colOff>
      <xdr:row>73</xdr:row>
      <xdr:rowOff>114744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512104"/>
          <a:ext cx="838200" cy="1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6558</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6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28131</xdr:rowOff>
    </xdr:from>
    <xdr:to>
      <xdr:col>85</xdr:col>
      <xdr:colOff>177800</xdr:colOff>
      <xdr:row>75</xdr:row>
      <xdr:rowOff>129731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91961</xdr:rowOff>
    </xdr:from>
    <xdr:to>
      <xdr:col>81</xdr:col>
      <xdr:colOff>50800</xdr:colOff>
      <xdr:row>73</xdr:row>
      <xdr:rowOff>114744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2607811"/>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143611</xdr:rowOff>
    </xdr:from>
    <xdr:to>
      <xdr:col>81</xdr:col>
      <xdr:colOff>101600</xdr:colOff>
      <xdr:row>75</xdr:row>
      <xdr:rowOff>73761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64888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7112</xdr:rowOff>
    </xdr:from>
    <xdr:to>
      <xdr:col>76</xdr:col>
      <xdr:colOff>114300</xdr:colOff>
      <xdr:row>73</xdr:row>
      <xdr:rowOff>91961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522962"/>
          <a:ext cx="889000" cy="8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165557</xdr:rowOff>
    </xdr:from>
    <xdr:to>
      <xdr:col>76</xdr:col>
      <xdr:colOff>165100</xdr:colOff>
      <xdr:row>75</xdr:row>
      <xdr:rowOff>95707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86834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7112</xdr:rowOff>
    </xdr:from>
    <xdr:to>
      <xdr:col>71</xdr:col>
      <xdr:colOff>177800</xdr:colOff>
      <xdr:row>73</xdr:row>
      <xdr:rowOff>12332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2522962"/>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141059</xdr:rowOff>
    </xdr:from>
    <xdr:to>
      <xdr:col>72</xdr:col>
      <xdr:colOff>38100</xdr:colOff>
      <xdr:row>75</xdr:row>
      <xdr:rowOff>71209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2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62336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120028</xdr:rowOff>
    </xdr:from>
    <xdr:to>
      <xdr:col>67</xdr:col>
      <xdr:colOff>101600</xdr:colOff>
      <xdr:row>75</xdr:row>
      <xdr:rowOff>50178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41305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9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116904</xdr:rowOff>
    </xdr:from>
    <xdr:to>
      <xdr:col>85</xdr:col>
      <xdr:colOff>177800</xdr:colOff>
      <xdr:row>73</xdr:row>
      <xdr:rowOff>47054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4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139781</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31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63944</xdr:rowOff>
    </xdr:from>
    <xdr:to>
      <xdr:col>81</xdr:col>
      <xdr:colOff>101600</xdr:colOff>
      <xdr:row>73</xdr:row>
      <xdr:rowOff>165544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5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10621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35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41161</xdr:rowOff>
    </xdr:from>
    <xdr:to>
      <xdr:col>76</xdr:col>
      <xdr:colOff>165100</xdr:colOff>
      <xdr:row>73</xdr:row>
      <xdr:rowOff>142761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55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159288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3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127762</xdr:rowOff>
    </xdr:from>
    <xdr:to>
      <xdr:col>72</xdr:col>
      <xdr:colOff>38100</xdr:colOff>
      <xdr:row>73</xdr:row>
      <xdr:rowOff>57912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47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74439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24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132982</xdr:rowOff>
    </xdr:from>
    <xdr:to>
      <xdr:col>67</xdr:col>
      <xdr:colOff>101600</xdr:colOff>
      <xdr:row>73</xdr:row>
      <xdr:rowOff>63132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4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79659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25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24085</xdr:rowOff>
    </xdr:from>
    <xdr:to>
      <xdr:col>85</xdr:col>
      <xdr:colOff>127000</xdr:colOff>
      <xdr:row>95</xdr:row>
      <xdr:rowOff>72834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311835"/>
          <a:ext cx="8382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2291</xdr:rowOff>
    </xdr:from>
    <xdr:ext cx="469744"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461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72834</xdr:rowOff>
    </xdr:from>
    <xdr:to>
      <xdr:col>81</xdr:col>
      <xdr:colOff>50800</xdr:colOff>
      <xdr:row>95</xdr:row>
      <xdr:rowOff>105296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360584"/>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160653</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46428" y="166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54547</xdr:rowOff>
    </xdr:from>
    <xdr:to>
      <xdr:col>76</xdr:col>
      <xdr:colOff>114300</xdr:colOff>
      <xdr:row>95</xdr:row>
      <xdr:rowOff>105296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170847"/>
          <a:ext cx="889000" cy="2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81215</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54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54547</xdr:rowOff>
    </xdr:from>
    <xdr:to>
      <xdr:col>71</xdr:col>
      <xdr:colOff>177800</xdr:colOff>
      <xdr:row>95</xdr:row>
      <xdr:rowOff>61291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170847"/>
          <a:ext cx="889000" cy="17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12806</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64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137050</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59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144735</xdr:rowOff>
    </xdr:from>
    <xdr:to>
      <xdr:col>85</xdr:col>
      <xdr:colOff>177800</xdr:colOff>
      <xdr:row>95</xdr:row>
      <xdr:rowOff>74885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2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167612</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11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22034</xdr:rowOff>
    </xdr:from>
    <xdr:to>
      <xdr:col>81</xdr:col>
      <xdr:colOff>101600</xdr:colOff>
      <xdr:row>95</xdr:row>
      <xdr:rowOff>123634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3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140161</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08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54496</xdr:rowOff>
    </xdr:from>
    <xdr:to>
      <xdr:col>76</xdr:col>
      <xdr:colOff>165100</xdr:colOff>
      <xdr:row>95</xdr:row>
      <xdr:rowOff>156096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3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1173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11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3747</xdr:rowOff>
    </xdr:from>
    <xdr:to>
      <xdr:col>72</xdr:col>
      <xdr:colOff>38100</xdr:colOff>
      <xdr:row>94</xdr:row>
      <xdr:rowOff>105347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1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121874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5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10491</xdr:rowOff>
    </xdr:from>
    <xdr:to>
      <xdr:col>67</xdr:col>
      <xdr:colOff>101600</xdr:colOff>
      <xdr:row>95</xdr:row>
      <xdr:rowOff>112091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2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128618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07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0350"/>
          <a:ext cx="1269"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143527</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70140</xdr:rowOff>
    </xdr:from>
    <xdr:to>
      <xdr:col>116</xdr:col>
      <xdr:colOff>63500</xdr:colOff>
      <xdr:row>35</xdr:row>
      <xdr:rowOff>73406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07089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52305</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053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73878</xdr:rowOff>
    </xdr:from>
    <xdr:to>
      <xdr:col>116</xdr:col>
      <xdr:colOff>114300</xdr:colOff>
      <xdr:row>36</xdr:row>
      <xdr:rowOff>4028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70140</xdr:rowOff>
    </xdr:from>
    <xdr:to>
      <xdr:col>111</xdr:col>
      <xdr:colOff>177800</xdr:colOff>
      <xdr:row>35</xdr:row>
      <xdr:rowOff>91694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070890"/>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73551</xdr:rowOff>
    </xdr:from>
    <xdr:to>
      <xdr:col>112</xdr:col>
      <xdr:colOff>38100</xdr:colOff>
      <xdr:row>36</xdr:row>
      <xdr:rowOff>3701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166278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74059</xdr:rowOff>
    </xdr:from>
    <xdr:to>
      <xdr:col>107</xdr:col>
      <xdr:colOff>50800</xdr:colOff>
      <xdr:row>35</xdr:row>
      <xdr:rowOff>91694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074809"/>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5951</xdr:rowOff>
    </xdr:from>
    <xdr:to>
      <xdr:col>107</xdr:col>
      <xdr:colOff>101600</xdr:colOff>
      <xdr:row>35</xdr:row>
      <xdr:rowOff>107551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124078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106716</xdr:rowOff>
    </xdr:from>
    <xdr:to>
      <xdr:col>102</xdr:col>
      <xdr:colOff>114300</xdr:colOff>
      <xdr:row>35</xdr:row>
      <xdr:rowOff>74059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5936016"/>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118945</xdr:rowOff>
    </xdr:from>
    <xdr:to>
      <xdr:col>102</xdr:col>
      <xdr:colOff>165100</xdr:colOff>
      <xdr:row>35</xdr:row>
      <xdr:rowOff>49095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65622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151275</xdr:rowOff>
    </xdr:from>
    <xdr:to>
      <xdr:col>98</xdr:col>
      <xdr:colOff>38100</xdr:colOff>
      <xdr:row>34</xdr:row>
      <xdr:rowOff>81425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97952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22606</xdr:rowOff>
    </xdr:from>
    <xdr:to>
      <xdr:col>116</xdr:col>
      <xdr:colOff>114300</xdr:colOff>
      <xdr:row>35</xdr:row>
      <xdr:rowOff>124206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45483</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87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19340</xdr:rowOff>
    </xdr:from>
    <xdr:to>
      <xdr:col>112</xdr:col>
      <xdr:colOff>38100</xdr:colOff>
      <xdr:row>35</xdr:row>
      <xdr:rowOff>120940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0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137467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579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40894</xdr:rowOff>
    </xdr:from>
    <xdr:to>
      <xdr:col>107</xdr:col>
      <xdr:colOff>101600</xdr:colOff>
      <xdr:row>35</xdr:row>
      <xdr:rowOff>142494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133621</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23259</xdr:rowOff>
    </xdr:from>
    <xdr:to>
      <xdr:col>102</xdr:col>
      <xdr:colOff>165100</xdr:colOff>
      <xdr:row>35</xdr:row>
      <xdr:rowOff>124859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02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115986</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1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55916</xdr:rowOff>
    </xdr:from>
    <xdr:to>
      <xdr:col>98</xdr:col>
      <xdr:colOff>38100</xdr:colOff>
      <xdr:row>34</xdr:row>
      <xdr:rowOff>157516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58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148643</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597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140538</xdr:rowOff>
    </xdr:from>
    <xdr:to>
      <xdr:col>116</xdr:col>
      <xdr:colOff>62864</xdr:colOff>
      <xdr:row>59</xdr:row>
      <xdr:rowOff>37516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9227388"/>
          <a:ext cx="1269" cy="92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41343</xdr:rowOff>
    </xdr:from>
    <xdr:ext cx="378565"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5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37516</xdr:rowOff>
    </xdr:from>
    <xdr:to>
      <xdr:col>116</xdr:col>
      <xdr:colOff>152400</xdr:colOff>
      <xdr:row>59</xdr:row>
      <xdr:rowOff>37516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53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87215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900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140538</xdr:rowOff>
    </xdr:from>
    <xdr:to>
      <xdr:col>116</xdr:col>
      <xdr:colOff>152400</xdr:colOff>
      <xdr:row>53</xdr:row>
      <xdr:rowOff>140538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922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48717</xdr:rowOff>
    </xdr:from>
    <xdr:to>
      <xdr:col>116</xdr:col>
      <xdr:colOff>63500</xdr:colOff>
      <xdr:row>53</xdr:row>
      <xdr:rowOff>140538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135567"/>
          <a:ext cx="8382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98359</xdr:rowOff>
    </xdr:from>
    <xdr:ext cx="534377"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699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119932</xdr:rowOff>
    </xdr:from>
    <xdr:to>
      <xdr:col>116</xdr:col>
      <xdr:colOff>114300</xdr:colOff>
      <xdr:row>57</xdr:row>
      <xdr:rowOff>50082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2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83007</xdr:rowOff>
    </xdr:from>
    <xdr:to>
      <xdr:col>111</xdr:col>
      <xdr:colOff>177800</xdr:colOff>
      <xdr:row>53</xdr:row>
      <xdr:rowOff>48717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899840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109969</xdr:rowOff>
    </xdr:from>
    <xdr:to>
      <xdr:col>112</xdr:col>
      <xdr:colOff>38100</xdr:colOff>
      <xdr:row>57</xdr:row>
      <xdr:rowOff>40119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31246</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56111" y="98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10884</xdr:rowOff>
    </xdr:from>
    <xdr:to>
      <xdr:col>107</xdr:col>
      <xdr:colOff>50800</xdr:colOff>
      <xdr:row>52</xdr:row>
      <xdr:rowOff>83007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8926284"/>
          <a:ext cx="8890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67678</xdr:rowOff>
    </xdr:from>
    <xdr:to>
      <xdr:col>107</xdr:col>
      <xdr:colOff>101600</xdr:colOff>
      <xdr:row>56</xdr:row>
      <xdr:rowOff>169278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66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160405</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76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52356</xdr:rowOff>
    </xdr:from>
    <xdr:to>
      <xdr:col>102</xdr:col>
      <xdr:colOff>114300</xdr:colOff>
      <xdr:row>52</xdr:row>
      <xdr:rowOff>10884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8796306"/>
          <a:ext cx="889000" cy="1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42990</xdr:rowOff>
    </xdr:from>
    <xdr:to>
      <xdr:col>102</xdr:col>
      <xdr:colOff>165100</xdr:colOff>
      <xdr:row>56</xdr:row>
      <xdr:rowOff>144590</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6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135717</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278111" y="97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11081</xdr:rowOff>
    </xdr:from>
    <xdr:to>
      <xdr:col>98</xdr:col>
      <xdr:colOff>38100</xdr:colOff>
      <xdr:row>56</xdr:row>
      <xdr:rowOff>112681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103808</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970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89738</xdr:rowOff>
    </xdr:from>
    <xdr:to>
      <xdr:col>116</xdr:col>
      <xdr:colOff>114300</xdr:colOff>
      <xdr:row>54</xdr:row>
      <xdr:rowOff>19888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17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42765</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12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169367</xdr:rowOff>
    </xdr:from>
    <xdr:to>
      <xdr:col>112</xdr:col>
      <xdr:colOff>38100</xdr:colOff>
      <xdr:row>53</xdr:row>
      <xdr:rowOff>99517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0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116044</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885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32207</xdr:rowOff>
    </xdr:from>
    <xdr:to>
      <xdr:col>107</xdr:col>
      <xdr:colOff>101600</xdr:colOff>
      <xdr:row>52</xdr:row>
      <xdr:rowOff>133807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894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150334</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872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131534</xdr:rowOff>
    </xdr:from>
    <xdr:to>
      <xdr:col>102</xdr:col>
      <xdr:colOff>165100</xdr:colOff>
      <xdr:row>52</xdr:row>
      <xdr:rowOff>61684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88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78211</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865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1556</xdr:rowOff>
    </xdr:from>
    <xdr:to>
      <xdr:col>98</xdr:col>
      <xdr:colOff>38100</xdr:colOff>
      <xdr:row>51</xdr:row>
      <xdr:rowOff>103156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87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119683</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852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72720</xdr:rowOff>
    </xdr:from>
    <xdr:to>
      <xdr:col>116</xdr:col>
      <xdr:colOff>63500</xdr:colOff>
      <xdr:row>75</xdr:row>
      <xdr:rowOff>75502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931470"/>
          <a:ext cx="8382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40162</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98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75502</xdr:rowOff>
    </xdr:from>
    <xdr:to>
      <xdr:col>111</xdr:col>
      <xdr:colOff>177800</xdr:colOff>
      <xdr:row>75</xdr:row>
      <xdr:rowOff>97447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34252"/>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26216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97447</xdr:rowOff>
    </xdr:from>
    <xdr:to>
      <xdr:col>107</xdr:col>
      <xdr:colOff>50800</xdr:colOff>
      <xdr:row>76</xdr:row>
      <xdr:rowOff>18542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956197"/>
          <a:ext cx="889000" cy="9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38524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138709</xdr:rowOff>
    </xdr:from>
    <xdr:to>
      <xdr:col>102</xdr:col>
      <xdr:colOff>114300</xdr:colOff>
      <xdr:row>76</xdr:row>
      <xdr:rowOff>18542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997459"/>
          <a:ext cx="8890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74058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139361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21920</xdr:rowOff>
    </xdr:from>
    <xdr:to>
      <xdr:col>116</xdr:col>
      <xdr:colOff>114300</xdr:colOff>
      <xdr:row>75</xdr:row>
      <xdr:rowOff>123520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44797</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73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24702</xdr:rowOff>
    </xdr:from>
    <xdr:to>
      <xdr:col>112</xdr:col>
      <xdr:colOff>38100</xdr:colOff>
      <xdr:row>75</xdr:row>
      <xdr:rowOff>126302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142829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6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46647</xdr:rowOff>
    </xdr:from>
    <xdr:to>
      <xdr:col>107</xdr:col>
      <xdr:colOff>101600</xdr:colOff>
      <xdr:row>75</xdr:row>
      <xdr:rowOff>148247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164774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68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139192</xdr:rowOff>
    </xdr:from>
    <xdr:to>
      <xdr:col>102</xdr:col>
      <xdr:colOff>165100</xdr:colOff>
      <xdr:row>76</xdr:row>
      <xdr:rowOff>69342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60469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9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87909</xdr:rowOff>
    </xdr:from>
    <xdr:to>
      <xdr:col>98</xdr:col>
      <xdr:colOff>38100</xdr:colOff>
      <xdr:row>76</xdr:row>
      <xdr:rowOff>18059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9186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03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558,902</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・類似団体平均と比較して特徴的なのは、人件費は低い水準にあり、物件費が高い水準にあることである。これは、退職手当の段階的引き下げ（Ｈ</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・Ｈ</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で段階的に実施し、平均で</a:t>
          </a:r>
          <a:r>
            <a:rPr kumimoji="1" lang="en-US" altLang="ja-JP" sz="1100">
              <a:latin typeface="ＭＳ Ｐゴシック" panose="020B0600070205080204" pitchFamily="50" charset="-128"/>
              <a:ea typeface="ＭＳ Ｐゴシック" panose="020B0600070205080204" pitchFamily="50" charset="-128"/>
            </a:rPr>
            <a:t>15.4</a:t>
          </a:r>
          <a:r>
            <a:rPr kumimoji="1" lang="ja-JP" altLang="en-US" sz="1100">
              <a:latin typeface="ＭＳ Ｐゴシック" panose="020B0600070205080204" pitchFamily="50" charset="-128"/>
              <a:ea typeface="ＭＳ Ｐゴシック" panose="020B0600070205080204" pitchFamily="50" charset="-128"/>
            </a:rPr>
            <a:t>％の水準引き下げ）の取組みや、業務のアウトソーシングによる民間活用の推進により、職員人件費等から委託料（物件費）へシフトしていること等による影響である。なお、人件費と物件費の合計に係る住民一人当たりのコストは、令和元年度決算では類似団体平均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5,815</a:t>
          </a:r>
          <a:r>
            <a:rPr kumimoji="1" lang="ja-JP" altLang="en-US" sz="1100">
              <a:solidFill>
                <a:schemeClr val="tx1"/>
              </a:solidFill>
              <a:latin typeface="ＭＳ Ｐゴシック" panose="020B0600070205080204" pitchFamily="50" charset="-128"/>
              <a:ea typeface="ＭＳ Ｐゴシック" panose="020B0600070205080204" pitchFamily="50" charset="-128"/>
            </a:rPr>
            <a:t>円低い</a:t>
          </a:r>
          <a:r>
            <a:rPr kumimoji="1" lang="ja-JP" altLang="en-US" sz="1100">
              <a:latin typeface="ＭＳ Ｐゴシック" panose="020B0600070205080204" pitchFamily="50" charset="-128"/>
              <a:ea typeface="ＭＳ Ｐゴシック" panose="020B0600070205080204" pitchFamily="50" charset="-128"/>
            </a:rPr>
            <a:t>。その他、類似団体平均と比較して高い水準にある貸付金に関しては、本市において、中小企業者や開業を計画する者を対象に長期・低利の事業資金を利用できる商工金融資金制度を設けていることが要因である。また、普通建設事業費のうち、更新整備の住民一人当たりのコストが高いのは、高度経済成長期や政令市移行期の行政需要が拡大した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集中的に整備した公共施設等の老朽化が進行し、施設改修等の経費が増加していることが要因のひとつであると考えられる。公共施設等の老朽化については、市有施設を安全・安心に維持し、良質な公共サービスを持続的に提供していくため，「福岡市アセットマネジメント基本方針」や「官民協働事業（ＰＰＰ）への取組方針」に基づく取組みを推進していく。</a:t>
          </a:r>
        </a:p>
        <a:p>
          <a:r>
            <a:rPr kumimoji="1" lang="ja-JP" altLang="en-US" sz="1100">
              <a:latin typeface="ＭＳ Ｐゴシック" panose="020B0600070205080204" pitchFamily="50" charset="-128"/>
              <a:ea typeface="ＭＳ Ｐゴシック" panose="020B0600070205080204" pitchFamily="50" charset="-128"/>
            </a:rPr>
            <a:t>・義務的経費は、住民一人当たりのコストは</a:t>
          </a:r>
          <a:r>
            <a:rPr kumimoji="1" lang="en-US" altLang="ja-JP" sz="1100">
              <a:latin typeface="ＭＳ Ｐゴシック" panose="020B0600070205080204" pitchFamily="50" charset="-128"/>
              <a:ea typeface="ＭＳ Ｐゴシック" panose="020B0600070205080204" pitchFamily="50" charset="-128"/>
            </a:rPr>
            <a:t>303,957</a:t>
          </a:r>
          <a:r>
            <a:rPr kumimoji="1" lang="ja-JP" altLang="en-US" sz="1100">
              <a:latin typeface="ＭＳ Ｐゴシック" panose="020B0600070205080204" pitchFamily="50" charset="-128"/>
              <a:ea typeface="ＭＳ Ｐゴシック" panose="020B0600070205080204" pitchFamily="50" charset="-128"/>
            </a:rPr>
            <a:t>円となっており、類似団体平均を</a:t>
          </a:r>
          <a:r>
            <a:rPr kumimoji="1" lang="en-US" altLang="ja-JP" sz="1100">
              <a:latin typeface="ＭＳ Ｐゴシック" panose="020B0600070205080204" pitchFamily="50" charset="-128"/>
              <a:ea typeface="ＭＳ Ｐゴシック" panose="020B0600070205080204" pitchFamily="50" charset="-128"/>
            </a:rPr>
            <a:t>4,879</a:t>
          </a:r>
          <a:r>
            <a:rPr kumimoji="1" lang="ja-JP" altLang="en-US" sz="1100">
              <a:latin typeface="ＭＳ Ｐゴシック" panose="020B0600070205080204" pitchFamily="50" charset="-128"/>
              <a:ea typeface="ＭＳ Ｐゴシック" panose="020B0600070205080204" pitchFamily="50" charset="-128"/>
            </a:rPr>
            <a:t>円上回っているが、特徴的な要因は公債費であり、類似団体平均を</a:t>
          </a:r>
          <a:r>
            <a:rPr kumimoji="1" lang="en-US" altLang="ja-JP" sz="1100">
              <a:latin typeface="ＭＳ Ｐゴシック" panose="020B0600070205080204" pitchFamily="50" charset="-128"/>
              <a:ea typeface="ＭＳ Ｐゴシック" panose="020B0600070205080204" pitchFamily="50" charset="-128"/>
            </a:rPr>
            <a:t>11,170</a:t>
          </a:r>
          <a:r>
            <a:rPr kumimoji="1" lang="ja-JP" altLang="en-US" sz="1100">
              <a:latin typeface="ＭＳ Ｐゴシック" panose="020B0600070205080204" pitchFamily="50" charset="-128"/>
              <a:ea typeface="ＭＳ Ｐゴシック" panose="020B0600070205080204" pitchFamily="50" charset="-128"/>
            </a:rPr>
            <a:t>円上回っている。今後の公債費の見込みとしては、市債発行額の抑制により中長期的には減少していく見込みであるが、当面は</a:t>
          </a:r>
          <a:r>
            <a:rPr kumimoji="1" lang="en-US" altLang="ja-JP" sz="1100">
              <a:latin typeface="ＭＳ Ｐゴシック" panose="020B0600070205080204" pitchFamily="50" charset="-128"/>
              <a:ea typeface="ＭＳ Ｐゴシック" panose="020B0600070205080204" pitchFamily="50" charset="-128"/>
            </a:rPr>
            <a:t>900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億円で高止まりすると見込んでおり、義務的経費全体でも、さらなる増加が見込まれている。義務的経費の増嵩は、財政運営</a:t>
          </a:r>
          <a:r>
            <a:rPr kumimoji="1" lang="ja-JP" altLang="en-US" sz="1100">
              <a:solidFill>
                <a:schemeClr val="tx1"/>
              </a:solidFill>
              <a:latin typeface="ＭＳ Ｐゴシック" panose="020B0600070205080204" pitchFamily="50" charset="-128"/>
              <a:ea typeface="ＭＳ Ｐゴシック" panose="020B0600070205080204" pitchFamily="50" charset="-128"/>
            </a:rPr>
            <a:t>の</a:t>
          </a:r>
          <a:r>
            <a:rPr kumimoji="1" lang="ja-JP" altLang="en-US" sz="1100">
              <a:latin typeface="ＭＳ Ｐゴシック" panose="020B0600070205080204" pitchFamily="50" charset="-128"/>
              <a:ea typeface="ＭＳ Ｐゴシック" panose="020B0600070205080204" pitchFamily="50" charset="-128"/>
            </a:rPr>
            <a:t>硬直化を招き、他の必要な施策の推進を阻害する要因にもなるため、引き続き、適切な定員管理による人件費の抑制や市債発行額の抑制による中長期的な公債費の縮減を図ることなどにより、柔軟な財政構造の維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1,554,229
1,514,450
343.46
882,411,167
868,661,373
9,343,565
421,511,166
1,190,650,667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33564</xdr:rowOff>
    </xdr:from>
    <xdr:to>
      <xdr:col>24</xdr:col>
      <xdr:colOff>63500</xdr:colOff>
      <xdr:row>36</xdr:row>
      <xdr:rowOff>51526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0576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14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147864</xdr:rowOff>
    </xdr:from>
    <xdr:to>
      <xdr:col>19</xdr:col>
      <xdr:colOff>177800</xdr:colOff>
      <xdr:row>36</xdr:row>
      <xdr:rowOff>33564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486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87828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126637</xdr:rowOff>
    </xdr:from>
    <xdr:to>
      <xdr:col>15</xdr:col>
      <xdr:colOff>50800</xdr:colOff>
      <xdr:row>35</xdr:row>
      <xdr:rowOff>147864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2738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49366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51526</xdr:rowOff>
    </xdr:from>
    <xdr:to>
      <xdr:col>10</xdr:col>
      <xdr:colOff>114300</xdr:colOff>
      <xdr:row>35</xdr:row>
      <xdr:rowOff>126637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5227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132641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726</xdr:rowOff>
    </xdr:from>
    <xdr:to>
      <xdr:col>24</xdr:col>
      <xdr:colOff>114300</xdr:colOff>
      <xdr:row>36</xdr:row>
      <xdr:rowOff>102326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150603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5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154214</xdr:rowOff>
    </xdr:from>
    <xdr:to>
      <xdr:col>20</xdr:col>
      <xdr:colOff>38100</xdr:colOff>
      <xdr:row>36</xdr:row>
      <xdr:rowOff>84364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75491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4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97064</xdr:rowOff>
    </xdr:from>
    <xdr:to>
      <xdr:col>15</xdr:col>
      <xdr:colOff>101600</xdr:colOff>
      <xdr:row>36</xdr:row>
      <xdr:rowOff>27214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43741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7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75837</xdr:rowOff>
    </xdr:from>
    <xdr:to>
      <xdr:col>10</xdr:col>
      <xdr:colOff>165100</xdr:colOff>
      <xdr:row>36</xdr:row>
      <xdr:rowOff>5987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22514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5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726</xdr:rowOff>
    </xdr:from>
    <xdr:to>
      <xdr:col>6</xdr:col>
      <xdr:colOff>38100</xdr:colOff>
      <xdr:row>35</xdr:row>
      <xdr:rowOff>102326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118853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7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94932</xdr:rowOff>
    </xdr:from>
    <xdr:to>
      <xdr:col>24</xdr:col>
      <xdr:colOff>63500</xdr:colOff>
      <xdr:row>56</xdr:row>
      <xdr:rowOff>170294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696132"/>
          <a:ext cx="8382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154944</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413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170294</xdr:rowOff>
    </xdr:from>
    <xdr:to>
      <xdr:col>19</xdr:col>
      <xdr:colOff>177800</xdr:colOff>
      <xdr:row>57</xdr:row>
      <xdr:rowOff>68187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771494"/>
          <a:ext cx="889000" cy="6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124350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38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19266</xdr:rowOff>
    </xdr:from>
    <xdr:to>
      <xdr:col>15</xdr:col>
      <xdr:colOff>50800</xdr:colOff>
      <xdr:row>57</xdr:row>
      <xdr:rowOff>68187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791916"/>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27043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4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100876</xdr:rowOff>
    </xdr:from>
    <xdr:to>
      <xdr:col>10</xdr:col>
      <xdr:colOff>114300</xdr:colOff>
      <xdr:row>57</xdr:row>
      <xdr:rowOff>19266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702076"/>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50931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4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141533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3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44132</xdr:rowOff>
    </xdr:from>
    <xdr:to>
      <xdr:col>24</xdr:col>
      <xdr:colOff>114300</xdr:colOff>
      <xdr:row>56</xdr:row>
      <xdr:rowOff>145732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64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22559</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2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119494</xdr:rowOff>
    </xdr:from>
    <xdr:to>
      <xdr:col>20</xdr:col>
      <xdr:colOff>38100</xdr:colOff>
      <xdr:row>57</xdr:row>
      <xdr:rowOff>49644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7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40771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8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17387</xdr:rowOff>
    </xdr:from>
    <xdr:to>
      <xdr:col>15</xdr:col>
      <xdr:colOff>101600</xdr:colOff>
      <xdr:row>57</xdr:row>
      <xdr:rowOff>118987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7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110114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88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139916</xdr:rowOff>
    </xdr:from>
    <xdr:to>
      <xdr:col>10</xdr:col>
      <xdr:colOff>165100</xdr:colOff>
      <xdr:row>57</xdr:row>
      <xdr:rowOff>70066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7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61193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3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50076</xdr:rowOff>
    </xdr:from>
    <xdr:to>
      <xdr:col>6</xdr:col>
      <xdr:colOff>38100</xdr:colOff>
      <xdr:row>56</xdr:row>
      <xdr:rowOff>151676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65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142803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4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145262</xdr:rowOff>
    </xdr:from>
    <xdr:to>
      <xdr:col>24</xdr:col>
      <xdr:colOff>63500</xdr:colOff>
      <xdr:row>75</xdr:row>
      <xdr:rowOff>36144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832562"/>
          <a:ext cx="838200" cy="6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91504</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778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1582</xdr:rowOff>
    </xdr:from>
    <xdr:to>
      <xdr:col>19</xdr:col>
      <xdr:colOff>177800</xdr:colOff>
      <xdr:row>75</xdr:row>
      <xdr:rowOff>36144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2860332"/>
          <a:ext cx="889000" cy="3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99288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95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1582</xdr:rowOff>
    </xdr:from>
    <xdr:to>
      <xdr:col>15</xdr:col>
      <xdr:colOff>50800</xdr:colOff>
      <xdr:row>75</xdr:row>
      <xdr:rowOff>42665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860332"/>
          <a:ext cx="889000" cy="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89490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9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42665</xdr:rowOff>
    </xdr:from>
    <xdr:to>
      <xdr:col>10</xdr:col>
      <xdr:colOff>114300</xdr:colOff>
      <xdr:row>75</xdr:row>
      <xdr:rowOff>112606</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901415"/>
          <a:ext cx="889000" cy="6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120558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19038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94462</xdr:rowOff>
    </xdr:from>
    <xdr:to>
      <xdr:col>24</xdr:col>
      <xdr:colOff>114300</xdr:colOff>
      <xdr:row>75</xdr:row>
      <xdr:rowOff>24612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78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117339</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6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156794</xdr:rowOff>
    </xdr:from>
    <xdr:to>
      <xdr:col>20</xdr:col>
      <xdr:colOff>38100</xdr:colOff>
      <xdr:row>75</xdr:row>
      <xdr:rowOff>86944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8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103471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61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122232</xdr:rowOff>
    </xdr:from>
    <xdr:to>
      <xdr:col>15</xdr:col>
      <xdr:colOff>101600</xdr:colOff>
      <xdr:row>75</xdr:row>
      <xdr:rowOff>52382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80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68909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58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163315</xdr:rowOff>
    </xdr:from>
    <xdr:to>
      <xdr:col>10</xdr:col>
      <xdr:colOff>165100</xdr:colOff>
      <xdr:row>75</xdr:row>
      <xdr:rowOff>93465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8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109992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62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61806</xdr:rowOff>
    </xdr:from>
    <xdr:to>
      <xdr:col>6</xdr:col>
      <xdr:colOff>38100</xdr:colOff>
      <xdr:row>75</xdr:row>
      <xdr:rowOff>163406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92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8483</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69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21400</xdr:rowOff>
    </xdr:from>
    <xdr:to>
      <xdr:col>24</xdr:col>
      <xdr:colOff>63500</xdr:colOff>
      <xdr:row>96</xdr:row>
      <xdr:rowOff>52412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480600"/>
          <a:ext cx="838200" cy="3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109681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22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52412</xdr:rowOff>
    </xdr:from>
    <xdr:to>
      <xdr:col>19</xdr:col>
      <xdr:colOff>177800</xdr:colOff>
      <xdr:row>96</xdr:row>
      <xdr:rowOff>147816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511612"/>
          <a:ext cx="889000" cy="9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69220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1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119659</xdr:rowOff>
    </xdr:from>
    <xdr:to>
      <xdr:col>15</xdr:col>
      <xdr:colOff>50800</xdr:colOff>
      <xdr:row>96</xdr:row>
      <xdr:rowOff>147816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578859"/>
          <a:ext cx="889000" cy="2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107242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70625</xdr:rowOff>
    </xdr:from>
    <xdr:to>
      <xdr:col>10</xdr:col>
      <xdr:colOff>114300</xdr:colOff>
      <xdr:row>96</xdr:row>
      <xdr:rowOff>119659</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529825"/>
          <a:ext cx="8890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141037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121581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142050</xdr:rowOff>
    </xdr:from>
    <xdr:to>
      <xdr:col>24</xdr:col>
      <xdr:colOff>114300</xdr:colOff>
      <xdr:row>96</xdr:row>
      <xdr:rowOff>72200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4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120477</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1612</xdr:rowOff>
    </xdr:from>
    <xdr:to>
      <xdr:col>20</xdr:col>
      <xdr:colOff>38100</xdr:colOff>
      <xdr:row>96</xdr:row>
      <xdr:rowOff>103212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4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94339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55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97016</xdr:rowOff>
    </xdr:from>
    <xdr:to>
      <xdr:col>15</xdr:col>
      <xdr:colOff>101600</xdr:colOff>
      <xdr:row>97</xdr:row>
      <xdr:rowOff>27166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18293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64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68859</xdr:rowOff>
    </xdr:from>
    <xdr:to>
      <xdr:col>10</xdr:col>
      <xdr:colOff>165100</xdr:colOff>
      <xdr:row>96</xdr:row>
      <xdr:rowOff>170459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2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161586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62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19825</xdr:rowOff>
    </xdr:from>
    <xdr:to>
      <xdr:col>6</xdr:col>
      <xdr:colOff>38100</xdr:colOff>
      <xdr:row>96</xdr:row>
      <xdr:rowOff>121425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4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137952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2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73863</xdr:rowOff>
    </xdr:from>
    <xdr:to>
      <xdr:col>55</xdr:col>
      <xdr:colOff>0</xdr:colOff>
      <xdr:row>38</xdr:row>
      <xdr:rowOff>83007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58896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132808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133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63805</xdr:rowOff>
    </xdr:from>
    <xdr:to>
      <xdr:col>50</xdr:col>
      <xdr:colOff>114300</xdr:colOff>
      <xdr:row>38</xdr:row>
      <xdr:rowOff>73863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7890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50208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63805</xdr:rowOff>
    </xdr:from>
    <xdr:to>
      <xdr:col>45</xdr:col>
      <xdr:colOff>177800</xdr:colOff>
      <xdr:row>38</xdr:row>
      <xdr:rowOff>63805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78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13631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01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163475</xdr:rowOff>
    </xdr:from>
    <xdr:to>
      <xdr:col>41</xdr:col>
      <xdr:colOff>50800</xdr:colOff>
      <xdr:row>38</xdr:row>
      <xdr:rowOff>63805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335675"/>
          <a:ext cx="889000" cy="24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26433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02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71696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590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32207</xdr:rowOff>
    </xdr:from>
    <xdr:to>
      <xdr:col>55</xdr:col>
      <xdr:colOff>50800</xdr:colOff>
      <xdr:row>38</xdr:row>
      <xdr:rowOff>133807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118584</xdr:rowOff>
    </xdr:from>
    <xdr:ext cx="313932"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622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23063</xdr:rowOff>
    </xdr:from>
    <xdr:to>
      <xdr:col>50</xdr:col>
      <xdr:colOff>165100</xdr:colOff>
      <xdr:row>38</xdr:row>
      <xdr:rowOff>124663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115790</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82333" y="6630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13005</xdr:rowOff>
    </xdr:from>
    <xdr:to>
      <xdr:col>46</xdr:col>
      <xdr:colOff>38100</xdr:colOff>
      <xdr:row>38</xdr:row>
      <xdr:rowOff>114605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105732</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93333" y="662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13005</xdr:rowOff>
    </xdr:from>
    <xdr:to>
      <xdr:col>41</xdr:col>
      <xdr:colOff>101600</xdr:colOff>
      <xdr:row>38</xdr:row>
      <xdr:rowOff>114605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105732</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04333" y="662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112675</xdr:rowOff>
    </xdr:from>
    <xdr:to>
      <xdr:col>36</xdr:col>
      <xdr:colOff>165100</xdr:colOff>
      <xdr:row>37</xdr:row>
      <xdr:rowOff>42825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2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33952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377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58547</xdr:rowOff>
    </xdr:from>
    <xdr:to>
      <xdr:col>55</xdr:col>
      <xdr:colOff>0</xdr:colOff>
      <xdr:row>57</xdr:row>
      <xdr:rowOff>100838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831197"/>
          <a:ext cx="8382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36974</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09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67437</xdr:rowOff>
    </xdr:from>
    <xdr:to>
      <xdr:col>50</xdr:col>
      <xdr:colOff>114300</xdr:colOff>
      <xdr:row>57</xdr:row>
      <xdr:rowOff>100838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840087"/>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164355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55245</xdr:rowOff>
    </xdr:from>
    <xdr:to>
      <xdr:col>45</xdr:col>
      <xdr:colOff>177800</xdr:colOff>
      <xdr:row>57</xdr:row>
      <xdr:rowOff>67437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827895"/>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142384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55245</xdr:rowOff>
    </xdr:from>
    <xdr:to>
      <xdr:col>41</xdr:col>
      <xdr:colOff>50800</xdr:colOff>
      <xdr:row>57</xdr:row>
      <xdr:rowOff>59436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82789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139463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152671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7747</xdr:rowOff>
    </xdr:from>
    <xdr:to>
      <xdr:col>55</xdr:col>
      <xdr:colOff>50800</xdr:colOff>
      <xdr:row>57</xdr:row>
      <xdr:rowOff>109347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30624</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63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50038</xdr:rowOff>
    </xdr:from>
    <xdr:to>
      <xdr:col>50</xdr:col>
      <xdr:colOff>165100</xdr:colOff>
      <xdr:row>57</xdr:row>
      <xdr:rowOff>151638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2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168165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59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16637</xdr:rowOff>
    </xdr:from>
    <xdr:to>
      <xdr:col>46</xdr:col>
      <xdr:colOff>38100</xdr:colOff>
      <xdr:row>57</xdr:row>
      <xdr:rowOff>118237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78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134764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56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4445</xdr:rowOff>
    </xdr:from>
    <xdr:to>
      <xdr:col>41</xdr:col>
      <xdr:colOff>101600</xdr:colOff>
      <xdr:row>57</xdr:row>
      <xdr:rowOff>106045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122572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55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8636</xdr:rowOff>
    </xdr:from>
    <xdr:to>
      <xdr:col>36</xdr:col>
      <xdr:colOff>165100</xdr:colOff>
      <xdr:row>57</xdr:row>
      <xdr:rowOff>110236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126763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5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55575</xdr:rowOff>
    </xdr:from>
    <xdr:to>
      <xdr:col>54</xdr:col>
      <xdr:colOff>189865</xdr:colOff>
      <xdr:row>78</xdr:row>
      <xdr:rowOff>149073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571425"/>
          <a:ext cx="1270" cy="95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152900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2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149073</xdr:rowOff>
    </xdr:from>
    <xdr:to>
      <xdr:col>55</xdr:col>
      <xdr:colOff>88900</xdr:colOff>
      <xdr:row>78</xdr:row>
      <xdr:rowOff>149073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2252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34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55575</xdr:rowOff>
    </xdr:from>
    <xdr:to>
      <xdr:col>55</xdr:col>
      <xdr:colOff>88900</xdr:colOff>
      <xdr:row>73</xdr:row>
      <xdr:rowOff>55575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5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55575</xdr:rowOff>
    </xdr:from>
    <xdr:to>
      <xdr:col>55</xdr:col>
      <xdr:colOff>0</xdr:colOff>
      <xdr:row>73</xdr:row>
      <xdr:rowOff>88188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2571425"/>
          <a:ext cx="8382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34828</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56401</xdr:rowOff>
    </xdr:from>
    <xdr:to>
      <xdr:col>55</xdr:col>
      <xdr:colOff>50800</xdr:colOff>
      <xdr:row>76</xdr:row>
      <xdr:rowOff>158001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0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159645</xdr:rowOff>
    </xdr:from>
    <xdr:to>
      <xdr:col>50</xdr:col>
      <xdr:colOff>114300</xdr:colOff>
      <xdr:row>73</xdr:row>
      <xdr:rowOff>88188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504045"/>
          <a:ext cx="889000" cy="9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75031</xdr:rowOff>
    </xdr:from>
    <xdr:to>
      <xdr:col>50</xdr:col>
      <xdr:colOff>165100</xdr:colOff>
      <xdr:row>77</xdr:row>
      <xdr:rowOff>5181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0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167758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9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28181</xdr:rowOff>
    </xdr:from>
    <xdr:to>
      <xdr:col>45</xdr:col>
      <xdr:colOff>177800</xdr:colOff>
      <xdr:row>72</xdr:row>
      <xdr:rowOff>159645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2372581"/>
          <a:ext cx="889000" cy="13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57753</xdr:rowOff>
    </xdr:from>
    <xdr:to>
      <xdr:col>46</xdr:col>
      <xdr:colOff>38100</xdr:colOff>
      <xdr:row>76</xdr:row>
      <xdr:rowOff>159353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08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150480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8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113944</xdr:rowOff>
    </xdr:from>
    <xdr:to>
      <xdr:col>41</xdr:col>
      <xdr:colOff>50800</xdr:colOff>
      <xdr:row>72</xdr:row>
      <xdr:rowOff>28181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2286894"/>
          <a:ext cx="889000" cy="8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28721</xdr:rowOff>
    </xdr:from>
    <xdr:to>
      <xdr:col>41</xdr:col>
      <xdr:colOff>101600</xdr:colOff>
      <xdr:row>76</xdr:row>
      <xdr:rowOff>130321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05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121448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5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154318</xdr:rowOff>
    </xdr:from>
    <xdr:to>
      <xdr:col>36</xdr:col>
      <xdr:colOff>165100</xdr:colOff>
      <xdr:row>76</xdr:row>
      <xdr:rowOff>84468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75595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4775</xdr:rowOff>
    </xdr:from>
    <xdr:to>
      <xdr:col>55</xdr:col>
      <xdr:colOff>50800</xdr:colOff>
      <xdr:row>73</xdr:row>
      <xdr:rowOff>106375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5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129252</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47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37388</xdr:rowOff>
    </xdr:from>
    <xdr:to>
      <xdr:col>50</xdr:col>
      <xdr:colOff>165100</xdr:colOff>
      <xdr:row>73</xdr:row>
      <xdr:rowOff>138988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5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155515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32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108845</xdr:rowOff>
    </xdr:from>
    <xdr:to>
      <xdr:col>46</xdr:col>
      <xdr:colOff>38100</xdr:colOff>
      <xdr:row>73</xdr:row>
      <xdr:rowOff>38995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4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55522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22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148831</xdr:rowOff>
    </xdr:from>
    <xdr:to>
      <xdr:col>41</xdr:col>
      <xdr:colOff>101600</xdr:colOff>
      <xdr:row>72</xdr:row>
      <xdr:rowOff>78981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3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95508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0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63144</xdr:rowOff>
    </xdr:from>
    <xdr:to>
      <xdr:col>36</xdr:col>
      <xdr:colOff>165100</xdr:colOff>
      <xdr:row>71</xdr:row>
      <xdr:rowOff>164744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223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9821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01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97050</xdr:rowOff>
    </xdr:from>
    <xdr:to>
      <xdr:col>54</xdr:col>
      <xdr:colOff>189865</xdr:colOff>
      <xdr:row>98</xdr:row>
      <xdr:rowOff>104332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527550"/>
          <a:ext cx="1270" cy="1378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108159</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9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104332</xdr:rowOff>
    </xdr:from>
    <xdr:to>
      <xdr:col>55</xdr:col>
      <xdr:colOff>88900</xdr:colOff>
      <xdr:row>98</xdr:row>
      <xdr:rowOff>104332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06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43727</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3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97050</xdr:rowOff>
    </xdr:from>
    <xdr:to>
      <xdr:col>55</xdr:col>
      <xdr:colOff>88900</xdr:colOff>
      <xdr:row>90</xdr:row>
      <xdr:rowOff>97050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52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130132</xdr:rowOff>
    </xdr:from>
    <xdr:to>
      <xdr:col>55</xdr:col>
      <xdr:colOff>0</xdr:colOff>
      <xdr:row>93</xdr:row>
      <xdr:rowOff>17954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5903532"/>
          <a:ext cx="838200" cy="5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160726</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593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10849</xdr:rowOff>
    </xdr:from>
    <xdr:to>
      <xdr:col>55</xdr:col>
      <xdr:colOff>50800</xdr:colOff>
      <xdr:row>93</xdr:row>
      <xdr:rowOff>112449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595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17954</xdr:rowOff>
    </xdr:from>
    <xdr:to>
      <xdr:col>50</xdr:col>
      <xdr:colOff>114300</xdr:colOff>
      <xdr:row>93</xdr:row>
      <xdr:rowOff>49109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5962804"/>
          <a:ext cx="8890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169661</xdr:rowOff>
    </xdr:from>
    <xdr:to>
      <xdr:col>50</xdr:col>
      <xdr:colOff>165100</xdr:colOff>
      <xdr:row>93</xdr:row>
      <xdr:rowOff>99811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90938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03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49109</xdr:rowOff>
    </xdr:from>
    <xdr:to>
      <xdr:col>45</xdr:col>
      <xdr:colOff>177800</xdr:colOff>
      <xdr:row>93</xdr:row>
      <xdr:rowOff>56195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5993959"/>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164795</xdr:rowOff>
    </xdr:from>
    <xdr:to>
      <xdr:col>46</xdr:col>
      <xdr:colOff>38100</xdr:colOff>
      <xdr:row>93</xdr:row>
      <xdr:rowOff>94945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111472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9071</xdr:rowOff>
    </xdr:from>
    <xdr:to>
      <xdr:col>41</xdr:col>
      <xdr:colOff>50800</xdr:colOff>
      <xdr:row>93</xdr:row>
      <xdr:rowOff>56195</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5953921"/>
          <a:ext cx="889000" cy="4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9837</xdr:rowOff>
    </xdr:from>
    <xdr:to>
      <xdr:col>41</xdr:col>
      <xdr:colOff>101600</xdr:colOff>
      <xdr:row>93</xdr:row>
      <xdr:rowOff>111437</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102564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0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117638</xdr:rowOff>
    </xdr:from>
    <xdr:to>
      <xdr:col>36</xdr:col>
      <xdr:colOff>165100</xdr:colOff>
      <xdr:row>93</xdr:row>
      <xdr:rowOff>47788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64315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79332</xdr:rowOff>
    </xdr:from>
    <xdr:to>
      <xdr:col>55</xdr:col>
      <xdr:colOff>50800</xdr:colOff>
      <xdr:row>93</xdr:row>
      <xdr:rowOff>9482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585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102209</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138604</xdr:rowOff>
    </xdr:from>
    <xdr:to>
      <xdr:col>50</xdr:col>
      <xdr:colOff>165100</xdr:colOff>
      <xdr:row>93</xdr:row>
      <xdr:rowOff>68754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591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85281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56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169759</xdr:rowOff>
    </xdr:from>
    <xdr:to>
      <xdr:col>46</xdr:col>
      <xdr:colOff>38100</xdr:colOff>
      <xdr:row>93</xdr:row>
      <xdr:rowOff>99909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59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91036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03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5395</xdr:rowOff>
    </xdr:from>
    <xdr:to>
      <xdr:col>41</xdr:col>
      <xdr:colOff>101600</xdr:colOff>
      <xdr:row>93</xdr:row>
      <xdr:rowOff>106995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595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123522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572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129721</xdr:rowOff>
    </xdr:from>
    <xdr:to>
      <xdr:col>36</xdr:col>
      <xdr:colOff>165100</xdr:colOff>
      <xdr:row>93</xdr:row>
      <xdr:rowOff>59871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590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50998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599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48070</xdr:rowOff>
    </xdr:from>
    <xdr:to>
      <xdr:col>85</xdr:col>
      <xdr:colOff>127000</xdr:colOff>
      <xdr:row>38</xdr:row>
      <xdr:rowOff>60261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391720"/>
          <a:ext cx="838200" cy="18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112158</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5598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51879</xdr:rowOff>
    </xdr:from>
    <xdr:to>
      <xdr:col>81</xdr:col>
      <xdr:colOff>50800</xdr:colOff>
      <xdr:row>38</xdr:row>
      <xdr:rowOff>60261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5709729"/>
          <a:ext cx="889000" cy="86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169880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65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51879</xdr:rowOff>
    </xdr:from>
    <xdr:to>
      <xdr:col>76</xdr:col>
      <xdr:colOff>114300</xdr:colOff>
      <xdr:row>37</xdr:row>
      <xdr:rowOff>100076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5709729"/>
          <a:ext cx="889000" cy="7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126763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5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100076</xdr:rowOff>
    </xdr:from>
    <xdr:to>
      <xdr:col>71</xdr:col>
      <xdr:colOff>177800</xdr:colOff>
      <xdr:row>38</xdr:row>
      <xdr:rowOff>61405</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443726"/>
          <a:ext cx="889000" cy="13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37101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6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21099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5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168720</xdr:rowOff>
    </xdr:from>
    <xdr:to>
      <xdr:col>85</xdr:col>
      <xdr:colOff>177800</xdr:colOff>
      <xdr:row>37</xdr:row>
      <xdr:rowOff>98870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34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83647</xdr:rowOff>
    </xdr:from>
    <xdr:ext cx="469744"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5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9461</xdr:rowOff>
    </xdr:from>
    <xdr:to>
      <xdr:col>81</xdr:col>
      <xdr:colOff>101600</xdr:colOff>
      <xdr:row>38</xdr:row>
      <xdr:rowOff>111061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5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102188</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46428" y="661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1079</xdr:rowOff>
    </xdr:from>
    <xdr:to>
      <xdr:col>76</xdr:col>
      <xdr:colOff>165100</xdr:colOff>
      <xdr:row>33</xdr:row>
      <xdr:rowOff>102679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6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119206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43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49276</xdr:rowOff>
    </xdr:from>
    <xdr:to>
      <xdr:col>72</xdr:col>
      <xdr:colOff>38100</xdr:colOff>
      <xdr:row>37</xdr:row>
      <xdr:rowOff>150876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3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142003</xdr:rowOff>
    </xdr:from>
    <xdr:ext cx="469744"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68428" y="648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10605</xdr:rowOff>
    </xdr:from>
    <xdr:to>
      <xdr:col>67</xdr:col>
      <xdr:colOff>101600</xdr:colOff>
      <xdr:row>38</xdr:row>
      <xdr:rowOff>112205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5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103332</xdr:rowOff>
    </xdr:from>
    <xdr:ext cx="469744"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79428" y="661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10587</xdr:rowOff>
    </xdr:from>
    <xdr:to>
      <xdr:col>85</xdr:col>
      <xdr:colOff>126364</xdr:colOff>
      <xdr:row>54</xdr:row>
      <xdr:rowOff>88540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54537"/>
          <a:ext cx="1269" cy="592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92367</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88540</xdr:rowOff>
    </xdr:from>
    <xdr:to>
      <xdr:col>86</xdr:col>
      <xdr:colOff>25400</xdr:colOff>
      <xdr:row>54</xdr:row>
      <xdr:rowOff>88540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34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128714</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10587</xdr:rowOff>
    </xdr:from>
    <xdr:to>
      <xdr:col>86</xdr:col>
      <xdr:colOff>25400</xdr:colOff>
      <xdr:row>51</xdr:row>
      <xdr:rowOff>10587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5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148204</xdr:rowOff>
    </xdr:from>
    <xdr:to>
      <xdr:col>85</xdr:col>
      <xdr:colOff>127000</xdr:colOff>
      <xdr:row>52</xdr:row>
      <xdr:rowOff>25720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8892154"/>
          <a:ext cx="8382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46890</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896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68463</xdr:rowOff>
    </xdr:from>
    <xdr:to>
      <xdr:col>85</xdr:col>
      <xdr:colOff>177800</xdr:colOff>
      <xdr:row>52</xdr:row>
      <xdr:rowOff>170063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148204</xdr:rowOff>
    </xdr:from>
    <xdr:to>
      <xdr:col>81</xdr:col>
      <xdr:colOff>50800</xdr:colOff>
      <xdr:row>51</xdr:row>
      <xdr:rowOff>148592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8892154"/>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134894</xdr:rowOff>
    </xdr:from>
    <xdr:to>
      <xdr:col>81</xdr:col>
      <xdr:colOff>101600</xdr:colOff>
      <xdr:row>53</xdr:row>
      <xdr:rowOff>65044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56171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1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148592</xdr:rowOff>
    </xdr:from>
    <xdr:to>
      <xdr:col>76</xdr:col>
      <xdr:colOff>114300</xdr:colOff>
      <xdr:row>56</xdr:row>
      <xdr:rowOff>162309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8892542"/>
          <a:ext cx="889000" cy="87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128905</xdr:rowOff>
    </xdr:from>
    <xdr:to>
      <xdr:col>76</xdr:col>
      <xdr:colOff>165100</xdr:colOff>
      <xdr:row>53</xdr:row>
      <xdr:rowOff>59055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50182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162309</xdr:rowOff>
    </xdr:from>
    <xdr:to>
      <xdr:col>71</xdr:col>
      <xdr:colOff>177800</xdr:colOff>
      <xdr:row>57</xdr:row>
      <xdr:rowOff>83510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763509"/>
          <a:ext cx="889000" cy="9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59205</xdr:rowOff>
    </xdr:from>
    <xdr:to>
      <xdr:col>72</xdr:col>
      <xdr:colOff>38100</xdr:colOff>
      <xdr:row>58</xdr:row>
      <xdr:rowOff>160805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151932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87894</xdr:rowOff>
    </xdr:from>
    <xdr:to>
      <xdr:col>67</xdr:col>
      <xdr:colOff>101600</xdr:colOff>
      <xdr:row>59</xdr:row>
      <xdr:rowOff>18044</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9171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146370</xdr:rowOff>
    </xdr:from>
    <xdr:to>
      <xdr:col>85</xdr:col>
      <xdr:colOff>177800</xdr:colOff>
      <xdr:row>52</xdr:row>
      <xdr:rowOff>76520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88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169247</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874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97404</xdr:rowOff>
    </xdr:from>
    <xdr:to>
      <xdr:col>81</xdr:col>
      <xdr:colOff>101600</xdr:colOff>
      <xdr:row>52</xdr:row>
      <xdr:rowOff>27554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88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44081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861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97792</xdr:rowOff>
    </xdr:from>
    <xdr:to>
      <xdr:col>76</xdr:col>
      <xdr:colOff>165100</xdr:colOff>
      <xdr:row>52</xdr:row>
      <xdr:rowOff>27942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884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44469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861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111509</xdr:rowOff>
    </xdr:from>
    <xdr:to>
      <xdr:col>72</xdr:col>
      <xdr:colOff>38100</xdr:colOff>
      <xdr:row>57</xdr:row>
      <xdr:rowOff>41659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71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58186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48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32710</xdr:rowOff>
    </xdr:from>
    <xdr:to>
      <xdr:col>67</xdr:col>
      <xdr:colOff>101600</xdr:colOff>
      <xdr:row>57</xdr:row>
      <xdr:rowOff>134310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0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150837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58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148844</xdr:rowOff>
    </xdr:from>
    <xdr:to>
      <xdr:col>85</xdr:col>
      <xdr:colOff>127000</xdr:colOff>
      <xdr:row>79</xdr:row>
      <xdr:rowOff>8255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21944"/>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147465</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177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8255</xdr:rowOff>
    </xdr:from>
    <xdr:to>
      <xdr:col>81</xdr:col>
      <xdr:colOff>50800</xdr:colOff>
      <xdr:row>79</xdr:row>
      <xdr:rowOff>43814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552805"/>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99331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1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41148</xdr:rowOff>
    </xdr:from>
    <xdr:to>
      <xdr:col>76</xdr:col>
      <xdr:colOff>114300</xdr:colOff>
      <xdr:row>79</xdr:row>
      <xdr:rowOff>43814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5698"/>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41148</xdr:rowOff>
    </xdr:from>
    <xdr:to>
      <xdr:col>71</xdr:col>
      <xdr:colOff>177800</xdr:colOff>
      <xdr:row>79</xdr:row>
      <xdr:rowOff>44069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85698"/>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9034</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21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36974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2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98044</xdr:rowOff>
    </xdr:from>
    <xdr:to>
      <xdr:col>85</xdr:col>
      <xdr:colOff>177800</xdr:colOff>
      <xdr:row>79</xdr:row>
      <xdr:rowOff>28194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12971</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386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128905</xdr:rowOff>
    </xdr:from>
    <xdr:to>
      <xdr:col>81</xdr:col>
      <xdr:colOff>101600</xdr:colOff>
      <xdr:row>79</xdr:row>
      <xdr:rowOff>59055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50182</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594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164464</xdr:rowOff>
    </xdr:from>
    <xdr:to>
      <xdr:col>76</xdr:col>
      <xdr:colOff>165100</xdr:colOff>
      <xdr:row>79</xdr:row>
      <xdr:rowOff>94614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85741</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2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161798</xdr:rowOff>
    </xdr:from>
    <xdr:to>
      <xdr:col>72</xdr:col>
      <xdr:colOff>38100</xdr:colOff>
      <xdr:row>79</xdr:row>
      <xdr:rowOff>91948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83075</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46333" y="13627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164719</xdr:rowOff>
    </xdr:from>
    <xdr:to>
      <xdr:col>67</xdr:col>
      <xdr:colOff>101600</xdr:colOff>
      <xdr:row>79</xdr:row>
      <xdr:rowOff>94869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85996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130556</xdr:rowOff>
    </xdr:from>
    <xdr:to>
      <xdr:col>85</xdr:col>
      <xdr:colOff>126364</xdr:colOff>
      <xdr:row>99</xdr:row>
      <xdr:rowOff>114440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389606"/>
          <a:ext cx="1269" cy="169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118267</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114440</xdr:rowOff>
    </xdr:from>
    <xdr:to>
      <xdr:col>86</xdr:col>
      <xdr:colOff>25400</xdr:colOff>
      <xdr:row>99</xdr:row>
      <xdr:rowOff>114440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70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77233</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130556</xdr:rowOff>
    </xdr:from>
    <xdr:to>
      <xdr:col>86</xdr:col>
      <xdr:colOff>25400</xdr:colOff>
      <xdr:row>89</xdr:row>
      <xdr:rowOff>130556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38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157607</xdr:rowOff>
    </xdr:from>
    <xdr:to>
      <xdr:col>85</xdr:col>
      <xdr:colOff>127000</xdr:colOff>
      <xdr:row>93</xdr:row>
      <xdr:rowOff>104420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5931007"/>
          <a:ext cx="838200" cy="1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169739</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8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19862</xdr:rowOff>
    </xdr:from>
    <xdr:to>
      <xdr:col>85</xdr:col>
      <xdr:colOff>177800</xdr:colOff>
      <xdr:row>95</xdr:row>
      <xdr:rowOff>121462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81559</xdr:rowOff>
    </xdr:from>
    <xdr:to>
      <xdr:col>81</xdr:col>
      <xdr:colOff>50800</xdr:colOff>
      <xdr:row>93</xdr:row>
      <xdr:rowOff>104420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02640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135382</xdr:rowOff>
    </xdr:from>
    <xdr:to>
      <xdr:col>81</xdr:col>
      <xdr:colOff>101600</xdr:colOff>
      <xdr:row>95</xdr:row>
      <xdr:rowOff>65532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56659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168084</xdr:rowOff>
    </xdr:from>
    <xdr:to>
      <xdr:col>76</xdr:col>
      <xdr:colOff>114300</xdr:colOff>
      <xdr:row>93</xdr:row>
      <xdr:rowOff>81559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5941484"/>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157518</xdr:rowOff>
    </xdr:from>
    <xdr:to>
      <xdr:col>76</xdr:col>
      <xdr:colOff>165100</xdr:colOff>
      <xdr:row>95</xdr:row>
      <xdr:rowOff>87668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78795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168084</xdr:rowOff>
    </xdr:from>
    <xdr:to>
      <xdr:col>71</xdr:col>
      <xdr:colOff>177800</xdr:colOff>
      <xdr:row>93</xdr:row>
      <xdr:rowOff>902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5941484"/>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133477</xdr:rowOff>
    </xdr:from>
    <xdr:to>
      <xdr:col>72</xdr:col>
      <xdr:colOff>38100</xdr:colOff>
      <xdr:row>95</xdr:row>
      <xdr:rowOff>63627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54754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4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112064</xdr:rowOff>
    </xdr:from>
    <xdr:to>
      <xdr:col>67</xdr:col>
      <xdr:colOff>101600</xdr:colOff>
      <xdr:row>95</xdr:row>
      <xdr:rowOff>42214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2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33341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106807</xdr:rowOff>
    </xdr:from>
    <xdr:to>
      <xdr:col>85</xdr:col>
      <xdr:colOff>177800</xdr:colOff>
      <xdr:row>93</xdr:row>
      <xdr:rowOff>36957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58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129684</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573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53620</xdr:rowOff>
    </xdr:from>
    <xdr:to>
      <xdr:col>81</xdr:col>
      <xdr:colOff>101600</xdr:colOff>
      <xdr:row>93</xdr:row>
      <xdr:rowOff>155220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59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297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577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30759</xdr:rowOff>
    </xdr:from>
    <xdr:to>
      <xdr:col>76</xdr:col>
      <xdr:colOff>165100</xdr:colOff>
      <xdr:row>93</xdr:row>
      <xdr:rowOff>132359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59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148886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575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117284</xdr:rowOff>
    </xdr:from>
    <xdr:to>
      <xdr:col>72</xdr:col>
      <xdr:colOff>38100</xdr:colOff>
      <xdr:row>93</xdr:row>
      <xdr:rowOff>47434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58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63961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56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121552</xdr:rowOff>
    </xdr:from>
    <xdr:to>
      <xdr:col>67</xdr:col>
      <xdr:colOff>101600</xdr:colOff>
      <xdr:row>93</xdr:row>
      <xdr:rowOff>51702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58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68229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567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7620</xdr:rowOff>
    </xdr:from>
    <xdr:to>
      <xdr:col>116</xdr:col>
      <xdr:colOff>63500</xdr:colOff>
      <xdr:row>34</xdr:row>
      <xdr:rowOff>101092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5494020"/>
          <a:ext cx="838200" cy="4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75201</xdr:rowOff>
    </xdr:from>
    <xdr:ext cx="469744"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247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29</xdr:row>
      <xdr:rowOff>155829</xdr:rowOff>
    </xdr:from>
    <xdr:to>
      <xdr:col>111</xdr:col>
      <xdr:colOff>177800</xdr:colOff>
      <xdr:row>32</xdr:row>
      <xdr:rowOff>7620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5127879"/>
          <a:ext cx="889000" cy="3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151401</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088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29</xdr:row>
      <xdr:rowOff>155829</xdr:rowOff>
    </xdr:from>
    <xdr:to>
      <xdr:col>107</xdr:col>
      <xdr:colOff>50800</xdr:colOff>
      <xdr:row>30</xdr:row>
      <xdr:rowOff>31369</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9545300" y="5127879"/>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122699</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199428" y="629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21844</xdr:rowOff>
    </xdr:from>
    <xdr:to>
      <xdr:col>102</xdr:col>
      <xdr:colOff>114300</xdr:colOff>
      <xdr:row>30</xdr:row>
      <xdr:rowOff>31369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516534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95521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10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25798</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619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50292</xdr:rowOff>
    </xdr:from>
    <xdr:to>
      <xdr:col>116</xdr:col>
      <xdr:colOff>114300</xdr:colOff>
      <xdr:row>34</xdr:row>
      <xdr:rowOff>151892</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58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73169</xdr:rowOff>
    </xdr:from>
    <xdr:ext cx="469744"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128270</xdr:rowOff>
    </xdr:from>
    <xdr:to>
      <xdr:col>112</xdr:col>
      <xdr:colOff>38100</xdr:colOff>
      <xdr:row>32</xdr:row>
      <xdr:rowOff>58420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54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74947</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088428" y="52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105029</xdr:rowOff>
    </xdr:from>
    <xdr:to>
      <xdr:col>107</xdr:col>
      <xdr:colOff>101600</xdr:colOff>
      <xdr:row>30</xdr:row>
      <xdr:rowOff>35179</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50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51706</xdr:rowOff>
    </xdr:from>
    <xdr:ext cx="534377"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167111" y="485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152019</xdr:rowOff>
    </xdr:from>
    <xdr:to>
      <xdr:col>102</xdr:col>
      <xdr:colOff>165100</xdr:colOff>
      <xdr:row>30</xdr:row>
      <xdr:rowOff>82169</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512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98696</xdr:rowOff>
    </xdr:from>
    <xdr:ext cx="534377"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278111" y="489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142494</xdr:rowOff>
    </xdr:from>
    <xdr:to>
      <xdr:col>98</xdr:col>
      <xdr:colOff>38100</xdr:colOff>
      <xdr:row>30</xdr:row>
      <xdr:rowOff>72644</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511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89171</xdr:rowOff>
    </xdr:from>
    <xdr:ext cx="534377"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389111" y="488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年度決算と比較して、住民一人当たりのコストが最も増加しているのは民生費である。その増額要因は、幼児教育・保育の無償化による増、障がい者施設介護給付費の増等によるものである。</a:t>
          </a:r>
        </a:p>
        <a:p>
          <a:r>
            <a:rPr kumimoji="1" lang="ja-JP" altLang="en-US" sz="1300">
              <a:latin typeface="ＭＳ Ｐゴシック" panose="020B0600070205080204" pitchFamily="50" charset="-128"/>
              <a:ea typeface="ＭＳ Ｐゴシック" panose="020B0600070205080204" pitchFamily="50" charset="-128"/>
            </a:rPr>
            <a:t>・類似団体平均と比較して特徴的なものとして、商工費が高い水準にあるのは、中小企業者や開業を計画する者を対象に長期・低利の事業資金を利用できる商工金融資金制度を設けていることが要因である。また、公債費が高い水準にあるのは、バブル崩壊後の概ね</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国の大型景気対策とも連動し、立ち遅れていた都市基盤（地下鉄・道路・下水道等）や生活基盤（文化・スポーツ施設等）の整備を市債を活用して行ってきたことから、市民生活向上に寄与する社会資本整備が飛躍的に向上した半面、市債発行額が増加したものである。しかしながら、市債残高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年度をピークに毎年着実に縮減しており、今後も引き続き、市債発行額の抑制による中長期的な公債費の縮減に努める。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・令和元年度の標準財政規模については、前年度比で１％増加している。</a:t>
          </a:r>
        </a:p>
        <a:p>
          <a:r>
            <a:rPr kumimoji="1" lang="ja-JP" altLang="en-US" sz="1000">
              <a:latin typeface="ＭＳ ゴシック" pitchFamily="49" charset="-128"/>
              <a:ea typeface="ＭＳ ゴシック" pitchFamily="49" charset="-128"/>
            </a:rPr>
            <a:t>・令和元年度の財政調整基金残高については、前年度比で７％増加しており、標準財政規模比は</a:t>
          </a:r>
          <a:r>
            <a:rPr kumimoji="1" lang="en-US" altLang="ja-JP" sz="1000">
              <a:latin typeface="ＭＳ ゴシック" pitchFamily="49" charset="-128"/>
              <a:ea typeface="ＭＳ ゴシック" pitchFamily="49" charset="-128"/>
            </a:rPr>
            <a:t>0.49</a:t>
          </a:r>
          <a:r>
            <a:rPr kumimoji="1" lang="ja-JP" altLang="en-US" sz="1000">
              <a:latin typeface="ＭＳ ゴシック" pitchFamily="49" charset="-128"/>
              <a:ea typeface="ＭＳ ゴシック" pitchFamily="49" charset="-128"/>
            </a:rPr>
            <a:t>％増加している。</a:t>
          </a:r>
        </a:p>
        <a:p>
          <a:r>
            <a:rPr kumimoji="1" lang="ja-JP" altLang="en-US" sz="1000">
              <a:latin typeface="ＭＳ ゴシック" pitchFamily="49" charset="-128"/>
              <a:ea typeface="ＭＳ ゴシック" pitchFamily="49" charset="-128"/>
            </a:rPr>
            <a:t>・令和元年度の実質収支額については、前年度比で６％減少しており、標準財政規模比は</a:t>
          </a:r>
          <a:r>
            <a:rPr kumimoji="1" lang="en-US" altLang="ja-JP" sz="1000">
              <a:latin typeface="ＭＳ ゴシック" pitchFamily="49" charset="-128"/>
              <a:ea typeface="ＭＳ ゴシック" pitchFamily="49" charset="-128"/>
            </a:rPr>
            <a:t>0.16</a:t>
          </a:r>
          <a:r>
            <a:rPr kumimoji="1" lang="ja-JP" altLang="en-US" sz="1000">
              <a:latin typeface="ＭＳ ゴシック" pitchFamily="49" charset="-128"/>
              <a:ea typeface="ＭＳ ゴシック" pitchFamily="49" charset="-128"/>
            </a:rPr>
            <a:t>％減少している。要因としては、歳入の不足額、歳出の不用額ともに増加しているが、歳入不足額の増加が上回っていることが考えられる。歳入面においては、市民税の歳入超過が発生したことなどにより、歳入不足総額が前年度比で増加した一方で、歳出面においても、物件費や扶助費等の不用額が増加したことなどにより、歳出不用総額が前年度比で増加した。</a:t>
          </a:r>
        </a:p>
        <a:p>
          <a:r>
            <a:rPr kumimoji="1" lang="ja-JP" altLang="en-US" sz="1000">
              <a:latin typeface="ＭＳ ゴシック" pitchFamily="49" charset="-128"/>
              <a:ea typeface="ＭＳ ゴシック" pitchFamily="49" charset="-128"/>
            </a:rPr>
            <a:t>・令和元年度の実質単年度収支については、財政調整基金の取崩し等により、前年度比で</a:t>
          </a:r>
          <a:r>
            <a:rPr kumimoji="1" lang="en-US" altLang="ja-JP" sz="1000">
              <a:latin typeface="ＭＳ ゴシック" pitchFamily="49" charset="-128"/>
              <a:ea typeface="ＭＳ ゴシック" pitchFamily="49" charset="-128"/>
            </a:rPr>
            <a:t>66</a:t>
          </a:r>
          <a:r>
            <a:rPr kumimoji="1" lang="ja-JP" altLang="en-US" sz="1000">
              <a:latin typeface="ＭＳ ゴシック" pitchFamily="49" charset="-128"/>
              <a:ea typeface="ＭＳ ゴシック" pitchFamily="49" charset="-128"/>
            </a:rPr>
            <a:t>％の減となっており、標準財政規模比は</a:t>
          </a:r>
          <a:r>
            <a:rPr kumimoji="1" lang="en-US" altLang="ja-JP" sz="1000">
              <a:latin typeface="ＭＳ ゴシック" pitchFamily="49" charset="-128"/>
              <a:ea typeface="ＭＳ ゴシック" pitchFamily="49" charset="-128"/>
            </a:rPr>
            <a:t>0.78</a:t>
          </a:r>
          <a:r>
            <a:rPr kumimoji="1" lang="ja-JP" altLang="en-US" sz="1000">
              <a:latin typeface="ＭＳ ゴシック" pitchFamily="49" charset="-128"/>
              <a:ea typeface="ＭＳ ゴシック" pitchFamily="49" charset="-128"/>
            </a:rPr>
            <a:t>％減少している。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令和元年度も全会計で黒字となっており、平成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年度以降、全会計黒字化が継続している。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令和元年度の全会計ベースでの黒字額は</a:t>
          </a:r>
          <a:r>
            <a:rPr kumimoji="1" lang="en-US" altLang="ja-JP" sz="1400">
              <a:latin typeface="ＭＳ ゴシック" pitchFamily="49" charset="-128"/>
              <a:ea typeface="ＭＳ ゴシック" pitchFamily="49" charset="-128"/>
            </a:rPr>
            <a:t>486</a:t>
          </a:r>
          <a:r>
            <a:rPr kumimoji="1" lang="ja-JP" altLang="en-US" sz="1400">
              <a:latin typeface="ＭＳ ゴシック" pitchFamily="49" charset="-128"/>
              <a:ea typeface="ＭＳ ゴシック" pitchFamily="49" charset="-128"/>
            </a:rPr>
            <a:t>億円となっており、対前年度比では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億円の増となっている。これは、下水道事業会計において対前年度比</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億円の増となったことが主な要因である。</a:t>
          </a:r>
        </a:p>
        <a:p>
          <a:r>
            <a:rPr kumimoji="1" lang="ja-JP" altLang="en-US" sz="1400">
              <a:latin typeface="ＭＳ ゴシック" pitchFamily="49" charset="-128"/>
              <a:ea typeface="ＭＳ ゴシック" pitchFamily="49" charset="-128"/>
            </a:rPr>
            <a:t>　また、標準財政規模比では前年度と変わらず</a:t>
          </a:r>
          <a:r>
            <a:rPr kumimoji="1" lang="en-US" altLang="ja-JP" sz="1400">
              <a:latin typeface="ＭＳ ゴシック" pitchFamily="49" charset="-128"/>
              <a:ea typeface="ＭＳ ゴシック" pitchFamily="49" charset="-128"/>
            </a:rPr>
            <a:t>11.53</a:t>
          </a:r>
          <a:r>
            <a:rPr kumimoji="1" lang="ja-JP" altLang="en-US" sz="1400">
              <a:latin typeface="ＭＳ ゴシック" pitchFamily="49" charset="-128"/>
              <a:ea typeface="ＭＳ ゴシック" pitchFamily="49" charset="-128"/>
            </a:rPr>
            <a:t>％となっている。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882411167</v>
      </c>
      <c r="BO4" s="424"/>
      <c r="BP4" s="424"/>
      <c r="BQ4" s="424"/>
      <c r="BR4" s="424"/>
      <c r="BS4" s="424"/>
      <c r="BT4" s="424"/>
      <c r="BU4" s="425"/>
      <c r="BV4" s="423">
        <v>858142480</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2.2000000000000002</v>
      </c>
      <c r="CU4" s="608"/>
      <c r="CV4" s="608"/>
      <c r="CW4" s="608"/>
      <c r="CX4" s="608"/>
      <c r="CY4" s="608"/>
      <c r="CZ4" s="608"/>
      <c r="DA4" s="609"/>
      <c r="DB4" s="607">
        <v>2.4</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868661373</v>
      </c>
      <c r="BO5" s="429"/>
      <c r="BP5" s="429"/>
      <c r="BQ5" s="429"/>
      <c r="BR5" s="429"/>
      <c r="BS5" s="429"/>
      <c r="BT5" s="429"/>
      <c r="BU5" s="430"/>
      <c r="BV5" s="428">
        <v>844134600</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92.9</v>
      </c>
      <c r="CU5" s="399"/>
      <c r="CV5" s="399"/>
      <c r="CW5" s="399"/>
      <c r="CX5" s="399"/>
      <c r="CY5" s="399"/>
      <c r="CZ5" s="399"/>
      <c r="DA5" s="400"/>
      <c r="DB5" s="398">
        <v>91.9</v>
      </c>
      <c r="DC5" s="399"/>
      <c r="DD5" s="399"/>
      <c r="DE5" s="399"/>
      <c r="DF5" s="399"/>
      <c r="DG5" s="399"/>
      <c r="DH5" s="399"/>
      <c r="DI5" s="400"/>
      <c r="DJ5" s="186"/>
      <c r="DK5" s="186"/>
      <c r="DL5" s="186"/>
      <c r="DM5" s="186"/>
      <c r="DN5" s="186"/>
      <c r="DO5" s="186"/>
    </row>
    <row r="6" spans="1:119" ht="18.75" customHeight="1" x14ac:dyDescent="0.2">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13749794</v>
      </c>
      <c r="BO6" s="429"/>
      <c r="BP6" s="429"/>
      <c r="BQ6" s="429"/>
      <c r="BR6" s="429"/>
      <c r="BS6" s="429"/>
      <c r="BT6" s="429"/>
      <c r="BU6" s="430"/>
      <c r="BV6" s="428">
        <v>14007880</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100</v>
      </c>
      <c r="CU6" s="582"/>
      <c r="CV6" s="582"/>
      <c r="CW6" s="582"/>
      <c r="CX6" s="582"/>
      <c r="CY6" s="582"/>
      <c r="CZ6" s="582"/>
      <c r="DA6" s="583"/>
      <c r="DB6" s="581">
        <v>100.9</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102</v>
      </c>
      <c r="AV7" s="486"/>
      <c r="AW7" s="486"/>
      <c r="AX7" s="486"/>
      <c r="AY7" s="408" t="s">
        <v>106</v>
      </c>
      <c r="AZ7" s="409"/>
      <c r="BA7" s="409"/>
      <c r="BB7" s="409"/>
      <c r="BC7" s="409"/>
      <c r="BD7" s="409"/>
      <c r="BE7" s="409"/>
      <c r="BF7" s="409"/>
      <c r="BG7" s="409"/>
      <c r="BH7" s="409"/>
      <c r="BI7" s="409"/>
      <c r="BJ7" s="409"/>
      <c r="BK7" s="409"/>
      <c r="BL7" s="409"/>
      <c r="BM7" s="410"/>
      <c r="BN7" s="428">
        <v>4406229</v>
      </c>
      <c r="BO7" s="429"/>
      <c r="BP7" s="429"/>
      <c r="BQ7" s="429"/>
      <c r="BR7" s="429"/>
      <c r="BS7" s="429"/>
      <c r="BT7" s="429"/>
      <c r="BU7" s="430"/>
      <c r="BV7" s="428">
        <v>4037288</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421511166</v>
      </c>
      <c r="CU7" s="429"/>
      <c r="CV7" s="429"/>
      <c r="CW7" s="429"/>
      <c r="CX7" s="429"/>
      <c r="CY7" s="429"/>
      <c r="CZ7" s="429"/>
      <c r="DA7" s="430"/>
      <c r="DB7" s="428">
        <v>419057590</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9343565</v>
      </c>
      <c r="BO8" s="429"/>
      <c r="BP8" s="429"/>
      <c r="BQ8" s="429"/>
      <c r="BR8" s="429"/>
      <c r="BS8" s="429"/>
      <c r="BT8" s="429"/>
      <c r="BU8" s="430"/>
      <c r="BV8" s="428">
        <v>9970592</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0.89</v>
      </c>
      <c r="CU8" s="542"/>
      <c r="CV8" s="542"/>
      <c r="CW8" s="542"/>
      <c r="CX8" s="542"/>
      <c r="CY8" s="542"/>
      <c r="CZ8" s="542"/>
      <c r="DA8" s="543"/>
      <c r="DB8" s="541">
        <v>0.89</v>
      </c>
      <c r="DC8" s="542"/>
      <c r="DD8" s="542"/>
      <c r="DE8" s="542"/>
      <c r="DF8" s="542"/>
      <c r="DG8" s="542"/>
      <c r="DH8" s="542"/>
      <c r="DI8" s="543"/>
      <c r="DJ8" s="186"/>
      <c r="DK8" s="186"/>
      <c r="DL8" s="186"/>
      <c r="DM8" s="186"/>
      <c r="DN8" s="186"/>
      <c r="DO8" s="186"/>
    </row>
    <row r="9" spans="1:119" ht="18.75" customHeight="1" thickBot="1" x14ac:dyDescent="0.25">
      <c r="A9" s="187"/>
      <c r="B9" s="570" t="s">
        <v>112</v>
      </c>
      <c r="C9" s="571"/>
      <c r="D9" s="571"/>
      <c r="E9" s="571"/>
      <c r="F9" s="571"/>
      <c r="G9" s="571"/>
      <c r="H9" s="571"/>
      <c r="I9" s="571"/>
      <c r="J9" s="571"/>
      <c r="K9" s="491"/>
      <c r="L9" s="572" t="s">
        <v>113</v>
      </c>
      <c r="M9" s="573"/>
      <c r="N9" s="573"/>
      <c r="O9" s="573"/>
      <c r="P9" s="573"/>
      <c r="Q9" s="574"/>
      <c r="R9" s="575">
        <v>1538681</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-627027</v>
      </c>
      <c r="BO9" s="429"/>
      <c r="BP9" s="429"/>
      <c r="BQ9" s="429"/>
      <c r="BR9" s="429"/>
      <c r="BS9" s="429"/>
      <c r="BT9" s="429"/>
      <c r="BU9" s="430"/>
      <c r="BV9" s="428">
        <v>916185</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18.8</v>
      </c>
      <c r="CU9" s="399"/>
      <c r="CV9" s="399"/>
      <c r="CW9" s="399"/>
      <c r="CX9" s="399"/>
      <c r="CY9" s="399"/>
      <c r="CZ9" s="399"/>
      <c r="DA9" s="400"/>
      <c r="DB9" s="398">
        <v>18.899999999999999</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119</v>
      </c>
      <c r="M10" s="402"/>
      <c r="N10" s="402"/>
      <c r="O10" s="402"/>
      <c r="P10" s="402"/>
      <c r="Q10" s="403"/>
      <c r="R10" s="404">
        <v>1463743</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102</v>
      </c>
      <c r="AV10" s="486"/>
      <c r="AW10" s="486"/>
      <c r="AX10" s="486"/>
      <c r="AY10" s="408" t="s">
        <v>121</v>
      </c>
      <c r="AZ10" s="409"/>
      <c r="BA10" s="409"/>
      <c r="BB10" s="409"/>
      <c r="BC10" s="409"/>
      <c r="BD10" s="409"/>
      <c r="BE10" s="409"/>
      <c r="BF10" s="409"/>
      <c r="BG10" s="409"/>
      <c r="BH10" s="409"/>
      <c r="BI10" s="409"/>
      <c r="BJ10" s="409"/>
      <c r="BK10" s="409"/>
      <c r="BL10" s="409"/>
      <c r="BM10" s="410"/>
      <c r="BN10" s="428">
        <v>5254656</v>
      </c>
      <c r="BO10" s="429"/>
      <c r="BP10" s="429"/>
      <c r="BQ10" s="429"/>
      <c r="BR10" s="429"/>
      <c r="BS10" s="429"/>
      <c r="BT10" s="429"/>
      <c r="BU10" s="430"/>
      <c r="BV10" s="428">
        <v>4780426</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2">
      <c r="A12" s="187"/>
      <c r="B12" s="544" t="s">
        <v>131</v>
      </c>
      <c r="C12" s="545"/>
      <c r="D12" s="545"/>
      <c r="E12" s="545"/>
      <c r="F12" s="545"/>
      <c r="G12" s="545"/>
      <c r="H12" s="545"/>
      <c r="I12" s="545"/>
      <c r="J12" s="545"/>
      <c r="K12" s="546"/>
      <c r="L12" s="553" t="s">
        <v>132</v>
      </c>
      <c r="M12" s="554"/>
      <c r="N12" s="554"/>
      <c r="O12" s="554"/>
      <c r="P12" s="554"/>
      <c r="Q12" s="555"/>
      <c r="R12" s="556">
        <v>1554229</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94</v>
      </c>
      <c r="AV12" s="486"/>
      <c r="AW12" s="486"/>
      <c r="AX12" s="486"/>
      <c r="AY12" s="408" t="s">
        <v>136</v>
      </c>
      <c r="AZ12" s="409"/>
      <c r="BA12" s="409"/>
      <c r="BB12" s="409"/>
      <c r="BC12" s="409"/>
      <c r="BD12" s="409"/>
      <c r="BE12" s="409"/>
      <c r="BF12" s="409"/>
      <c r="BG12" s="409"/>
      <c r="BH12" s="409"/>
      <c r="BI12" s="409"/>
      <c r="BJ12" s="409"/>
      <c r="BK12" s="409"/>
      <c r="BL12" s="409"/>
      <c r="BM12" s="410"/>
      <c r="BN12" s="428">
        <v>2976160</v>
      </c>
      <c r="BO12" s="429"/>
      <c r="BP12" s="429"/>
      <c r="BQ12" s="429"/>
      <c r="BR12" s="429"/>
      <c r="BS12" s="429"/>
      <c r="BT12" s="429"/>
      <c r="BU12" s="430"/>
      <c r="BV12" s="428">
        <v>800000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139</v>
      </c>
      <c r="N13" s="529"/>
      <c r="O13" s="529"/>
      <c r="P13" s="529"/>
      <c r="Q13" s="530"/>
      <c r="R13" s="531">
        <v>1514450</v>
      </c>
      <c r="S13" s="532"/>
      <c r="T13" s="532"/>
      <c r="U13" s="532"/>
      <c r="V13" s="533"/>
      <c r="W13" s="519" t="s">
        <v>140</v>
      </c>
      <c r="X13" s="441"/>
      <c r="Y13" s="441"/>
      <c r="Z13" s="441"/>
      <c r="AA13" s="441"/>
      <c r="AB13" s="442"/>
      <c r="AC13" s="404">
        <v>4142</v>
      </c>
      <c r="AD13" s="405"/>
      <c r="AE13" s="405"/>
      <c r="AF13" s="405"/>
      <c r="AG13" s="406"/>
      <c r="AH13" s="404">
        <v>4138</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1651469</v>
      </c>
      <c r="BO13" s="429"/>
      <c r="BP13" s="429"/>
      <c r="BQ13" s="429"/>
      <c r="BR13" s="429"/>
      <c r="BS13" s="429"/>
      <c r="BT13" s="429"/>
      <c r="BU13" s="430"/>
      <c r="BV13" s="428">
        <v>4896611</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10.199999999999999</v>
      </c>
      <c r="CU13" s="399"/>
      <c r="CV13" s="399"/>
      <c r="CW13" s="399"/>
      <c r="CX13" s="399"/>
      <c r="CY13" s="399"/>
      <c r="CZ13" s="399"/>
      <c r="DA13" s="400"/>
      <c r="DB13" s="398">
        <v>11</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145</v>
      </c>
      <c r="M14" s="565"/>
      <c r="N14" s="565"/>
      <c r="O14" s="565"/>
      <c r="P14" s="565"/>
      <c r="Q14" s="566"/>
      <c r="R14" s="531">
        <v>1540923</v>
      </c>
      <c r="S14" s="532"/>
      <c r="T14" s="532"/>
      <c r="U14" s="532"/>
      <c r="V14" s="533"/>
      <c r="W14" s="534"/>
      <c r="X14" s="444"/>
      <c r="Y14" s="444"/>
      <c r="Z14" s="444"/>
      <c r="AA14" s="444"/>
      <c r="AB14" s="445"/>
      <c r="AC14" s="524">
        <v>0.7</v>
      </c>
      <c r="AD14" s="525"/>
      <c r="AE14" s="525"/>
      <c r="AF14" s="525"/>
      <c r="AG14" s="526"/>
      <c r="AH14" s="524">
        <v>0.7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112.3</v>
      </c>
      <c r="CU14" s="536"/>
      <c r="CV14" s="536"/>
      <c r="CW14" s="536"/>
      <c r="CX14" s="536"/>
      <c r="CY14" s="536"/>
      <c r="CZ14" s="536"/>
      <c r="DA14" s="537"/>
      <c r="DB14" s="535">
        <v>123.2</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139</v>
      </c>
      <c r="N15" s="529"/>
      <c r="O15" s="529"/>
      <c r="P15" s="529"/>
      <c r="Q15" s="530"/>
      <c r="R15" s="531">
        <v>1503793</v>
      </c>
      <c r="S15" s="532"/>
      <c r="T15" s="532"/>
      <c r="U15" s="532"/>
      <c r="V15" s="533"/>
      <c r="W15" s="519" t="s">
        <v>147</v>
      </c>
      <c r="X15" s="441"/>
      <c r="Y15" s="441"/>
      <c r="Z15" s="441"/>
      <c r="AA15" s="441"/>
      <c r="AB15" s="442"/>
      <c r="AC15" s="404">
        <v>92515</v>
      </c>
      <c r="AD15" s="405"/>
      <c r="AE15" s="405"/>
      <c r="AF15" s="405"/>
      <c r="AG15" s="406"/>
      <c r="AH15" s="404">
        <v>84155</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282052655</v>
      </c>
      <c r="BO15" s="424"/>
      <c r="BP15" s="424"/>
      <c r="BQ15" s="424"/>
      <c r="BR15" s="424"/>
      <c r="BS15" s="424"/>
      <c r="BT15" s="424"/>
      <c r="BU15" s="425"/>
      <c r="BV15" s="423">
        <v>274050130</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15</v>
      </c>
      <c r="AD16" s="525"/>
      <c r="AE16" s="525"/>
      <c r="AF16" s="525"/>
      <c r="AG16" s="526"/>
      <c r="AH16" s="524">
        <v>13.9</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316292497</v>
      </c>
      <c r="BO16" s="429"/>
      <c r="BP16" s="429"/>
      <c r="BQ16" s="429"/>
      <c r="BR16" s="429"/>
      <c r="BS16" s="429"/>
      <c r="BT16" s="429"/>
      <c r="BU16" s="430"/>
      <c r="BV16" s="428">
        <v>307046113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519335</v>
      </c>
      <c r="AD17" s="405"/>
      <c r="AE17" s="405"/>
      <c r="AF17" s="405"/>
      <c r="AG17" s="406"/>
      <c r="AH17" s="404">
        <v>517314</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356409001</v>
      </c>
      <c r="BO17" s="429"/>
      <c r="BP17" s="429"/>
      <c r="BQ17" s="429"/>
      <c r="BR17" s="429"/>
      <c r="BS17" s="429"/>
      <c r="BT17" s="429"/>
      <c r="BU17" s="430"/>
      <c r="BV17" s="428">
        <v>346062531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157</v>
      </c>
      <c r="C18" s="491"/>
      <c r="D18" s="491"/>
      <c r="E18" s="492"/>
      <c r="F18" s="492"/>
      <c r="G18" s="492"/>
      <c r="H18" s="492"/>
      <c r="I18" s="492"/>
      <c r="J18" s="492"/>
      <c r="K18" s="492"/>
      <c r="L18" s="493">
        <v>343.46</v>
      </c>
      <c r="M18" s="493"/>
      <c r="N18" s="493"/>
      <c r="O18" s="493"/>
      <c r="P18" s="493"/>
      <c r="Q18" s="493"/>
      <c r="R18" s="494"/>
      <c r="S18" s="494"/>
      <c r="T18" s="494"/>
      <c r="U18" s="494"/>
      <c r="V18" s="495"/>
      <c r="W18" s="509"/>
      <c r="X18" s="510"/>
      <c r="Y18" s="510"/>
      <c r="Z18" s="510"/>
      <c r="AA18" s="510"/>
      <c r="AB18" s="520"/>
      <c r="AC18" s="392">
        <v>84.3</v>
      </c>
      <c r="AD18" s="393"/>
      <c r="AE18" s="393"/>
      <c r="AF18" s="393"/>
      <c r="AG18" s="496"/>
      <c r="AH18" s="392">
        <v>85.4</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404384111</v>
      </c>
      <c r="BO18" s="429"/>
      <c r="BP18" s="429"/>
      <c r="BQ18" s="429"/>
      <c r="BR18" s="429"/>
      <c r="BS18" s="429"/>
      <c r="BT18" s="429"/>
      <c r="BU18" s="430"/>
      <c r="BV18" s="428">
        <v>399289254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159</v>
      </c>
      <c r="C19" s="491"/>
      <c r="D19" s="491"/>
      <c r="E19" s="492"/>
      <c r="F19" s="492"/>
      <c r="G19" s="492"/>
      <c r="H19" s="492"/>
      <c r="I19" s="492"/>
      <c r="J19" s="492"/>
      <c r="K19" s="492"/>
      <c r="L19" s="498">
        <v>4480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489114309</v>
      </c>
      <c r="BO19" s="429"/>
      <c r="BP19" s="429"/>
      <c r="BQ19" s="429"/>
      <c r="BR19" s="429"/>
      <c r="BS19" s="429"/>
      <c r="BT19" s="429"/>
      <c r="BU19" s="430"/>
      <c r="BV19" s="428">
        <v>487797744</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161</v>
      </c>
      <c r="C20" s="491"/>
      <c r="D20" s="491"/>
      <c r="E20" s="492"/>
      <c r="F20" s="492"/>
      <c r="G20" s="492"/>
      <c r="H20" s="492"/>
      <c r="I20" s="492"/>
      <c r="J20" s="492"/>
      <c r="K20" s="492"/>
      <c r="L20" s="498">
        <v>764820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1190650667</v>
      </c>
      <c r="BO23" s="429"/>
      <c r="BP23" s="429"/>
      <c r="BQ23" s="429"/>
      <c r="BR23" s="429"/>
      <c r="BS23" s="429"/>
      <c r="BT23" s="429"/>
      <c r="BU23" s="430"/>
      <c r="BV23" s="428">
        <v>1211029647</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170</v>
      </c>
      <c r="F24" s="402"/>
      <c r="G24" s="402"/>
      <c r="H24" s="402"/>
      <c r="I24" s="402"/>
      <c r="J24" s="402"/>
      <c r="K24" s="403"/>
      <c r="L24" s="404">
        <v>1</v>
      </c>
      <c r="M24" s="405"/>
      <c r="N24" s="405"/>
      <c r="O24" s="405"/>
      <c r="P24" s="406"/>
      <c r="Q24" s="404">
        <v>13000</v>
      </c>
      <c r="R24" s="405"/>
      <c r="S24" s="405"/>
      <c r="T24" s="405"/>
      <c r="U24" s="405"/>
      <c r="V24" s="406"/>
      <c r="W24" s="470"/>
      <c r="X24" s="461"/>
      <c r="Y24" s="462"/>
      <c r="Z24" s="401" t="s">
        <v>171</v>
      </c>
      <c r="AA24" s="402"/>
      <c r="AB24" s="402"/>
      <c r="AC24" s="402"/>
      <c r="AD24" s="402"/>
      <c r="AE24" s="402"/>
      <c r="AF24" s="402"/>
      <c r="AG24" s="403"/>
      <c r="AH24" s="404">
        <v>7752</v>
      </c>
      <c r="AI24" s="405"/>
      <c r="AJ24" s="405"/>
      <c r="AK24" s="405"/>
      <c r="AL24" s="406"/>
      <c r="AM24" s="404">
        <v>24294768</v>
      </c>
      <c r="AN24" s="405"/>
      <c r="AO24" s="405"/>
      <c r="AP24" s="405"/>
      <c r="AQ24" s="405"/>
      <c r="AR24" s="406"/>
      <c r="AS24" s="404">
        <v>3134</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235371956</v>
      </c>
      <c r="BO24" s="429"/>
      <c r="BP24" s="429"/>
      <c r="BQ24" s="429"/>
      <c r="BR24" s="429"/>
      <c r="BS24" s="429"/>
      <c r="BT24" s="429"/>
      <c r="BU24" s="430"/>
      <c r="BV24" s="428">
        <v>251428220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173</v>
      </c>
      <c r="F25" s="402"/>
      <c r="G25" s="402"/>
      <c r="H25" s="402"/>
      <c r="I25" s="402"/>
      <c r="J25" s="402"/>
      <c r="K25" s="403"/>
      <c r="L25" s="404">
        <v>3</v>
      </c>
      <c r="M25" s="405"/>
      <c r="N25" s="405"/>
      <c r="O25" s="405"/>
      <c r="P25" s="406"/>
      <c r="Q25" s="404">
        <v>10400</v>
      </c>
      <c r="R25" s="405"/>
      <c r="S25" s="405"/>
      <c r="T25" s="405"/>
      <c r="U25" s="405"/>
      <c r="V25" s="406"/>
      <c r="W25" s="470"/>
      <c r="X25" s="461"/>
      <c r="Y25" s="462"/>
      <c r="Z25" s="401" t="s">
        <v>174</v>
      </c>
      <c r="AA25" s="402"/>
      <c r="AB25" s="402"/>
      <c r="AC25" s="402"/>
      <c r="AD25" s="402"/>
      <c r="AE25" s="402"/>
      <c r="AF25" s="402"/>
      <c r="AG25" s="403"/>
      <c r="AH25" s="404">
        <v>1120</v>
      </c>
      <c r="AI25" s="405"/>
      <c r="AJ25" s="405"/>
      <c r="AK25" s="405"/>
      <c r="AL25" s="406"/>
      <c r="AM25" s="404">
        <v>3502240</v>
      </c>
      <c r="AN25" s="405"/>
      <c r="AO25" s="405"/>
      <c r="AP25" s="405"/>
      <c r="AQ25" s="405"/>
      <c r="AR25" s="406"/>
      <c r="AS25" s="404">
        <v>3127</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180030764</v>
      </c>
      <c r="BO25" s="424"/>
      <c r="BP25" s="424"/>
      <c r="BQ25" s="424"/>
      <c r="BR25" s="424"/>
      <c r="BS25" s="424"/>
      <c r="BT25" s="424"/>
      <c r="BU25" s="425"/>
      <c r="BV25" s="423">
        <v>198651615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176</v>
      </c>
      <c r="F26" s="402"/>
      <c r="G26" s="402"/>
      <c r="H26" s="402"/>
      <c r="I26" s="402"/>
      <c r="J26" s="402"/>
      <c r="K26" s="403"/>
      <c r="L26" s="404">
        <v>1</v>
      </c>
      <c r="M26" s="405"/>
      <c r="N26" s="405"/>
      <c r="O26" s="405"/>
      <c r="P26" s="406"/>
      <c r="Q26" s="404">
        <v>8500</v>
      </c>
      <c r="R26" s="405"/>
      <c r="S26" s="405"/>
      <c r="T26" s="405"/>
      <c r="U26" s="405"/>
      <c r="V26" s="406"/>
      <c r="W26" s="470"/>
      <c r="X26" s="461"/>
      <c r="Y26" s="462"/>
      <c r="Z26" s="401" t="s">
        <v>177</v>
      </c>
      <c r="AA26" s="483"/>
      <c r="AB26" s="483"/>
      <c r="AC26" s="483"/>
      <c r="AD26" s="483"/>
      <c r="AE26" s="483"/>
      <c r="AF26" s="483"/>
      <c r="AG26" s="484"/>
      <c r="AH26" s="404">
        <v>545</v>
      </c>
      <c r="AI26" s="405"/>
      <c r="AJ26" s="405"/>
      <c r="AK26" s="405"/>
      <c r="AL26" s="406"/>
      <c r="AM26" s="404">
        <v>1691680</v>
      </c>
      <c r="AN26" s="405"/>
      <c r="AO26" s="405"/>
      <c r="AP26" s="405"/>
      <c r="AQ26" s="405"/>
      <c r="AR26" s="406"/>
      <c r="AS26" s="404">
        <v>3104</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v>5930101</v>
      </c>
      <c r="BO26" s="429"/>
      <c r="BP26" s="429"/>
      <c r="BQ26" s="429"/>
      <c r="BR26" s="429"/>
      <c r="BS26" s="429"/>
      <c r="BT26" s="429"/>
      <c r="BU26" s="430"/>
      <c r="BV26" s="428">
        <v>5865881</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179</v>
      </c>
      <c r="F27" s="402"/>
      <c r="G27" s="402"/>
      <c r="H27" s="402"/>
      <c r="I27" s="402"/>
      <c r="J27" s="402"/>
      <c r="K27" s="403"/>
      <c r="L27" s="404">
        <v>1</v>
      </c>
      <c r="M27" s="405"/>
      <c r="N27" s="405"/>
      <c r="O27" s="405"/>
      <c r="P27" s="406"/>
      <c r="Q27" s="404">
        <v>10600</v>
      </c>
      <c r="R27" s="405"/>
      <c r="S27" s="405"/>
      <c r="T27" s="405"/>
      <c r="U27" s="405"/>
      <c r="V27" s="406"/>
      <c r="W27" s="470"/>
      <c r="X27" s="461"/>
      <c r="Y27" s="462"/>
      <c r="Z27" s="401" t="s">
        <v>180</v>
      </c>
      <c r="AA27" s="402"/>
      <c r="AB27" s="402"/>
      <c r="AC27" s="402"/>
      <c r="AD27" s="402"/>
      <c r="AE27" s="402"/>
      <c r="AF27" s="402"/>
      <c r="AG27" s="403"/>
      <c r="AH27" s="404">
        <v>7149</v>
      </c>
      <c r="AI27" s="405"/>
      <c r="AJ27" s="405"/>
      <c r="AK27" s="405"/>
      <c r="AL27" s="406"/>
      <c r="AM27" s="404">
        <v>24506205</v>
      </c>
      <c r="AN27" s="405"/>
      <c r="AO27" s="405"/>
      <c r="AP27" s="405"/>
      <c r="AQ27" s="405"/>
      <c r="AR27" s="406"/>
      <c r="AS27" s="404">
        <v>3428</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v>15128844</v>
      </c>
      <c r="BO27" s="432"/>
      <c r="BP27" s="432"/>
      <c r="BQ27" s="432"/>
      <c r="BR27" s="432"/>
      <c r="BS27" s="432"/>
      <c r="BT27" s="432"/>
      <c r="BU27" s="433"/>
      <c r="BV27" s="431">
        <v>12480682</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182</v>
      </c>
      <c r="F28" s="402"/>
      <c r="G28" s="402"/>
      <c r="H28" s="402"/>
      <c r="I28" s="402"/>
      <c r="J28" s="402"/>
      <c r="K28" s="403"/>
      <c r="L28" s="404">
        <v>1</v>
      </c>
      <c r="M28" s="405"/>
      <c r="N28" s="405"/>
      <c r="O28" s="405"/>
      <c r="P28" s="406"/>
      <c r="Q28" s="404">
        <v>9700</v>
      </c>
      <c r="R28" s="405"/>
      <c r="S28" s="405"/>
      <c r="T28" s="405"/>
      <c r="U28" s="405"/>
      <c r="V28" s="406"/>
      <c r="W28" s="470"/>
      <c r="X28" s="461"/>
      <c r="Y28" s="462"/>
      <c r="Z28" s="401" t="s">
        <v>183</v>
      </c>
      <c r="AA28" s="402"/>
      <c r="AB28" s="402"/>
      <c r="AC28" s="402"/>
      <c r="AD28" s="402"/>
      <c r="AE28" s="402"/>
      <c r="AF28" s="402"/>
      <c r="AG28" s="403"/>
      <c r="AH28" s="404" t="s">
        <v>130</v>
      </c>
      <c r="AI28" s="405"/>
      <c r="AJ28" s="405"/>
      <c r="AK28" s="405"/>
      <c r="AL28" s="406"/>
      <c r="AM28" s="404" t="s">
        <v>184</v>
      </c>
      <c r="AN28" s="405"/>
      <c r="AO28" s="405"/>
      <c r="AP28" s="405"/>
      <c r="AQ28" s="405"/>
      <c r="AR28" s="406"/>
      <c r="AS28" s="404" t="s">
        <v>130</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34066075</v>
      </c>
      <c r="BO28" s="424"/>
      <c r="BP28" s="424"/>
      <c r="BQ28" s="424"/>
      <c r="BR28" s="424"/>
      <c r="BS28" s="424"/>
      <c r="BT28" s="424"/>
      <c r="BU28" s="425"/>
      <c r="BV28" s="423">
        <v>31787579</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186</v>
      </c>
      <c r="F29" s="402"/>
      <c r="G29" s="402"/>
      <c r="H29" s="402"/>
      <c r="I29" s="402"/>
      <c r="J29" s="402"/>
      <c r="K29" s="403"/>
      <c r="L29" s="404">
        <v>60</v>
      </c>
      <c r="M29" s="405"/>
      <c r="N29" s="405"/>
      <c r="O29" s="405"/>
      <c r="P29" s="406"/>
      <c r="Q29" s="404">
        <v>8800</v>
      </c>
      <c r="R29" s="405"/>
      <c r="S29" s="405"/>
      <c r="T29" s="405"/>
      <c r="U29" s="405"/>
      <c r="V29" s="406"/>
      <c r="W29" s="471"/>
      <c r="X29" s="472"/>
      <c r="Y29" s="473"/>
      <c r="Z29" s="401" t="s">
        <v>187</v>
      </c>
      <c r="AA29" s="402"/>
      <c r="AB29" s="402"/>
      <c r="AC29" s="402"/>
      <c r="AD29" s="402"/>
      <c r="AE29" s="402"/>
      <c r="AF29" s="402"/>
      <c r="AG29" s="403"/>
      <c r="AH29" s="404">
        <v>14901</v>
      </c>
      <c r="AI29" s="405"/>
      <c r="AJ29" s="405"/>
      <c r="AK29" s="405"/>
      <c r="AL29" s="406"/>
      <c r="AM29" s="404">
        <v>48800973</v>
      </c>
      <c r="AN29" s="405"/>
      <c r="AO29" s="405"/>
      <c r="AP29" s="405"/>
      <c r="AQ29" s="405"/>
      <c r="AR29" s="406"/>
      <c r="AS29" s="404">
        <v>3275</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5454899</v>
      </c>
      <c r="BO29" s="429"/>
      <c r="BP29" s="429"/>
      <c r="BQ29" s="429"/>
      <c r="BR29" s="429"/>
      <c r="BS29" s="429"/>
      <c r="BT29" s="429"/>
      <c r="BU29" s="430"/>
      <c r="BV29" s="428">
        <v>5408386</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101.9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30708169</v>
      </c>
      <c r="BO30" s="432"/>
      <c r="BP30" s="432"/>
      <c r="BQ30" s="432"/>
      <c r="BR30" s="432"/>
      <c r="BS30" s="432"/>
      <c r="BT30" s="432"/>
      <c r="BU30" s="433"/>
      <c r="BV30" s="431">
        <v>31332166</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196</v>
      </c>
      <c r="V33" s="391"/>
      <c r="W33" s="390" t="s">
        <v>198</v>
      </c>
      <c r="X33" s="390"/>
      <c r="Y33" s="390"/>
      <c r="Z33" s="390"/>
      <c r="AA33" s="390"/>
      <c r="AB33" s="390"/>
      <c r="AC33" s="390"/>
      <c r="AD33" s="390"/>
      <c r="AE33" s="390"/>
      <c r="AF33" s="390"/>
      <c r="AG33" s="390"/>
      <c r="AH33" s="390"/>
      <c r="AI33" s="390"/>
      <c r="AJ33" s="390"/>
      <c r="AK33" s="390"/>
      <c r="AL33" s="216"/>
      <c r="AM33" s="391" t="s">
        <v>199</v>
      </c>
      <c r="AN33" s="391"/>
      <c r="AO33" s="390" t="s">
        <v>200</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199</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8</v>
      </c>
      <c r="V34" s="387"/>
      <c r="W34" s="386" t="str">
        <f>IF('各会計、関係団体の財政状況及び健全化判断比率'!B28="","",'各会計、関係団体の財政状況及び健全化判断比率'!B28)</f>
        <v>後期高齢者医療特別会計</v>
      </c>
      <c r="X34" s="386"/>
      <c r="Y34" s="386"/>
      <c r="Z34" s="386"/>
      <c r="AA34" s="386"/>
      <c r="AB34" s="386"/>
      <c r="AC34" s="386"/>
      <c r="AD34" s="386"/>
      <c r="AE34" s="386"/>
      <c r="AF34" s="386"/>
      <c r="AG34" s="386"/>
      <c r="AH34" s="386"/>
      <c r="AI34" s="386"/>
      <c r="AJ34" s="386"/>
      <c r="AK34" s="386"/>
      <c r="AL34" s="214"/>
      <c r="AM34" s="387">
        <f>IF(AO34="","",MAX(C34:D43,U34:V43)+1)</f>
        <v>12</v>
      </c>
      <c r="AN34" s="387"/>
      <c r="AO34" s="386" t="str">
        <f>IF('各会計、関係団体の財政状況及び健全化判断比率'!B32="","",'各会計、関係団体の財政状況及び健全化判断比率'!B32)</f>
        <v>モーターボート競走事業会計</v>
      </c>
      <c r="AP34" s="386"/>
      <c r="AQ34" s="386"/>
      <c r="AR34" s="386"/>
      <c r="AS34" s="386"/>
      <c r="AT34" s="386"/>
      <c r="AU34" s="386"/>
      <c r="AV34" s="386"/>
      <c r="AW34" s="386"/>
      <c r="AX34" s="386"/>
      <c r="AY34" s="386"/>
      <c r="AZ34" s="386"/>
      <c r="BA34" s="386"/>
      <c r="BB34" s="386"/>
      <c r="BC34" s="386"/>
      <c r="BD34" s="214"/>
      <c r="BE34" s="387">
        <f>IF(BG34="","",MAX(C34:D43,U34:V43,AM34:AN43)+1)</f>
        <v>17</v>
      </c>
      <c r="BF34" s="387"/>
      <c r="BG34" s="386" t="str">
        <f>IF('各会計、関係団体の財政状況及び健全化判断比率'!B37="","",'各会計、関係団体の財政状況及び健全化判断比率'!B37)</f>
        <v>集落排水事業特別会計</v>
      </c>
      <c r="BH34" s="386"/>
      <c r="BI34" s="386"/>
      <c r="BJ34" s="386"/>
      <c r="BK34" s="386"/>
      <c r="BL34" s="386"/>
      <c r="BM34" s="386"/>
      <c r="BN34" s="386"/>
      <c r="BO34" s="386"/>
      <c r="BP34" s="386"/>
      <c r="BQ34" s="386"/>
      <c r="BR34" s="386"/>
      <c r="BS34" s="386"/>
      <c r="BT34" s="386"/>
      <c r="BU34" s="386"/>
      <c r="BV34" s="214"/>
      <c r="BW34" s="387">
        <f>IF(BY34="","",MAX(C34:D43,U34:V43,AM34:AN43,BE34:BF43)+1)</f>
        <v>21</v>
      </c>
      <c r="BX34" s="387"/>
      <c r="BY34" s="386" t="str">
        <f>IF('各会計、関係団体の財政状況及び健全化判断比率'!B68="","",'各会計、関係団体の財政状況及び健全化判断比率'!B68)</f>
        <v>福岡都市圏広域行政事業組合（一般会計）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30</v>
      </c>
      <c r="CP34" s="387"/>
      <c r="CQ34" s="386" t="str">
        <f>IF('各会計、関係団体の財政状況及び健全化判断比率'!BS7="","",'各会計、関係団体の財政状況及び健全化判断比率'!BS7)</f>
        <v>福岡市緑のまちづくり協会</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
      <c r="A35" s="187"/>
      <c r="B35" s="213"/>
      <c r="C35" s="387">
        <f>IF(E35="","",C34+1)</f>
        <v>2</v>
      </c>
      <c r="D35" s="387"/>
      <c r="E35" s="386" t="str">
        <f>IF('各会計、関係団体の財政状況及び健全化判断比率'!B8="","",'各会計、関係団体の財政状況及び健全化判断比率'!B8)</f>
        <v>母子父子寡婦福祉資金貸付事業特別会計</v>
      </c>
      <c r="F35" s="386"/>
      <c r="G35" s="386"/>
      <c r="H35" s="386"/>
      <c r="I35" s="386"/>
      <c r="J35" s="386"/>
      <c r="K35" s="386"/>
      <c r="L35" s="386"/>
      <c r="M35" s="386"/>
      <c r="N35" s="386"/>
      <c r="O35" s="386"/>
      <c r="P35" s="386"/>
      <c r="Q35" s="386"/>
      <c r="R35" s="386"/>
      <c r="S35" s="386"/>
      <c r="T35" s="214"/>
      <c r="U35" s="387">
        <f>IF(W35="","",U34+1)</f>
        <v>9</v>
      </c>
      <c r="V35" s="387"/>
      <c r="W35" s="386" t="str">
        <f>IF('各会計、関係団体の財政状況及び健全化判断比率'!B29="","",'各会計、関係団体の財政状況及び健全化判断比率'!B29)</f>
        <v>国民健康保険事業特別会計</v>
      </c>
      <c r="X35" s="386"/>
      <c r="Y35" s="386"/>
      <c r="Z35" s="386"/>
      <c r="AA35" s="386"/>
      <c r="AB35" s="386"/>
      <c r="AC35" s="386"/>
      <c r="AD35" s="386"/>
      <c r="AE35" s="386"/>
      <c r="AF35" s="386"/>
      <c r="AG35" s="386"/>
      <c r="AH35" s="386"/>
      <c r="AI35" s="386"/>
      <c r="AJ35" s="386"/>
      <c r="AK35" s="386"/>
      <c r="AL35" s="214"/>
      <c r="AM35" s="387">
        <f t="shared" ref="AM35:AM43" si="0">IF(AO35="","",AM34+1)</f>
        <v>13</v>
      </c>
      <c r="AN35" s="387"/>
      <c r="AO35" s="386" t="str">
        <f>IF('各会計、関係団体の財政状況及び健全化判断比率'!B33="","",'各会計、関係団体の財政状況及び健全化判断比率'!B33)</f>
        <v>下水道事業会計</v>
      </c>
      <c r="AP35" s="386"/>
      <c r="AQ35" s="386"/>
      <c r="AR35" s="386"/>
      <c r="AS35" s="386"/>
      <c r="AT35" s="386"/>
      <c r="AU35" s="386"/>
      <c r="AV35" s="386"/>
      <c r="AW35" s="386"/>
      <c r="AX35" s="386"/>
      <c r="AY35" s="386"/>
      <c r="AZ35" s="386"/>
      <c r="BA35" s="386"/>
      <c r="BB35" s="386"/>
      <c r="BC35" s="386"/>
      <c r="BD35" s="214"/>
      <c r="BE35" s="387">
        <f t="shared" ref="BE35:BE43" si="1">IF(BG35="","",BE34+1)</f>
        <v>18</v>
      </c>
      <c r="BF35" s="387"/>
      <c r="BG35" s="386" t="str">
        <f>IF('各会計、関係団体の財政状況及び健全化判断比率'!B38="","",'各会計、関係団体の財政状況及び健全化判断比率'!B38)</f>
        <v>中央卸売市場特別会計</v>
      </c>
      <c r="BH35" s="386"/>
      <c r="BI35" s="386"/>
      <c r="BJ35" s="386"/>
      <c r="BK35" s="386"/>
      <c r="BL35" s="386"/>
      <c r="BM35" s="386"/>
      <c r="BN35" s="386"/>
      <c r="BO35" s="386"/>
      <c r="BP35" s="386"/>
      <c r="BQ35" s="386"/>
      <c r="BR35" s="386"/>
      <c r="BS35" s="386"/>
      <c r="BT35" s="386"/>
      <c r="BU35" s="386"/>
      <c r="BV35" s="214"/>
      <c r="BW35" s="387">
        <f t="shared" ref="BW35:BW43" si="2">IF(BY35="","",BW34+1)</f>
        <v>22</v>
      </c>
      <c r="BX35" s="387"/>
      <c r="BY35" s="386" t="str">
        <f>IF('各会計、関係団体の財政状況及び健全化判断比率'!B69="","",'各会計、関係団体の財政状況及び健全化判断比率'!B69)</f>
        <v>福岡都市圏広域行政事業組合（特別会計）</v>
      </c>
      <c r="BZ35" s="386"/>
      <c r="CA35" s="386"/>
      <c r="CB35" s="386"/>
      <c r="CC35" s="386"/>
      <c r="CD35" s="386"/>
      <c r="CE35" s="386"/>
      <c r="CF35" s="386"/>
      <c r="CG35" s="386"/>
      <c r="CH35" s="386"/>
      <c r="CI35" s="386"/>
      <c r="CJ35" s="386"/>
      <c r="CK35" s="386"/>
      <c r="CL35" s="386"/>
      <c r="CM35" s="386"/>
      <c r="CN35" s="214"/>
      <c r="CO35" s="387">
        <f t="shared" ref="CO35:CO43" si="3">IF(CQ35="","",CO34+1)</f>
        <v>31</v>
      </c>
      <c r="CP35" s="387"/>
      <c r="CQ35" s="386" t="str">
        <f>IF('各会計、関係団体の財政状況及び健全化判断比率'!BS8="","",'各会計、関係団体の財政状況及び健全化判断比率'!BS8)</f>
        <v>福岡コンベンションセンター</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v>
      </c>
      <c r="DH35" s="388"/>
      <c r="DI35" s="218"/>
      <c r="DJ35" s="186"/>
      <c r="DK35" s="186"/>
      <c r="DL35" s="186"/>
      <c r="DM35" s="186"/>
      <c r="DN35" s="186"/>
      <c r="DO35" s="186"/>
    </row>
    <row r="36" spans="1:119" ht="32.25" customHeight="1" x14ac:dyDescent="0.2">
      <c r="A36" s="187"/>
      <c r="B36" s="213"/>
      <c r="C36" s="387">
        <f>IF(E36="","",C35+1)</f>
        <v>3</v>
      </c>
      <c r="D36" s="387"/>
      <c r="E36" s="386" t="str">
        <f>IF('各会計、関係団体の財政状況及び健全化判断比率'!B9="","",'各会計、関係団体の財政状況及び健全化判断比率'!B9)</f>
        <v>伊都土地区画整理事業特別会計</v>
      </c>
      <c r="F36" s="386"/>
      <c r="G36" s="386"/>
      <c r="H36" s="386"/>
      <c r="I36" s="386"/>
      <c r="J36" s="386"/>
      <c r="K36" s="386"/>
      <c r="L36" s="386"/>
      <c r="M36" s="386"/>
      <c r="N36" s="386"/>
      <c r="O36" s="386"/>
      <c r="P36" s="386"/>
      <c r="Q36" s="386"/>
      <c r="R36" s="386"/>
      <c r="S36" s="386"/>
      <c r="T36" s="214"/>
      <c r="U36" s="387">
        <f t="shared" ref="U36:U43" si="4">IF(W36="","",U35+1)</f>
        <v>10</v>
      </c>
      <c r="V36" s="387"/>
      <c r="W36" s="386" t="str">
        <f>IF('各会計、関係団体の財政状況及び健全化判断比率'!B30="","",'各会計、関係団体の財政状況及び健全化判断比率'!B30)</f>
        <v>介護保険事業特別会計</v>
      </c>
      <c r="X36" s="386"/>
      <c r="Y36" s="386"/>
      <c r="Z36" s="386"/>
      <c r="AA36" s="386"/>
      <c r="AB36" s="386"/>
      <c r="AC36" s="386"/>
      <c r="AD36" s="386"/>
      <c r="AE36" s="386"/>
      <c r="AF36" s="386"/>
      <c r="AG36" s="386"/>
      <c r="AH36" s="386"/>
      <c r="AI36" s="386"/>
      <c r="AJ36" s="386"/>
      <c r="AK36" s="386"/>
      <c r="AL36" s="214"/>
      <c r="AM36" s="387">
        <f t="shared" si="0"/>
        <v>14</v>
      </c>
      <c r="AN36" s="387"/>
      <c r="AO36" s="386" t="str">
        <f>IF('各会計、関係団体の財政状況及び健全化判断比率'!B34="","",'各会計、関係団体の財政状況及び健全化判断比率'!B34)</f>
        <v>水道事業会計</v>
      </c>
      <c r="AP36" s="386"/>
      <c r="AQ36" s="386"/>
      <c r="AR36" s="386"/>
      <c r="AS36" s="386"/>
      <c r="AT36" s="386"/>
      <c r="AU36" s="386"/>
      <c r="AV36" s="386"/>
      <c r="AW36" s="386"/>
      <c r="AX36" s="386"/>
      <c r="AY36" s="386"/>
      <c r="AZ36" s="386"/>
      <c r="BA36" s="386"/>
      <c r="BB36" s="386"/>
      <c r="BC36" s="386"/>
      <c r="BD36" s="214"/>
      <c r="BE36" s="387">
        <f t="shared" si="1"/>
        <v>19</v>
      </c>
      <c r="BF36" s="387"/>
      <c r="BG36" s="386" t="str">
        <f>IF('各会計、関係団体の財政状況及び健全化判断比率'!B39="","",'各会計、関係団体の財政状況及び健全化判断比率'!B39)</f>
        <v>市営渡船事業特別会計</v>
      </c>
      <c r="BH36" s="386"/>
      <c r="BI36" s="386"/>
      <c r="BJ36" s="386"/>
      <c r="BK36" s="386"/>
      <c r="BL36" s="386"/>
      <c r="BM36" s="386"/>
      <c r="BN36" s="386"/>
      <c r="BO36" s="386"/>
      <c r="BP36" s="386"/>
      <c r="BQ36" s="386"/>
      <c r="BR36" s="386"/>
      <c r="BS36" s="386"/>
      <c r="BT36" s="386"/>
      <c r="BU36" s="386"/>
      <c r="BV36" s="214"/>
      <c r="BW36" s="387">
        <f t="shared" si="2"/>
        <v>23</v>
      </c>
      <c r="BX36" s="387"/>
      <c r="BY36" s="386" t="str">
        <f>IF('各会計、関係団体の財政状況及び健全化判断比率'!B70="","",'各会計、関係団体の財政状況及び健全化判断比率'!B70)</f>
        <v>福岡県自治振興組合</v>
      </c>
      <c r="BZ36" s="386"/>
      <c r="CA36" s="386"/>
      <c r="CB36" s="386"/>
      <c r="CC36" s="386"/>
      <c r="CD36" s="386"/>
      <c r="CE36" s="386"/>
      <c r="CF36" s="386"/>
      <c r="CG36" s="386"/>
      <c r="CH36" s="386"/>
      <c r="CI36" s="386"/>
      <c r="CJ36" s="386"/>
      <c r="CK36" s="386"/>
      <c r="CL36" s="386"/>
      <c r="CM36" s="386"/>
      <c r="CN36" s="214"/>
      <c r="CO36" s="387">
        <f t="shared" si="3"/>
        <v>32</v>
      </c>
      <c r="CP36" s="387"/>
      <c r="CQ36" s="386" t="str">
        <f>IF('各会計、関係団体の財政状況及び健全化判断比率'!BS9="","",'各会計、関係団体の財政状況及び健全化判断比率'!BS9)</f>
        <v>福岡市中小企業従業員福祉協会</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f>IF(E37="","",C36+1)</f>
        <v>4</v>
      </c>
      <c r="D37" s="387"/>
      <c r="E37" s="386" t="str">
        <f>IF('各会計、関係団体の財政状況及び健全化判断比率'!B10="","",'各会計、関係団体の財政状況及び健全化判断比率'!B10)</f>
        <v>香椎駅周辺土地区画整理事業特別会計</v>
      </c>
      <c r="F37" s="386"/>
      <c r="G37" s="386"/>
      <c r="H37" s="386"/>
      <c r="I37" s="386"/>
      <c r="J37" s="386"/>
      <c r="K37" s="386"/>
      <c r="L37" s="386"/>
      <c r="M37" s="386"/>
      <c r="N37" s="386"/>
      <c r="O37" s="386"/>
      <c r="P37" s="386"/>
      <c r="Q37" s="386"/>
      <c r="R37" s="386"/>
      <c r="S37" s="386"/>
      <c r="T37" s="214"/>
      <c r="U37" s="387">
        <f t="shared" si="4"/>
        <v>11</v>
      </c>
      <c r="V37" s="387"/>
      <c r="W37" s="386" t="str">
        <f>IF('各会計、関係団体の財政状況及び健全化判断比率'!B31="","",'各会計、関係団体の財政状況及び健全化判断比率'!B31)</f>
        <v>駐車場特別会計</v>
      </c>
      <c r="X37" s="386"/>
      <c r="Y37" s="386"/>
      <c r="Z37" s="386"/>
      <c r="AA37" s="386"/>
      <c r="AB37" s="386"/>
      <c r="AC37" s="386"/>
      <c r="AD37" s="386"/>
      <c r="AE37" s="386"/>
      <c r="AF37" s="386"/>
      <c r="AG37" s="386"/>
      <c r="AH37" s="386"/>
      <c r="AI37" s="386"/>
      <c r="AJ37" s="386"/>
      <c r="AK37" s="386"/>
      <c r="AL37" s="214"/>
      <c r="AM37" s="387">
        <f t="shared" si="0"/>
        <v>15</v>
      </c>
      <c r="AN37" s="387"/>
      <c r="AO37" s="386" t="str">
        <f>IF('各会計、関係団体の財政状況及び健全化判断比率'!B35="","",'各会計、関係団体の財政状況及び健全化判断比率'!B35)</f>
        <v>工業用水道事業会計</v>
      </c>
      <c r="AP37" s="386"/>
      <c r="AQ37" s="386"/>
      <c r="AR37" s="386"/>
      <c r="AS37" s="386"/>
      <c r="AT37" s="386"/>
      <c r="AU37" s="386"/>
      <c r="AV37" s="386"/>
      <c r="AW37" s="386"/>
      <c r="AX37" s="386"/>
      <c r="AY37" s="386"/>
      <c r="AZ37" s="386"/>
      <c r="BA37" s="386"/>
      <c r="BB37" s="386"/>
      <c r="BC37" s="386"/>
      <c r="BD37" s="214"/>
      <c r="BE37" s="387">
        <f t="shared" si="1"/>
        <v>20</v>
      </c>
      <c r="BF37" s="387"/>
      <c r="BG37" s="386" t="str">
        <f>IF('各会計、関係団体の財政状況及び健全化判断比率'!B40="","",'各会計、関係団体の財政状況及び健全化判断比率'!B40)</f>
        <v>港湾整備事業特別会計</v>
      </c>
      <c r="BH37" s="386"/>
      <c r="BI37" s="386"/>
      <c r="BJ37" s="386"/>
      <c r="BK37" s="386"/>
      <c r="BL37" s="386"/>
      <c r="BM37" s="386"/>
      <c r="BN37" s="386"/>
      <c r="BO37" s="386"/>
      <c r="BP37" s="386"/>
      <c r="BQ37" s="386"/>
      <c r="BR37" s="386"/>
      <c r="BS37" s="386"/>
      <c r="BT37" s="386"/>
      <c r="BU37" s="386"/>
      <c r="BV37" s="214"/>
      <c r="BW37" s="387">
        <f t="shared" si="2"/>
        <v>24</v>
      </c>
      <c r="BX37" s="387"/>
      <c r="BY37" s="386" t="str">
        <f>IF('各会計、関係団体の財政状況及び健全化判断比率'!B71="","",'各会計、関係団体の財政状況及び健全化判断比率'!B71)</f>
        <v>糟屋郡篠栗町外一市五町財案組合</v>
      </c>
      <c r="BZ37" s="386"/>
      <c r="CA37" s="386"/>
      <c r="CB37" s="386"/>
      <c r="CC37" s="386"/>
      <c r="CD37" s="386"/>
      <c r="CE37" s="386"/>
      <c r="CF37" s="386"/>
      <c r="CG37" s="386"/>
      <c r="CH37" s="386"/>
      <c r="CI37" s="386"/>
      <c r="CJ37" s="386"/>
      <c r="CK37" s="386"/>
      <c r="CL37" s="386"/>
      <c r="CM37" s="386"/>
      <c r="CN37" s="214"/>
      <c r="CO37" s="387">
        <f t="shared" si="3"/>
        <v>33</v>
      </c>
      <c r="CP37" s="387"/>
      <c r="CQ37" s="386" t="str">
        <f>IF('各会計、関係団体の財政状況及び健全化判断比率'!BS10="","",'各会計、関係団体の財政状況及び健全化判断比率'!BS10)</f>
        <v>福岡観光コンベンションビューロー</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f t="shared" ref="C38:C43" si="5">IF(E38="","",C37+1)</f>
        <v>5</v>
      </c>
      <c r="D38" s="387"/>
      <c r="E38" s="386" t="str">
        <f>IF('各会計、関係団体の財政状況及び健全化判断比率'!B11="","",'各会計、関係団体の財政状況及び健全化判断比率'!B11)</f>
        <v>公共用地先行取得事業特別会計</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f t="shared" si="0"/>
        <v>16</v>
      </c>
      <c r="AN38" s="387"/>
      <c r="AO38" s="386" t="str">
        <f>IF('各会計、関係団体の財政状況及び健全化判断比率'!B36="","",'各会計、関係団体の財政状況及び健全化判断比率'!B36)</f>
        <v>高速鉄道事業会計</v>
      </c>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25</v>
      </c>
      <c r="BX38" s="387"/>
      <c r="BY38" s="386" t="str">
        <f>IF('各会計、関係団体の財政状況及び健全化判断比率'!B72="","",'各会計、関係団体の財政状況及び健全化判断比率'!B72)</f>
        <v>北筑昇華苑組合</v>
      </c>
      <c r="BZ38" s="386"/>
      <c r="CA38" s="386"/>
      <c r="CB38" s="386"/>
      <c r="CC38" s="386"/>
      <c r="CD38" s="386"/>
      <c r="CE38" s="386"/>
      <c r="CF38" s="386"/>
      <c r="CG38" s="386"/>
      <c r="CH38" s="386"/>
      <c r="CI38" s="386"/>
      <c r="CJ38" s="386"/>
      <c r="CK38" s="386"/>
      <c r="CL38" s="386"/>
      <c r="CM38" s="386"/>
      <c r="CN38" s="214"/>
      <c r="CO38" s="387">
        <f t="shared" si="3"/>
        <v>34</v>
      </c>
      <c r="CP38" s="387"/>
      <c r="CQ38" s="386" t="str">
        <f>IF('各会計、関係団体の財政状況及び健全化判断比率'!BS11="","",'各会計、関係団体の財政状況及び健全化判断比率'!BS11)</f>
        <v>福岡市水道サービス公社</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f t="shared" si="5"/>
        <v>6</v>
      </c>
      <c r="D39" s="387"/>
      <c r="E39" s="386" t="str">
        <f>IF('各会計、関係団体の財政状況及び健全化判断比率'!B12="","",'各会計、関係団体の財政状況及び健全化判断比率'!B12)</f>
        <v>市立病院機構病院事業債管理特別会計</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26</v>
      </c>
      <c r="BX39" s="387"/>
      <c r="BY39" s="386" t="str">
        <f>IF('各会計、関係団体の財政状況及び健全化判断比率'!B73="","",'各会計、関係団体の財政状況及び健全化判断比率'!B73)</f>
        <v>福岡都市圏南部環境事業組合</v>
      </c>
      <c r="BZ39" s="386"/>
      <c r="CA39" s="386"/>
      <c r="CB39" s="386"/>
      <c r="CC39" s="386"/>
      <c r="CD39" s="386"/>
      <c r="CE39" s="386"/>
      <c r="CF39" s="386"/>
      <c r="CG39" s="386"/>
      <c r="CH39" s="386"/>
      <c r="CI39" s="386"/>
      <c r="CJ39" s="386"/>
      <c r="CK39" s="386"/>
      <c r="CL39" s="386"/>
      <c r="CM39" s="386"/>
      <c r="CN39" s="214"/>
      <c r="CO39" s="387">
        <f t="shared" si="3"/>
        <v>35</v>
      </c>
      <c r="CP39" s="387"/>
      <c r="CQ39" s="386" t="str">
        <f>IF('各会計、関係団体の財政状況及び健全化判断比率'!BS12="","",'各会計、関係団体の財政状況及び健全化判断比率'!BS12)</f>
        <v>福岡市水産加工公社</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v>
      </c>
      <c r="DH39" s="388"/>
      <c r="DI39" s="218"/>
      <c r="DJ39" s="186"/>
      <c r="DK39" s="186"/>
      <c r="DL39" s="186"/>
      <c r="DM39" s="186"/>
      <c r="DN39" s="186"/>
      <c r="DO39" s="186"/>
    </row>
    <row r="40" spans="1:119" ht="32.25" customHeight="1" x14ac:dyDescent="0.2">
      <c r="A40" s="187"/>
      <c r="B40" s="213"/>
      <c r="C40" s="387">
        <f t="shared" si="5"/>
        <v>7</v>
      </c>
      <c r="D40" s="387"/>
      <c r="E40" s="386" t="str">
        <f>IF('各会計、関係団体の財政状況及び健全化判断比率'!B13="","",'各会計、関係団体の財政状況及び健全化判断比率'!B13)</f>
        <v>市債管理特別会計</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27</v>
      </c>
      <c r="BX40" s="387"/>
      <c r="BY40" s="386" t="str">
        <f>IF('各会計、関係団体の財政状況及び健全化判断比率'!B74="","",'各会計、関係団体の財政状況及び健全化判断比率'!B74)</f>
        <v>糟屋郡粕屋町外一市水利組合</v>
      </c>
      <c r="BZ40" s="386"/>
      <c r="CA40" s="386"/>
      <c r="CB40" s="386"/>
      <c r="CC40" s="386"/>
      <c r="CD40" s="386"/>
      <c r="CE40" s="386"/>
      <c r="CF40" s="386"/>
      <c r="CG40" s="386"/>
      <c r="CH40" s="386"/>
      <c r="CI40" s="386"/>
      <c r="CJ40" s="386"/>
      <c r="CK40" s="386"/>
      <c r="CL40" s="386"/>
      <c r="CM40" s="386"/>
      <c r="CN40" s="214"/>
      <c r="CO40" s="387">
        <f t="shared" si="3"/>
        <v>36</v>
      </c>
      <c r="CP40" s="387"/>
      <c r="CQ40" s="386" t="str">
        <f>IF('各会計、関係団体の財政状況及び健全化判断比率'!BS13="","",'各会計、関係団体の財政状況及び健全化判断比率'!BS13)</f>
        <v>福岡市交通事業振興会</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28</v>
      </c>
      <c r="BX41" s="387"/>
      <c r="BY41" s="386" t="str">
        <f>IF('各会計、関係団体の財政状況及び健全化判断比率'!B75="","",'各会計、関係団体の財政状況及び健全化判断比率'!B75)</f>
        <v>福岡県後期高齢者医療広域連合</v>
      </c>
      <c r="BZ41" s="386"/>
      <c r="CA41" s="386"/>
      <c r="CB41" s="386"/>
      <c r="CC41" s="386"/>
      <c r="CD41" s="386"/>
      <c r="CE41" s="386"/>
      <c r="CF41" s="386"/>
      <c r="CG41" s="386"/>
      <c r="CH41" s="386"/>
      <c r="CI41" s="386"/>
      <c r="CJ41" s="386"/>
      <c r="CK41" s="386"/>
      <c r="CL41" s="386"/>
      <c r="CM41" s="386"/>
      <c r="CN41" s="214"/>
      <c r="CO41" s="387">
        <f t="shared" si="3"/>
        <v>37</v>
      </c>
      <c r="CP41" s="387"/>
      <c r="CQ41" s="386" t="str">
        <f>IF('各会計、関係団体の財政状況及び健全化判断比率'!BS14="","",'各会計、関係団体の財政状況及び健全化判断比率'!BS14)</f>
        <v>福岡市教育振興会</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〇</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29</v>
      </c>
      <c r="BX42" s="387"/>
      <c r="BY42" s="386" t="str">
        <f>IF('各会計、関係団体の財政状況及び健全化判断比率'!B76="","",'各会計、関係団体の財政状況及び健全化判断比率'!B76)</f>
        <v>福岡地区水道企業団</v>
      </c>
      <c r="BZ42" s="386"/>
      <c r="CA42" s="386"/>
      <c r="CB42" s="386"/>
      <c r="CC42" s="386"/>
      <c r="CD42" s="386"/>
      <c r="CE42" s="386"/>
      <c r="CF42" s="386"/>
      <c r="CG42" s="386"/>
      <c r="CH42" s="386"/>
      <c r="CI42" s="386"/>
      <c r="CJ42" s="386"/>
      <c r="CK42" s="386"/>
      <c r="CL42" s="386"/>
      <c r="CM42" s="386"/>
      <c r="CN42" s="214"/>
      <c r="CO42" s="387">
        <f t="shared" si="3"/>
        <v>38</v>
      </c>
      <c r="CP42" s="387"/>
      <c r="CQ42" s="386" t="str">
        <f>IF('各会計、関係団体の財政状況及び健全化判断比率'!BS15="","",'各会計、関係団体の財政状況及び健全化判断比率'!BS15)</f>
        <v>福岡市スポーツ協会</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f t="shared" si="3"/>
        <v>39</v>
      </c>
      <c r="CP43" s="387"/>
      <c r="CQ43" s="386" t="str">
        <f>IF('各会計、関係団体の財政状況及び健全化判断比率'!BS16="","",'各会計、関係団体の財政状況及び健全化判断比率'!BS16)</f>
        <v>福岡市文化芸術振興財団</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zBov0fqgTRRUDDnxOAUg2maNW/kwd/SZeUVz+7caM1YPDaNTjnQSlAyKaJ402334p2YcSCHpLq9HpMEtPeTGGw==" saltValue="Jiam27SwVPF01VzvfEyW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2">
      <c r="A34" s="22"/>
      <c r="B34" s="31"/>
      <c r="C34" s="1210" t="s">
        <v>578</v>
      </c>
      <c r="D34" s="1210"/>
      <c r="E34" s="1211"/>
      <c r="F34" s="32">
        <v>3.42</v>
      </c>
      <c r="G34" s="33">
        <v>4.0199999999999996</v>
      </c>
      <c r="H34" s="33">
        <v>3.41</v>
      </c>
      <c r="I34" s="33">
        <v>3.51</v>
      </c>
      <c r="J34" s="34">
        <v>3.76</v>
      </c>
      <c r="K34" s="22"/>
      <c r="L34" s="22"/>
      <c r="M34" s="22"/>
      <c r="N34" s="22"/>
      <c r="O34" s="22"/>
      <c r="P34" s="22"/>
    </row>
    <row r="35" spans="1:16" ht="39" customHeight="1" x14ac:dyDescent="0.2">
      <c r="A35" s="22"/>
      <c r="B35" s="35"/>
      <c r="C35" s="1204" t="s">
        <v>579</v>
      </c>
      <c r="D35" s="1205"/>
      <c r="E35" s="1206"/>
      <c r="F35" s="36" t="s">
        <v>580</v>
      </c>
      <c r="G35" s="37">
        <v>2.4</v>
      </c>
      <c r="H35" s="37">
        <v>2.3199999999999998</v>
      </c>
      <c r="I35" s="37">
        <v>2.52</v>
      </c>
      <c r="J35" s="38">
        <v>2.58</v>
      </c>
      <c r="K35" s="22"/>
      <c r="L35" s="22"/>
      <c r="M35" s="22"/>
      <c r="N35" s="22"/>
      <c r="O35" s="22"/>
      <c r="P35" s="22"/>
    </row>
    <row r="36" spans="1:16" ht="39" customHeight="1" x14ac:dyDescent="0.2">
      <c r="A36" s="22"/>
      <c r="B36" s="35"/>
      <c r="C36" s="1204" t="s">
        <v>581</v>
      </c>
      <c r="D36" s="1205"/>
      <c r="E36" s="1206"/>
      <c r="F36" s="36">
        <v>2.98</v>
      </c>
      <c r="G36" s="37">
        <v>2.62</v>
      </c>
      <c r="H36" s="37">
        <v>2.1800000000000002</v>
      </c>
      <c r="I36" s="37">
        <v>2.37</v>
      </c>
      <c r="J36" s="38">
        <v>2.21</v>
      </c>
      <c r="K36" s="22"/>
      <c r="L36" s="22"/>
      <c r="M36" s="22"/>
      <c r="N36" s="22"/>
      <c r="O36" s="22"/>
      <c r="P36" s="22"/>
    </row>
    <row r="37" spans="1:16" ht="39" customHeight="1" x14ac:dyDescent="0.2">
      <c r="A37" s="22"/>
      <c r="B37" s="35"/>
      <c r="C37" s="1204" t="s">
        <v>582</v>
      </c>
      <c r="D37" s="1205"/>
      <c r="E37" s="1206"/>
      <c r="F37" s="36">
        <v>2.19</v>
      </c>
      <c r="G37" s="37">
        <v>2.35</v>
      </c>
      <c r="H37" s="37">
        <v>1.69</v>
      </c>
      <c r="I37" s="37">
        <v>1.95</v>
      </c>
      <c r="J37" s="38">
        <v>2.1800000000000002</v>
      </c>
      <c r="K37" s="22"/>
      <c r="L37" s="22"/>
      <c r="M37" s="22"/>
      <c r="N37" s="22"/>
      <c r="O37" s="22"/>
      <c r="P37" s="22"/>
    </row>
    <row r="38" spans="1:16" ht="39" customHeight="1" x14ac:dyDescent="0.2">
      <c r="A38" s="22"/>
      <c r="B38" s="35"/>
      <c r="C38" s="1204" t="s">
        <v>583</v>
      </c>
      <c r="D38" s="1205"/>
      <c r="E38" s="1206"/>
      <c r="F38" s="36">
        <v>0</v>
      </c>
      <c r="G38" s="37">
        <v>0.48</v>
      </c>
      <c r="H38" s="37">
        <v>1.17</v>
      </c>
      <c r="I38" s="37">
        <v>0.89</v>
      </c>
      <c r="J38" s="38">
        <v>0.55000000000000004</v>
      </c>
      <c r="K38" s="22"/>
      <c r="L38" s="22"/>
      <c r="M38" s="22"/>
      <c r="N38" s="22"/>
      <c r="O38" s="22"/>
      <c r="P38" s="22"/>
    </row>
    <row r="39" spans="1:16" ht="39" customHeight="1" x14ac:dyDescent="0.2">
      <c r="A39" s="22"/>
      <c r="B39" s="35"/>
      <c r="C39" s="1204" t="s">
        <v>584</v>
      </c>
      <c r="D39" s="1205"/>
      <c r="E39" s="1206"/>
      <c r="F39" s="36">
        <v>0.39</v>
      </c>
      <c r="G39" s="37">
        <v>0.21</v>
      </c>
      <c r="H39" s="37">
        <v>0.16</v>
      </c>
      <c r="I39" s="37">
        <v>0.16</v>
      </c>
      <c r="J39" s="38">
        <v>0.11</v>
      </c>
      <c r="K39" s="22"/>
      <c r="L39" s="22"/>
      <c r="M39" s="22"/>
      <c r="N39" s="22"/>
      <c r="O39" s="22"/>
      <c r="P39" s="22"/>
    </row>
    <row r="40" spans="1:16" ht="39" customHeight="1" x14ac:dyDescent="0.2">
      <c r="A40" s="22"/>
      <c r="B40" s="35"/>
      <c r="C40" s="1204" t="s">
        <v>585</v>
      </c>
      <c r="D40" s="1205"/>
      <c r="E40" s="1206"/>
      <c r="F40" s="36">
        <v>0.04</v>
      </c>
      <c r="G40" s="37">
        <v>0.05</v>
      </c>
      <c r="H40" s="37">
        <v>0.06</v>
      </c>
      <c r="I40" s="37">
        <v>7.0000000000000007E-2</v>
      </c>
      <c r="J40" s="38">
        <v>0.08</v>
      </c>
      <c r="K40" s="22"/>
      <c r="L40" s="22"/>
      <c r="M40" s="22"/>
      <c r="N40" s="22"/>
      <c r="O40" s="22"/>
      <c r="P40" s="22"/>
    </row>
    <row r="41" spans="1:16" ht="39" customHeight="1" x14ac:dyDescent="0.2">
      <c r="A41" s="22"/>
      <c r="B41" s="35"/>
      <c r="C41" s="1204" t="s">
        <v>586</v>
      </c>
      <c r="D41" s="1205"/>
      <c r="E41" s="1206"/>
      <c r="F41" s="36">
        <v>0.02</v>
      </c>
      <c r="G41" s="37">
        <v>0.02</v>
      </c>
      <c r="H41" s="37">
        <v>0.02</v>
      </c>
      <c r="I41" s="37">
        <v>0.02</v>
      </c>
      <c r="J41" s="38">
        <v>0.02</v>
      </c>
      <c r="K41" s="22"/>
      <c r="L41" s="22"/>
      <c r="M41" s="22"/>
      <c r="N41" s="22"/>
      <c r="O41" s="22"/>
      <c r="P41" s="22"/>
    </row>
    <row r="42" spans="1:16" ht="39" customHeight="1" x14ac:dyDescent="0.2">
      <c r="A42" s="22"/>
      <c r="B42" s="39"/>
      <c r="C42" s="1204" t="s">
        <v>587</v>
      </c>
      <c r="D42" s="1205"/>
      <c r="E42" s="1206"/>
      <c r="F42" s="36" t="s">
        <v>580</v>
      </c>
      <c r="G42" s="37" t="s">
        <v>580</v>
      </c>
      <c r="H42" s="37" t="s">
        <v>580</v>
      </c>
      <c r="I42" s="37" t="s">
        <v>580</v>
      </c>
      <c r="J42" s="38" t="s">
        <v>580</v>
      </c>
      <c r="K42" s="22"/>
      <c r="L42" s="22"/>
      <c r="M42" s="22"/>
      <c r="N42" s="22"/>
      <c r="O42" s="22"/>
      <c r="P42" s="22"/>
    </row>
    <row r="43" spans="1:16" ht="39" customHeight="1" thickBot="1" x14ac:dyDescent="0.25">
      <c r="A43" s="22"/>
      <c r="B43" s="40"/>
      <c r="C43" s="1207" t="s">
        <v>588</v>
      </c>
      <c r="D43" s="1208"/>
      <c r="E43" s="1209"/>
      <c r="F43" s="41">
        <v>1.85</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6MIzAcWSCgwKW7zK4+TmpW8Fl1JWP8SBX0VtF2bjNE1rMnIQ05saovFOzw/RDQypJfP69b01K9M3oA5XUs35ig==" saltValue="TmktbfIYjQ16hiI1N+qg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2">
      <c r="A45" s="48"/>
      <c r="B45" s="1230" t="s">
        <v>11</v>
      </c>
      <c r="C45" s="1231"/>
      <c r="D45" s="58"/>
      <c r="E45" s="1236" t="s">
        <v>12</v>
      </c>
      <c r="F45" s="1236"/>
      <c r="G45" s="1236"/>
      <c r="H45" s="1236"/>
      <c r="I45" s="1236"/>
      <c r="J45" s="1237"/>
      <c r="K45" s="59">
        <v>52784</v>
      </c>
      <c r="L45" s="60">
        <v>53036</v>
      </c>
      <c r="M45" s="60">
        <v>53912</v>
      </c>
      <c r="N45" s="60">
        <v>54737</v>
      </c>
      <c r="O45" s="61">
        <v>60635</v>
      </c>
      <c r="P45" s="48"/>
      <c r="Q45" s="48"/>
      <c r="R45" s="48"/>
      <c r="S45" s="48"/>
      <c r="T45" s="48"/>
      <c r="U45" s="48"/>
    </row>
    <row r="46" spans="1:21" ht="30.75" customHeight="1" x14ac:dyDescent="0.2">
      <c r="A46" s="48"/>
      <c r="B46" s="1232"/>
      <c r="C46" s="1233"/>
      <c r="D46" s="62"/>
      <c r="E46" s="1214" t="s">
        <v>13</v>
      </c>
      <c r="F46" s="1214"/>
      <c r="G46" s="1214"/>
      <c r="H46" s="1214"/>
      <c r="I46" s="1214"/>
      <c r="J46" s="1215"/>
      <c r="K46" s="63">
        <v>5812</v>
      </c>
      <c r="L46" s="64">
        <v>4500</v>
      </c>
      <c r="M46" s="64">
        <v>2773</v>
      </c>
      <c r="N46" s="64">
        <v>2261</v>
      </c>
      <c r="O46" s="65">
        <v>606</v>
      </c>
      <c r="P46" s="48"/>
      <c r="Q46" s="48"/>
      <c r="R46" s="48"/>
      <c r="S46" s="48"/>
      <c r="T46" s="48"/>
      <c r="U46" s="48"/>
    </row>
    <row r="47" spans="1:21" ht="30.75" customHeight="1" x14ac:dyDescent="0.2">
      <c r="A47" s="48"/>
      <c r="B47" s="1232"/>
      <c r="C47" s="1233"/>
      <c r="D47" s="62"/>
      <c r="E47" s="1214" t="s">
        <v>14</v>
      </c>
      <c r="F47" s="1214"/>
      <c r="G47" s="1214"/>
      <c r="H47" s="1214"/>
      <c r="I47" s="1214"/>
      <c r="J47" s="1215"/>
      <c r="K47" s="63">
        <v>42877</v>
      </c>
      <c r="L47" s="64">
        <v>43495</v>
      </c>
      <c r="M47" s="64">
        <v>43099</v>
      </c>
      <c r="N47" s="64">
        <v>41622</v>
      </c>
      <c r="O47" s="65">
        <v>41165</v>
      </c>
      <c r="P47" s="48"/>
      <c r="Q47" s="48"/>
      <c r="R47" s="48"/>
      <c r="S47" s="48"/>
      <c r="T47" s="48"/>
      <c r="U47" s="48"/>
    </row>
    <row r="48" spans="1:21" ht="30.75" customHeight="1" x14ac:dyDescent="0.2">
      <c r="A48" s="48"/>
      <c r="B48" s="1232"/>
      <c r="C48" s="1233"/>
      <c r="D48" s="62"/>
      <c r="E48" s="1214" t="s">
        <v>15</v>
      </c>
      <c r="F48" s="1214"/>
      <c r="G48" s="1214"/>
      <c r="H48" s="1214"/>
      <c r="I48" s="1214"/>
      <c r="J48" s="1215"/>
      <c r="K48" s="63">
        <v>25193</v>
      </c>
      <c r="L48" s="64">
        <v>24939</v>
      </c>
      <c r="M48" s="64">
        <v>26073</v>
      </c>
      <c r="N48" s="64">
        <v>25284</v>
      </c>
      <c r="O48" s="65">
        <v>23629</v>
      </c>
      <c r="P48" s="48"/>
      <c r="Q48" s="48"/>
      <c r="R48" s="48"/>
      <c r="S48" s="48"/>
      <c r="T48" s="48"/>
      <c r="U48" s="48"/>
    </row>
    <row r="49" spans="1:21" ht="30.75" customHeight="1" x14ac:dyDescent="0.2">
      <c r="A49" s="48"/>
      <c r="B49" s="1232"/>
      <c r="C49" s="1233"/>
      <c r="D49" s="62"/>
      <c r="E49" s="1214" t="s">
        <v>16</v>
      </c>
      <c r="F49" s="1214"/>
      <c r="G49" s="1214"/>
      <c r="H49" s="1214"/>
      <c r="I49" s="1214"/>
      <c r="J49" s="1215"/>
      <c r="K49" s="63">
        <v>42</v>
      </c>
      <c r="L49" s="64">
        <v>169</v>
      </c>
      <c r="M49" s="64">
        <v>70</v>
      </c>
      <c r="N49" s="64">
        <v>203</v>
      </c>
      <c r="O49" s="65">
        <v>348</v>
      </c>
      <c r="P49" s="48"/>
      <c r="Q49" s="48"/>
      <c r="R49" s="48"/>
      <c r="S49" s="48"/>
      <c r="T49" s="48"/>
      <c r="U49" s="48"/>
    </row>
    <row r="50" spans="1:21" ht="30.75" customHeight="1" x14ac:dyDescent="0.2">
      <c r="A50" s="48"/>
      <c r="B50" s="1232"/>
      <c r="C50" s="1233"/>
      <c r="D50" s="62"/>
      <c r="E50" s="1214" t="s">
        <v>17</v>
      </c>
      <c r="F50" s="1214"/>
      <c r="G50" s="1214"/>
      <c r="H50" s="1214"/>
      <c r="I50" s="1214"/>
      <c r="J50" s="1215"/>
      <c r="K50" s="63">
        <v>2684</v>
      </c>
      <c r="L50" s="64">
        <v>2773</v>
      </c>
      <c r="M50" s="64">
        <v>2897</v>
      </c>
      <c r="N50" s="64">
        <v>4050</v>
      </c>
      <c r="O50" s="65">
        <v>4202</v>
      </c>
      <c r="P50" s="48"/>
      <c r="Q50" s="48"/>
      <c r="R50" s="48"/>
      <c r="S50" s="48"/>
      <c r="T50" s="48"/>
      <c r="U50" s="48"/>
    </row>
    <row r="51" spans="1:21" ht="30.75" customHeight="1" x14ac:dyDescent="0.2">
      <c r="A51" s="48"/>
      <c r="B51" s="1234"/>
      <c r="C51" s="1235"/>
      <c r="D51" s="66"/>
      <c r="E51" s="1214" t="s">
        <v>18</v>
      </c>
      <c r="F51" s="1214"/>
      <c r="G51" s="1214"/>
      <c r="H51" s="1214"/>
      <c r="I51" s="1214"/>
      <c r="J51" s="1215"/>
      <c r="K51" s="63">
        <v>91</v>
      </c>
      <c r="L51" s="64">
        <v>29</v>
      </c>
      <c r="M51" s="64">
        <v>11</v>
      </c>
      <c r="N51" s="64">
        <v>8</v>
      </c>
      <c r="O51" s="65">
        <v>3</v>
      </c>
      <c r="P51" s="48"/>
      <c r="Q51" s="48"/>
      <c r="R51" s="48"/>
      <c r="S51" s="48"/>
      <c r="T51" s="48"/>
      <c r="U51" s="48"/>
    </row>
    <row r="52" spans="1:21" ht="30.75" customHeight="1" x14ac:dyDescent="0.2">
      <c r="A52" s="48"/>
      <c r="B52" s="1212" t="s">
        <v>19</v>
      </c>
      <c r="C52" s="1213"/>
      <c r="D52" s="66"/>
      <c r="E52" s="1214" t="s">
        <v>20</v>
      </c>
      <c r="F52" s="1214"/>
      <c r="G52" s="1214"/>
      <c r="H52" s="1214"/>
      <c r="I52" s="1214"/>
      <c r="J52" s="1215"/>
      <c r="K52" s="63">
        <v>92837</v>
      </c>
      <c r="L52" s="64">
        <v>92931</v>
      </c>
      <c r="M52" s="64">
        <v>91577</v>
      </c>
      <c r="N52" s="64">
        <v>90643</v>
      </c>
      <c r="O52" s="65">
        <v>96042</v>
      </c>
      <c r="P52" s="48"/>
      <c r="Q52" s="48"/>
      <c r="R52" s="48"/>
      <c r="S52" s="48"/>
      <c r="T52" s="48"/>
      <c r="U52" s="48"/>
    </row>
    <row r="53" spans="1:21" ht="30.75" customHeight="1" thickBot="1" x14ac:dyDescent="0.25">
      <c r="A53" s="48"/>
      <c r="B53" s="1216" t="s">
        <v>21</v>
      </c>
      <c r="C53" s="1217"/>
      <c r="D53" s="67"/>
      <c r="E53" s="1218" t="s">
        <v>22</v>
      </c>
      <c r="F53" s="1218"/>
      <c r="G53" s="1218"/>
      <c r="H53" s="1218"/>
      <c r="I53" s="1218"/>
      <c r="J53" s="1219"/>
      <c r="K53" s="68">
        <v>36646</v>
      </c>
      <c r="L53" s="69">
        <v>36010</v>
      </c>
      <c r="M53" s="69">
        <v>37258</v>
      </c>
      <c r="N53" s="69">
        <v>37522</v>
      </c>
      <c r="O53" s="70">
        <v>34546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3">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2">
      <c r="B57" s="1220" t="s">
        <v>25</v>
      </c>
      <c r="C57" s="1221"/>
      <c r="D57" s="1224" t="s">
        <v>26</v>
      </c>
      <c r="E57" s="1225"/>
      <c r="F57" s="1225"/>
      <c r="G57" s="1225"/>
      <c r="H57" s="1225"/>
      <c r="I57" s="1225"/>
      <c r="J57" s="1226"/>
      <c r="K57" s="83">
        <v>152034</v>
      </c>
      <c r="L57" s="84">
        <v>148129</v>
      </c>
      <c r="M57" s="84">
        <v>154378</v>
      </c>
      <c r="N57" s="84">
        <v>168552</v>
      </c>
      <c r="O57" s="85">
        <v>175908</v>
      </c>
    </row>
    <row r="58" spans="1:21" ht="31.5" customHeight="1" thickBot="1" x14ac:dyDescent="0.25">
      <c r="B58" s="1222"/>
      <c r="C58" s="1223"/>
      <c r="D58" s="1227" t="s">
        <v>27</v>
      </c>
      <c r="E58" s="1228"/>
      <c r="F58" s="1228"/>
      <c r="G58" s="1228"/>
      <c r="H58" s="1228"/>
      <c r="I58" s="1228"/>
      <c r="J58" s="1229"/>
      <c r="K58" s="86">
        <v>176413</v>
      </c>
      <c r="L58" s="87">
        <v>171299</v>
      </c>
      <c r="M58" s="87">
        <v>172494</v>
      </c>
      <c r="N58" s="87">
        <v>181813</v>
      </c>
      <c r="O58" s="88">
        <v>181068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98HI6W5YOAUdzi9Vjeztic5eA9YMLeQwPkwtJPl/Z1Dev9xmlMqsrHCgllVEgWRQoa0R+4nojxy5RBqXP0dlw==" saltValue="yZ/heA/DFSWKnp6pAIqi0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573</v>
      </c>
      <c r="J40" s="100" t="s">
        <v>574</v>
      </c>
      <c r="K40" s="100" t="s">
        <v>575</v>
      </c>
      <c r="L40" s="100" t="s">
        <v>576</v>
      </c>
      <c r="M40" s="101" t="s">
        <v>577</v>
      </c>
    </row>
    <row r="41" spans="2:13" ht="27.75" customHeight="1" x14ac:dyDescent="0.2">
      <c r="B41" s="1250" t="s">
        <v>30</v>
      </c>
      <c r="C41" s="1251"/>
      <c r="D41" s="102"/>
      <c r="E41" s="1252" t="s">
        <v>31</v>
      </c>
      <c r="F41" s="1252"/>
      <c r="G41" s="1252"/>
      <c r="H41" s="1253"/>
      <c r="I41" s="103">
        <v>1415368</v>
      </c>
      <c r="J41" s="104">
        <v>1407427</v>
      </c>
      <c r="K41" s="104">
        <v>1413133</v>
      </c>
      <c r="L41" s="104">
        <v>1409307</v>
      </c>
      <c r="M41" s="105">
        <v>1408879</v>
      </c>
    </row>
    <row r="42" spans="2:13" ht="27.75" customHeight="1" x14ac:dyDescent="0.2">
      <c r="B42" s="1240"/>
      <c r="C42" s="1241"/>
      <c r="D42" s="106"/>
      <c r="E42" s="1244" t="s">
        <v>32</v>
      </c>
      <c r="F42" s="1244"/>
      <c r="G42" s="1244"/>
      <c r="H42" s="1245"/>
      <c r="I42" s="107">
        <v>18774</v>
      </c>
      <c r="J42" s="108">
        <v>19336</v>
      </c>
      <c r="K42" s="108">
        <v>22028</v>
      </c>
      <c r="L42" s="108">
        <v>32524</v>
      </c>
      <c r="M42" s="109">
        <v>26964</v>
      </c>
    </row>
    <row r="43" spans="2:13" ht="27.75" customHeight="1" x14ac:dyDescent="0.2">
      <c r="B43" s="1240"/>
      <c r="C43" s="1241"/>
      <c r="D43" s="106"/>
      <c r="E43" s="1244" t="s">
        <v>33</v>
      </c>
      <c r="F43" s="1244"/>
      <c r="G43" s="1244"/>
      <c r="H43" s="1245"/>
      <c r="I43" s="107">
        <v>311300</v>
      </c>
      <c r="J43" s="108">
        <v>307050</v>
      </c>
      <c r="K43" s="108">
        <v>300919</v>
      </c>
      <c r="L43" s="108">
        <v>285198</v>
      </c>
      <c r="M43" s="109">
        <v>269493</v>
      </c>
    </row>
    <row r="44" spans="2:13" ht="27.75" customHeight="1" x14ac:dyDescent="0.2">
      <c r="B44" s="1240"/>
      <c r="C44" s="1241"/>
      <c r="D44" s="106"/>
      <c r="E44" s="1244" t="s">
        <v>34</v>
      </c>
      <c r="F44" s="1244"/>
      <c r="G44" s="1244"/>
      <c r="H44" s="1245"/>
      <c r="I44" s="107">
        <v>3887</v>
      </c>
      <c r="J44" s="108">
        <v>3971</v>
      </c>
      <c r="K44" s="108">
        <v>3919</v>
      </c>
      <c r="L44" s="108">
        <v>3747</v>
      </c>
      <c r="M44" s="109">
        <v>3458</v>
      </c>
    </row>
    <row r="45" spans="2:13" ht="27.75" customHeight="1" x14ac:dyDescent="0.2">
      <c r="B45" s="1240"/>
      <c r="C45" s="1241"/>
      <c r="D45" s="106"/>
      <c r="E45" s="1244" t="s">
        <v>35</v>
      </c>
      <c r="F45" s="1244"/>
      <c r="G45" s="1244"/>
      <c r="H45" s="1245"/>
      <c r="I45" s="107">
        <v>62213</v>
      </c>
      <c r="J45" s="108">
        <v>60683</v>
      </c>
      <c r="K45" s="108">
        <v>103136</v>
      </c>
      <c r="L45" s="108">
        <v>92791</v>
      </c>
      <c r="M45" s="109">
        <v>91931</v>
      </c>
    </row>
    <row r="46" spans="2:13" ht="27.75" customHeight="1" x14ac:dyDescent="0.2">
      <c r="B46" s="1240"/>
      <c r="C46" s="1241"/>
      <c r="D46" s="110"/>
      <c r="E46" s="1244" t="s">
        <v>36</v>
      </c>
      <c r="F46" s="1244"/>
      <c r="G46" s="1244"/>
      <c r="H46" s="1245"/>
      <c r="I46" s="107">
        <v>24051</v>
      </c>
      <c r="J46" s="108">
        <v>18858</v>
      </c>
      <c r="K46" s="108">
        <v>17356</v>
      </c>
      <c r="L46" s="108">
        <v>18602</v>
      </c>
      <c r="M46" s="109">
        <v>15476</v>
      </c>
    </row>
    <row r="47" spans="2:13" ht="27.75" customHeight="1" x14ac:dyDescent="0.2">
      <c r="B47" s="1240"/>
      <c r="C47" s="1241"/>
      <c r="D47" s="111"/>
      <c r="E47" s="1254" t="s">
        <v>37</v>
      </c>
      <c r="F47" s="1255"/>
      <c r="G47" s="1255"/>
      <c r="H47" s="1256"/>
      <c r="I47" s="107" t="s">
        <v>580</v>
      </c>
      <c r="J47" s="108" t="s">
        <v>580</v>
      </c>
      <c r="K47" s="108" t="s">
        <v>580</v>
      </c>
      <c r="L47" s="108" t="s">
        <v>580</v>
      </c>
      <c r="M47" s="109" t="s">
        <v>580</v>
      </c>
    </row>
    <row r="48" spans="2:13" ht="27.75" customHeight="1" x14ac:dyDescent="0.2">
      <c r="B48" s="1240"/>
      <c r="C48" s="1241"/>
      <c r="D48" s="106"/>
      <c r="E48" s="1244" t="s">
        <v>38</v>
      </c>
      <c r="F48" s="1244"/>
      <c r="G48" s="1244"/>
      <c r="H48" s="1245"/>
      <c r="I48" s="107" t="s">
        <v>580</v>
      </c>
      <c r="J48" s="108" t="s">
        <v>580</v>
      </c>
      <c r="K48" s="108" t="s">
        <v>580</v>
      </c>
      <c r="L48" s="108" t="s">
        <v>580</v>
      </c>
      <c r="M48" s="109" t="s">
        <v>580</v>
      </c>
    </row>
    <row r="49" spans="2:13" ht="27.75" customHeight="1" x14ac:dyDescent="0.2">
      <c r="B49" s="1242"/>
      <c r="C49" s="1243"/>
      <c r="D49" s="106"/>
      <c r="E49" s="1244" t="s">
        <v>39</v>
      </c>
      <c r="F49" s="1244"/>
      <c r="G49" s="1244"/>
      <c r="H49" s="1245"/>
      <c r="I49" s="107" t="s">
        <v>580</v>
      </c>
      <c r="J49" s="108" t="s">
        <v>580</v>
      </c>
      <c r="K49" s="108" t="s">
        <v>580</v>
      </c>
      <c r="L49" s="108" t="s">
        <v>580</v>
      </c>
      <c r="M49" s="109" t="s">
        <v>580</v>
      </c>
    </row>
    <row r="50" spans="2:13" ht="27.75" customHeight="1" x14ac:dyDescent="0.2">
      <c r="B50" s="1238" t="s">
        <v>40</v>
      </c>
      <c r="C50" s="1239"/>
      <c r="D50" s="112"/>
      <c r="E50" s="1244" t="s">
        <v>41</v>
      </c>
      <c r="F50" s="1244"/>
      <c r="G50" s="1244"/>
      <c r="H50" s="1245"/>
      <c r="I50" s="107">
        <v>204605</v>
      </c>
      <c r="J50" s="108">
        <v>220728</v>
      </c>
      <c r="K50" s="108">
        <v>239456</v>
      </c>
      <c r="L50" s="108">
        <v>256370</v>
      </c>
      <c r="M50" s="109">
        <v>282212</v>
      </c>
    </row>
    <row r="51" spans="2:13" ht="27.75" customHeight="1" x14ac:dyDescent="0.2">
      <c r="B51" s="1240"/>
      <c r="C51" s="1241"/>
      <c r="D51" s="106"/>
      <c r="E51" s="1244" t="s">
        <v>42</v>
      </c>
      <c r="F51" s="1244"/>
      <c r="G51" s="1244"/>
      <c r="H51" s="1245"/>
      <c r="I51" s="107">
        <v>305581</v>
      </c>
      <c r="J51" s="108">
        <v>299834</v>
      </c>
      <c r="K51" s="108">
        <v>295295</v>
      </c>
      <c r="L51" s="108">
        <v>293342</v>
      </c>
      <c r="M51" s="109">
        <v>283458</v>
      </c>
    </row>
    <row r="52" spans="2:13" ht="27.75" customHeight="1" x14ac:dyDescent="0.2">
      <c r="B52" s="1242"/>
      <c r="C52" s="1243"/>
      <c r="D52" s="106"/>
      <c r="E52" s="1244" t="s">
        <v>43</v>
      </c>
      <c r="F52" s="1244"/>
      <c r="G52" s="1244"/>
      <c r="H52" s="1245"/>
      <c r="I52" s="107">
        <v>849127</v>
      </c>
      <c r="J52" s="108">
        <v>843486</v>
      </c>
      <c r="K52" s="108">
        <v>848787</v>
      </c>
      <c r="L52" s="108">
        <v>851506</v>
      </c>
      <c r="M52" s="109">
        <v>845402</v>
      </c>
    </row>
    <row r="53" spans="2:13" ht="27.75" customHeight="1" thickBot="1" x14ac:dyDescent="0.25">
      <c r="B53" s="1246" t="s">
        <v>44</v>
      </c>
      <c r="C53" s="1247"/>
      <c r="D53" s="113"/>
      <c r="E53" s="1248" t="s">
        <v>45</v>
      </c>
      <c r="F53" s="1248"/>
      <c r="G53" s="1248"/>
      <c r="H53" s="1249"/>
      <c r="I53" s="114">
        <v>476280</v>
      </c>
      <c r="J53" s="115">
        <v>453279</v>
      </c>
      <c r="K53" s="115">
        <v>476954</v>
      </c>
      <c r="L53" s="115">
        <v>440952</v>
      </c>
      <c r="M53" s="116">
        <v>405131</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zB8XfFQLUdx3rXSKiwhtnrXjlrzmUHxA1f2vw1V367thLlqxD8peQNn+rr6nAj5pJPgP+81QjNnukN1lKB5IA==" saltValue="tCBQjCwYJA0k5yGuTl92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575</v>
      </c>
      <c r="G54" s="125" t="s">
        <v>576</v>
      </c>
      <c r="H54" s="126" t="s">
        <v>577</v>
      </c>
    </row>
    <row r="55" spans="2:8" ht="52.5" customHeight="1" x14ac:dyDescent="0.2">
      <c r="B55" s="127"/>
      <c r="C55" s="1265" t="s">
        <v>48</v>
      </c>
      <c r="D55" s="1265"/>
      <c r="E55" s="1266"/>
      <c r="F55" s="128">
        <v>27807</v>
      </c>
      <c r="G55" s="128">
        <v>31788</v>
      </c>
      <c r="H55" s="129">
        <v>34066</v>
      </c>
    </row>
    <row r="56" spans="2:8" ht="52.5" customHeight="1" x14ac:dyDescent="0.2">
      <c r="B56" s="130"/>
      <c r="C56" s="1267" t="s">
        <v>49</v>
      </c>
      <c r="D56" s="1267"/>
      <c r="E56" s="1268"/>
      <c r="F56" s="131">
        <v>5360</v>
      </c>
      <c r="G56" s="131">
        <v>5408</v>
      </c>
      <c r="H56" s="132">
        <v>5455</v>
      </c>
    </row>
    <row r="57" spans="2:8" ht="53.25" customHeight="1" x14ac:dyDescent="0.2">
      <c r="B57" s="130"/>
      <c r="C57" s="1269" t="s">
        <v>50</v>
      </c>
      <c r="D57" s="1269"/>
      <c r="E57" s="1270"/>
      <c r="F57" s="133">
        <v>28882</v>
      </c>
      <c r="G57" s="133">
        <v>31332</v>
      </c>
      <c r="H57" s="134">
        <v>30708</v>
      </c>
    </row>
    <row r="58" spans="2:8" ht="45.75" customHeight="1" x14ac:dyDescent="0.2">
      <c r="B58" s="135"/>
      <c r="C58" s="1257" t="s">
        <v>643</v>
      </c>
      <c r="D58" s="1258"/>
      <c r="E58" s="1259"/>
      <c r="F58" s="136">
        <v>8985</v>
      </c>
      <c r="G58" s="136">
        <v>9794</v>
      </c>
      <c r="H58" s="137">
        <v>9480</v>
      </c>
    </row>
    <row r="59" spans="2:8" ht="45.75" customHeight="1" x14ac:dyDescent="0.2">
      <c r="B59" s="135"/>
      <c r="C59" s="1257" t="s">
        <v>645</v>
      </c>
      <c r="D59" s="1258"/>
      <c r="E59" s="1259"/>
      <c r="F59" s="136">
        <v>3133</v>
      </c>
      <c r="G59" s="136">
        <v>3161</v>
      </c>
      <c r="H59" s="137">
        <v>4589</v>
      </c>
    </row>
    <row r="60" spans="2:8" ht="45.75" customHeight="1" x14ac:dyDescent="0.2">
      <c r="B60" s="135"/>
      <c r="C60" s="1257" t="s">
        <v>644</v>
      </c>
      <c r="D60" s="1258"/>
      <c r="E60" s="1259"/>
      <c r="F60" s="136">
        <v>3539</v>
      </c>
      <c r="G60" s="136">
        <v>5582</v>
      </c>
      <c r="H60" s="137">
        <v>4141</v>
      </c>
    </row>
    <row r="61" spans="2:8" ht="45.75" customHeight="1" x14ac:dyDescent="0.2">
      <c r="B61" s="135"/>
      <c r="C61" s="1257" t="s">
        <v>647</v>
      </c>
      <c r="D61" s="1258"/>
      <c r="E61" s="1259"/>
      <c r="F61" s="136">
        <v>2238</v>
      </c>
      <c r="G61" s="136">
        <v>2225</v>
      </c>
      <c r="H61" s="137">
        <v>2219</v>
      </c>
    </row>
    <row r="62" spans="2:8" ht="45.75" customHeight="1" thickBot="1" x14ac:dyDescent="0.25">
      <c r="B62" s="138"/>
      <c r="C62" s="1260" t="s">
        <v>646</v>
      </c>
      <c r="D62" s="1261"/>
      <c r="E62" s="1262"/>
      <c r="F62" s="139">
        <v>3066</v>
      </c>
      <c r="G62" s="139">
        <v>3074</v>
      </c>
      <c r="H62" s="140">
        <v>2177</v>
      </c>
    </row>
    <row r="63" spans="2:8" ht="52.5" customHeight="1" thickBot="1" x14ac:dyDescent="0.25">
      <c r="B63" s="141"/>
      <c r="C63" s="1263" t="s">
        <v>51</v>
      </c>
      <c r="D63" s="1263"/>
      <c r="E63" s="1264"/>
      <c r="F63" s="142">
        <v>62049</v>
      </c>
      <c r="G63" s="142">
        <v>68528</v>
      </c>
      <c r="H63" s="143">
        <v>70229</v>
      </c>
    </row>
    <row r="64" spans="2:8" ht="15" customHeight="1" x14ac:dyDescent="0.2"/>
  </sheetData>
  <sheetProtection algorithmName="SHA-512" hashValue="cm6qCkx1DGDJrjWW29Wyovshc4u0zTGpB+STZU/RyhG9ZwemXAovIbGQ6XiN9lTXOIufy4RRQnzITFdAseyDEw==" saltValue="SKNlqA9dh4Fa6MgoODSN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DC4C3-DD48-49BA-B1A9-0031F98654C1}">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6328125" style="1271" customWidth="1"/>
    <col min="2" max="107" width="2.453125" style="1271" customWidth="1"/>
    <col min="108" max="108" width="6.08984375" style="1273" customWidth="1"/>
    <col min="109" max="109" width="5.90625" style="1272" customWidth="1"/>
    <col min="110" max="110" width="19.08984375" style="1271" hidden="1"/>
    <col min="111" max="115" width="12.6328125" style="1271" hidden="1"/>
    <col min="116" max="349" width="8.6328125" style="1271" hidden="1"/>
    <col min="350" max="355" width="14.90625" style="1271" hidden="1"/>
    <col min="356" max="357" width="15.90625" style="1271" hidden="1"/>
    <col min="358" max="363" width="16.08984375" style="1271" hidden="1"/>
    <col min="364" max="364" width="6.08984375" style="1271" hidden="1"/>
    <col min="365" max="365" width="3" style="1271" hidden="1"/>
    <col min="366" max="605" width="8.6328125" style="1271" hidden="1"/>
    <col min="606" max="611" width="14.90625" style="1271" hidden="1"/>
    <col min="612" max="613" width="15.90625" style="1271" hidden="1"/>
    <col min="614" max="619" width="16.08984375" style="1271" hidden="1"/>
    <col min="620" max="620" width="6.08984375" style="1271" hidden="1"/>
    <col min="621" max="621" width="3" style="1271" hidden="1"/>
    <col min="622" max="861" width="8.6328125" style="1271" hidden="1"/>
    <col min="862" max="867" width="14.90625" style="1271" hidden="1"/>
    <col min="868" max="869" width="15.90625" style="1271" hidden="1"/>
    <col min="870" max="875" width="16.08984375" style="1271" hidden="1"/>
    <col min="876" max="876" width="6.08984375" style="1271" hidden="1"/>
    <col min="877" max="877" width="3" style="1271" hidden="1"/>
    <col min="878" max="1117" width="8.6328125" style="1271" hidden="1"/>
    <col min="1118" max="1123" width="14.90625" style="1271" hidden="1"/>
    <col min="1124" max="1125" width="15.90625" style="1271" hidden="1"/>
    <col min="1126" max="1131" width="16.08984375" style="1271" hidden="1"/>
    <col min="1132" max="1132" width="6.08984375" style="1271" hidden="1"/>
    <col min="1133" max="1133" width="3" style="1271" hidden="1"/>
    <col min="1134" max="1373" width="8.6328125" style="1271" hidden="1"/>
    <col min="1374" max="1379" width="14.90625" style="1271" hidden="1"/>
    <col min="1380" max="1381" width="15.90625" style="1271" hidden="1"/>
    <col min="1382" max="1387" width="16.08984375" style="1271" hidden="1"/>
    <col min="1388" max="1388" width="6.08984375" style="1271" hidden="1"/>
    <col min="1389" max="1389" width="3" style="1271" hidden="1"/>
    <col min="1390" max="1629" width="8.6328125" style="1271" hidden="1"/>
    <col min="1630" max="1635" width="14.90625" style="1271" hidden="1"/>
    <col min="1636" max="1637" width="15.90625" style="1271" hidden="1"/>
    <col min="1638" max="1643" width="16.08984375" style="1271" hidden="1"/>
    <col min="1644" max="1644" width="6.08984375" style="1271" hidden="1"/>
    <col min="1645" max="1645" width="3" style="1271" hidden="1"/>
    <col min="1646" max="1885" width="8.6328125" style="1271" hidden="1"/>
    <col min="1886" max="1891" width="14.90625" style="1271" hidden="1"/>
    <col min="1892" max="1893" width="15.90625" style="1271" hidden="1"/>
    <col min="1894" max="1899" width="16.08984375" style="1271" hidden="1"/>
    <col min="1900" max="1900" width="6.08984375" style="1271" hidden="1"/>
    <col min="1901" max="1901" width="3" style="1271" hidden="1"/>
    <col min="1902" max="2141" width="8.6328125" style="1271" hidden="1"/>
    <col min="2142" max="2147" width="14.90625" style="1271" hidden="1"/>
    <col min="2148" max="2149" width="15.90625" style="1271" hidden="1"/>
    <col min="2150" max="2155" width="16.08984375" style="1271" hidden="1"/>
    <col min="2156" max="2156" width="6.08984375" style="1271" hidden="1"/>
    <col min="2157" max="2157" width="3" style="1271" hidden="1"/>
    <col min="2158" max="2397" width="8.6328125" style="1271" hidden="1"/>
    <col min="2398" max="2403" width="14.90625" style="1271" hidden="1"/>
    <col min="2404" max="2405" width="15.90625" style="1271" hidden="1"/>
    <col min="2406" max="2411" width="16.08984375" style="1271" hidden="1"/>
    <col min="2412" max="2412" width="6.08984375" style="1271" hidden="1"/>
    <col min="2413" max="2413" width="3" style="1271" hidden="1"/>
    <col min="2414" max="2653" width="8.6328125" style="1271" hidden="1"/>
    <col min="2654" max="2659" width="14.90625" style="1271" hidden="1"/>
    <col min="2660" max="2661" width="15.90625" style="1271" hidden="1"/>
    <col min="2662" max="2667" width="16.08984375" style="1271" hidden="1"/>
    <col min="2668" max="2668" width="6.08984375" style="1271" hidden="1"/>
    <col min="2669" max="2669" width="3" style="1271" hidden="1"/>
    <col min="2670" max="2909" width="8.6328125" style="1271" hidden="1"/>
    <col min="2910" max="2915" width="14.90625" style="1271" hidden="1"/>
    <col min="2916" max="2917" width="15.90625" style="1271" hidden="1"/>
    <col min="2918" max="2923" width="16.08984375" style="1271" hidden="1"/>
    <col min="2924" max="2924" width="6.08984375" style="1271" hidden="1"/>
    <col min="2925" max="2925" width="3" style="1271" hidden="1"/>
    <col min="2926" max="3165" width="8.6328125" style="1271" hidden="1"/>
    <col min="3166" max="3171" width="14.90625" style="1271" hidden="1"/>
    <col min="3172" max="3173" width="15.90625" style="1271" hidden="1"/>
    <col min="3174" max="3179" width="16.08984375" style="1271" hidden="1"/>
    <col min="3180" max="3180" width="6.08984375" style="1271" hidden="1"/>
    <col min="3181" max="3181" width="3" style="1271" hidden="1"/>
    <col min="3182" max="3421" width="8.6328125" style="1271" hidden="1"/>
    <col min="3422" max="3427" width="14.90625" style="1271" hidden="1"/>
    <col min="3428" max="3429" width="15.90625" style="1271" hidden="1"/>
    <col min="3430" max="3435" width="16.08984375" style="1271" hidden="1"/>
    <col min="3436" max="3436" width="6.08984375" style="1271" hidden="1"/>
    <col min="3437" max="3437" width="3" style="1271" hidden="1"/>
    <col min="3438" max="3677" width="8.6328125" style="1271" hidden="1"/>
    <col min="3678" max="3683" width="14.90625" style="1271" hidden="1"/>
    <col min="3684" max="3685" width="15.90625" style="1271" hidden="1"/>
    <col min="3686" max="3691" width="16.08984375" style="1271" hidden="1"/>
    <col min="3692" max="3692" width="6.08984375" style="1271" hidden="1"/>
    <col min="3693" max="3693" width="3" style="1271" hidden="1"/>
    <col min="3694" max="3933" width="8.6328125" style="1271" hidden="1"/>
    <col min="3934" max="3939" width="14.90625" style="1271" hidden="1"/>
    <col min="3940" max="3941" width="15.90625" style="1271" hidden="1"/>
    <col min="3942" max="3947" width="16.08984375" style="1271" hidden="1"/>
    <col min="3948" max="3948" width="6.08984375" style="1271" hidden="1"/>
    <col min="3949" max="3949" width="3" style="1271" hidden="1"/>
    <col min="3950" max="4189" width="8.6328125" style="1271" hidden="1"/>
    <col min="4190" max="4195" width="14.90625" style="1271" hidden="1"/>
    <col min="4196" max="4197" width="15.90625" style="1271" hidden="1"/>
    <col min="4198" max="4203" width="16.08984375" style="1271" hidden="1"/>
    <col min="4204" max="4204" width="6.08984375" style="1271" hidden="1"/>
    <col min="4205" max="4205" width="3" style="1271" hidden="1"/>
    <col min="4206" max="4445" width="8.6328125" style="1271" hidden="1"/>
    <col min="4446" max="4451" width="14.90625" style="1271" hidden="1"/>
    <col min="4452" max="4453" width="15.90625" style="1271" hidden="1"/>
    <col min="4454" max="4459" width="16.08984375" style="1271" hidden="1"/>
    <col min="4460" max="4460" width="6.08984375" style="1271" hidden="1"/>
    <col min="4461" max="4461" width="3" style="1271" hidden="1"/>
    <col min="4462" max="4701" width="8.6328125" style="1271" hidden="1"/>
    <col min="4702" max="4707" width="14.90625" style="1271" hidden="1"/>
    <col min="4708" max="4709" width="15.90625" style="1271" hidden="1"/>
    <col min="4710" max="4715" width="16.08984375" style="1271" hidden="1"/>
    <col min="4716" max="4716" width="6.08984375" style="1271" hidden="1"/>
    <col min="4717" max="4717" width="3" style="1271" hidden="1"/>
    <col min="4718" max="4957" width="8.6328125" style="1271" hidden="1"/>
    <col min="4958" max="4963" width="14.90625" style="1271" hidden="1"/>
    <col min="4964" max="4965" width="15.90625" style="1271" hidden="1"/>
    <col min="4966" max="4971" width="16.08984375" style="1271" hidden="1"/>
    <col min="4972" max="4972" width="6.08984375" style="1271" hidden="1"/>
    <col min="4973" max="4973" width="3" style="1271" hidden="1"/>
    <col min="4974" max="5213" width="8.6328125" style="1271" hidden="1"/>
    <col min="5214" max="5219" width="14.90625" style="1271" hidden="1"/>
    <col min="5220" max="5221" width="15.90625" style="1271" hidden="1"/>
    <col min="5222" max="5227" width="16.08984375" style="1271" hidden="1"/>
    <col min="5228" max="5228" width="6.08984375" style="1271" hidden="1"/>
    <col min="5229" max="5229" width="3" style="1271" hidden="1"/>
    <col min="5230" max="5469" width="8.6328125" style="1271" hidden="1"/>
    <col min="5470" max="5475" width="14.90625" style="1271" hidden="1"/>
    <col min="5476" max="5477" width="15.90625" style="1271" hidden="1"/>
    <col min="5478" max="5483" width="16.08984375" style="1271" hidden="1"/>
    <col min="5484" max="5484" width="6.08984375" style="1271" hidden="1"/>
    <col min="5485" max="5485" width="3" style="1271" hidden="1"/>
    <col min="5486" max="5725" width="8.6328125" style="1271" hidden="1"/>
    <col min="5726" max="5731" width="14.90625" style="1271" hidden="1"/>
    <col min="5732" max="5733" width="15.90625" style="1271" hidden="1"/>
    <col min="5734" max="5739" width="16.08984375" style="1271" hidden="1"/>
    <col min="5740" max="5740" width="6.08984375" style="1271" hidden="1"/>
    <col min="5741" max="5741" width="3" style="1271" hidden="1"/>
    <col min="5742" max="5981" width="8.6328125" style="1271" hidden="1"/>
    <col min="5982" max="5987" width="14.90625" style="1271" hidden="1"/>
    <col min="5988" max="5989" width="15.90625" style="1271" hidden="1"/>
    <col min="5990" max="5995" width="16.08984375" style="1271" hidden="1"/>
    <col min="5996" max="5996" width="6.08984375" style="1271" hidden="1"/>
    <col min="5997" max="5997" width="3" style="1271" hidden="1"/>
    <col min="5998" max="6237" width="8.6328125" style="1271" hidden="1"/>
    <col min="6238" max="6243" width="14.90625" style="1271" hidden="1"/>
    <col min="6244" max="6245" width="15.90625" style="1271" hidden="1"/>
    <col min="6246" max="6251" width="16.08984375" style="1271" hidden="1"/>
    <col min="6252" max="6252" width="6.08984375" style="1271" hidden="1"/>
    <col min="6253" max="6253" width="3" style="1271" hidden="1"/>
    <col min="6254" max="6493" width="8.6328125" style="1271" hidden="1"/>
    <col min="6494" max="6499" width="14.90625" style="1271" hidden="1"/>
    <col min="6500" max="6501" width="15.90625" style="1271" hidden="1"/>
    <col min="6502" max="6507" width="16.08984375" style="1271" hidden="1"/>
    <col min="6508" max="6508" width="6.08984375" style="1271" hidden="1"/>
    <col min="6509" max="6509" width="3" style="1271" hidden="1"/>
    <col min="6510" max="6749" width="8.6328125" style="1271" hidden="1"/>
    <col min="6750" max="6755" width="14.90625" style="1271" hidden="1"/>
    <col min="6756" max="6757" width="15.90625" style="1271" hidden="1"/>
    <col min="6758" max="6763" width="16.08984375" style="1271" hidden="1"/>
    <col min="6764" max="6764" width="6.08984375" style="1271" hidden="1"/>
    <col min="6765" max="6765" width="3" style="1271" hidden="1"/>
    <col min="6766" max="7005" width="8.6328125" style="1271" hidden="1"/>
    <col min="7006" max="7011" width="14.90625" style="1271" hidden="1"/>
    <col min="7012" max="7013" width="15.90625" style="1271" hidden="1"/>
    <col min="7014" max="7019" width="16.08984375" style="1271" hidden="1"/>
    <col min="7020" max="7020" width="6.08984375" style="1271" hidden="1"/>
    <col min="7021" max="7021" width="3" style="1271" hidden="1"/>
    <col min="7022" max="7261" width="8.6328125" style="1271" hidden="1"/>
    <col min="7262" max="7267" width="14.90625" style="1271" hidden="1"/>
    <col min="7268" max="7269" width="15.90625" style="1271" hidden="1"/>
    <col min="7270" max="7275" width="16.08984375" style="1271" hidden="1"/>
    <col min="7276" max="7276" width="6.08984375" style="1271" hidden="1"/>
    <col min="7277" max="7277" width="3" style="1271" hidden="1"/>
    <col min="7278" max="7517" width="8.6328125" style="1271" hidden="1"/>
    <col min="7518" max="7523" width="14.90625" style="1271" hidden="1"/>
    <col min="7524" max="7525" width="15.90625" style="1271" hidden="1"/>
    <col min="7526" max="7531" width="16.08984375" style="1271" hidden="1"/>
    <col min="7532" max="7532" width="6.08984375" style="1271" hidden="1"/>
    <col min="7533" max="7533" width="3" style="1271" hidden="1"/>
    <col min="7534" max="7773" width="8.6328125" style="1271" hidden="1"/>
    <col min="7774" max="7779" width="14.90625" style="1271" hidden="1"/>
    <col min="7780" max="7781" width="15.90625" style="1271" hidden="1"/>
    <col min="7782" max="7787" width="16.08984375" style="1271" hidden="1"/>
    <col min="7788" max="7788" width="6.08984375" style="1271" hidden="1"/>
    <col min="7789" max="7789" width="3" style="1271" hidden="1"/>
    <col min="7790" max="8029" width="8.6328125" style="1271" hidden="1"/>
    <col min="8030" max="8035" width="14.90625" style="1271" hidden="1"/>
    <col min="8036" max="8037" width="15.90625" style="1271" hidden="1"/>
    <col min="8038" max="8043" width="16.08984375" style="1271" hidden="1"/>
    <col min="8044" max="8044" width="6.08984375" style="1271" hidden="1"/>
    <col min="8045" max="8045" width="3" style="1271" hidden="1"/>
    <col min="8046" max="8285" width="8.6328125" style="1271" hidden="1"/>
    <col min="8286" max="8291" width="14.90625" style="1271" hidden="1"/>
    <col min="8292" max="8293" width="15.90625" style="1271" hidden="1"/>
    <col min="8294" max="8299" width="16.08984375" style="1271" hidden="1"/>
    <col min="8300" max="8300" width="6.08984375" style="1271" hidden="1"/>
    <col min="8301" max="8301" width="3" style="1271" hidden="1"/>
    <col min="8302" max="8541" width="8.6328125" style="1271" hidden="1"/>
    <col min="8542" max="8547" width="14.90625" style="1271" hidden="1"/>
    <col min="8548" max="8549" width="15.90625" style="1271" hidden="1"/>
    <col min="8550" max="8555" width="16.08984375" style="1271" hidden="1"/>
    <col min="8556" max="8556" width="6.08984375" style="1271" hidden="1"/>
    <col min="8557" max="8557" width="3" style="1271" hidden="1"/>
    <col min="8558" max="8797" width="8.6328125" style="1271" hidden="1"/>
    <col min="8798" max="8803" width="14.90625" style="1271" hidden="1"/>
    <col min="8804" max="8805" width="15.90625" style="1271" hidden="1"/>
    <col min="8806" max="8811" width="16.08984375" style="1271" hidden="1"/>
    <col min="8812" max="8812" width="6.08984375" style="1271" hidden="1"/>
    <col min="8813" max="8813" width="3" style="1271" hidden="1"/>
    <col min="8814" max="9053" width="8.6328125" style="1271" hidden="1"/>
    <col min="9054" max="9059" width="14.90625" style="1271" hidden="1"/>
    <col min="9060" max="9061" width="15.90625" style="1271" hidden="1"/>
    <col min="9062" max="9067" width="16.08984375" style="1271" hidden="1"/>
    <col min="9068" max="9068" width="6.08984375" style="1271" hidden="1"/>
    <col min="9069" max="9069" width="3" style="1271" hidden="1"/>
    <col min="9070" max="9309" width="8.6328125" style="1271" hidden="1"/>
    <col min="9310" max="9315" width="14.90625" style="1271" hidden="1"/>
    <col min="9316" max="9317" width="15.90625" style="1271" hidden="1"/>
    <col min="9318" max="9323" width="16.08984375" style="1271" hidden="1"/>
    <col min="9324" max="9324" width="6.08984375" style="1271" hidden="1"/>
    <col min="9325" max="9325" width="3" style="1271" hidden="1"/>
    <col min="9326" max="9565" width="8.6328125" style="1271" hidden="1"/>
    <col min="9566" max="9571" width="14.90625" style="1271" hidden="1"/>
    <col min="9572" max="9573" width="15.90625" style="1271" hidden="1"/>
    <col min="9574" max="9579" width="16.08984375" style="1271" hidden="1"/>
    <col min="9580" max="9580" width="6.08984375" style="1271" hidden="1"/>
    <col min="9581" max="9581" width="3" style="1271" hidden="1"/>
    <col min="9582" max="9821" width="8.6328125" style="1271" hidden="1"/>
    <col min="9822" max="9827" width="14.90625" style="1271" hidden="1"/>
    <col min="9828" max="9829" width="15.90625" style="1271" hidden="1"/>
    <col min="9830" max="9835" width="16.08984375" style="1271" hidden="1"/>
    <col min="9836" max="9836" width="6.08984375" style="1271" hidden="1"/>
    <col min="9837" max="9837" width="3" style="1271" hidden="1"/>
    <col min="9838" max="10077" width="8.6328125" style="1271" hidden="1"/>
    <col min="10078" max="10083" width="14.90625" style="1271" hidden="1"/>
    <col min="10084" max="10085" width="15.90625" style="1271" hidden="1"/>
    <col min="10086" max="10091" width="16.08984375" style="1271" hidden="1"/>
    <col min="10092" max="10092" width="6.08984375" style="1271" hidden="1"/>
    <col min="10093" max="10093" width="3" style="1271" hidden="1"/>
    <col min="10094" max="10333" width="8.6328125" style="1271" hidden="1"/>
    <col min="10334" max="10339" width="14.90625" style="1271" hidden="1"/>
    <col min="10340" max="10341" width="15.90625" style="1271" hidden="1"/>
    <col min="10342" max="10347" width="16.08984375" style="1271" hidden="1"/>
    <col min="10348" max="10348" width="6.08984375" style="1271" hidden="1"/>
    <col min="10349" max="10349" width="3" style="1271" hidden="1"/>
    <col min="10350" max="10589" width="8.6328125" style="1271" hidden="1"/>
    <col min="10590" max="10595" width="14.90625" style="1271" hidden="1"/>
    <col min="10596" max="10597" width="15.90625" style="1271" hidden="1"/>
    <col min="10598" max="10603" width="16.08984375" style="1271" hidden="1"/>
    <col min="10604" max="10604" width="6.08984375" style="1271" hidden="1"/>
    <col min="10605" max="10605" width="3" style="1271" hidden="1"/>
    <col min="10606" max="10845" width="8.6328125" style="1271" hidden="1"/>
    <col min="10846" max="10851" width="14.90625" style="1271" hidden="1"/>
    <col min="10852" max="10853" width="15.90625" style="1271" hidden="1"/>
    <col min="10854" max="10859" width="16.08984375" style="1271" hidden="1"/>
    <col min="10860" max="10860" width="6.08984375" style="1271" hidden="1"/>
    <col min="10861" max="10861" width="3" style="1271" hidden="1"/>
    <col min="10862" max="11101" width="8.6328125" style="1271" hidden="1"/>
    <col min="11102" max="11107" width="14.90625" style="1271" hidden="1"/>
    <col min="11108" max="11109" width="15.90625" style="1271" hidden="1"/>
    <col min="11110" max="11115" width="16.08984375" style="1271" hidden="1"/>
    <col min="11116" max="11116" width="6.08984375" style="1271" hidden="1"/>
    <col min="11117" max="11117" width="3" style="1271" hidden="1"/>
    <col min="11118" max="11357" width="8.6328125" style="1271" hidden="1"/>
    <col min="11358" max="11363" width="14.90625" style="1271" hidden="1"/>
    <col min="11364" max="11365" width="15.90625" style="1271" hidden="1"/>
    <col min="11366" max="11371" width="16.08984375" style="1271" hidden="1"/>
    <col min="11372" max="11372" width="6.08984375" style="1271" hidden="1"/>
    <col min="11373" max="11373" width="3" style="1271" hidden="1"/>
    <col min="11374" max="11613" width="8.6328125" style="1271" hidden="1"/>
    <col min="11614" max="11619" width="14.90625" style="1271" hidden="1"/>
    <col min="11620" max="11621" width="15.90625" style="1271" hidden="1"/>
    <col min="11622" max="11627" width="16.08984375" style="1271" hidden="1"/>
    <col min="11628" max="11628" width="6.08984375" style="1271" hidden="1"/>
    <col min="11629" max="11629" width="3" style="1271" hidden="1"/>
    <col min="11630" max="11869" width="8.6328125" style="1271" hidden="1"/>
    <col min="11870" max="11875" width="14.90625" style="1271" hidden="1"/>
    <col min="11876" max="11877" width="15.90625" style="1271" hidden="1"/>
    <col min="11878" max="11883" width="16.08984375" style="1271" hidden="1"/>
    <col min="11884" max="11884" width="6.08984375" style="1271" hidden="1"/>
    <col min="11885" max="11885" width="3" style="1271" hidden="1"/>
    <col min="11886" max="12125" width="8.6328125" style="1271" hidden="1"/>
    <col min="12126" max="12131" width="14.90625" style="1271" hidden="1"/>
    <col min="12132" max="12133" width="15.90625" style="1271" hidden="1"/>
    <col min="12134" max="12139" width="16.08984375" style="1271" hidden="1"/>
    <col min="12140" max="12140" width="6.08984375" style="1271" hidden="1"/>
    <col min="12141" max="12141" width="3" style="1271" hidden="1"/>
    <col min="12142" max="12381" width="8.6328125" style="1271" hidden="1"/>
    <col min="12382" max="12387" width="14.90625" style="1271" hidden="1"/>
    <col min="12388" max="12389" width="15.90625" style="1271" hidden="1"/>
    <col min="12390" max="12395" width="16.08984375" style="1271" hidden="1"/>
    <col min="12396" max="12396" width="6.08984375" style="1271" hidden="1"/>
    <col min="12397" max="12397" width="3" style="1271" hidden="1"/>
    <col min="12398" max="12637" width="8.6328125" style="1271" hidden="1"/>
    <col min="12638" max="12643" width="14.90625" style="1271" hidden="1"/>
    <col min="12644" max="12645" width="15.90625" style="1271" hidden="1"/>
    <col min="12646" max="12651" width="16.08984375" style="1271" hidden="1"/>
    <col min="12652" max="12652" width="6.08984375" style="1271" hidden="1"/>
    <col min="12653" max="12653" width="3" style="1271" hidden="1"/>
    <col min="12654" max="12893" width="8.6328125" style="1271" hidden="1"/>
    <col min="12894" max="12899" width="14.90625" style="1271" hidden="1"/>
    <col min="12900" max="12901" width="15.90625" style="1271" hidden="1"/>
    <col min="12902" max="12907" width="16.08984375" style="1271" hidden="1"/>
    <col min="12908" max="12908" width="6.08984375" style="1271" hidden="1"/>
    <col min="12909" max="12909" width="3" style="1271" hidden="1"/>
    <col min="12910" max="13149" width="8.6328125" style="1271" hidden="1"/>
    <col min="13150" max="13155" width="14.90625" style="1271" hidden="1"/>
    <col min="13156" max="13157" width="15.90625" style="1271" hidden="1"/>
    <col min="13158" max="13163" width="16.08984375" style="1271" hidden="1"/>
    <col min="13164" max="13164" width="6.08984375" style="1271" hidden="1"/>
    <col min="13165" max="13165" width="3" style="1271" hidden="1"/>
    <col min="13166" max="13405" width="8.6328125" style="1271" hidden="1"/>
    <col min="13406" max="13411" width="14.90625" style="1271" hidden="1"/>
    <col min="13412" max="13413" width="15.90625" style="1271" hidden="1"/>
    <col min="13414" max="13419" width="16.08984375" style="1271" hidden="1"/>
    <col min="13420" max="13420" width="6.08984375" style="1271" hidden="1"/>
    <col min="13421" max="13421" width="3" style="1271" hidden="1"/>
    <col min="13422" max="13661" width="8.6328125" style="1271" hidden="1"/>
    <col min="13662" max="13667" width="14.90625" style="1271" hidden="1"/>
    <col min="13668" max="13669" width="15.90625" style="1271" hidden="1"/>
    <col min="13670" max="13675" width="16.08984375" style="1271" hidden="1"/>
    <col min="13676" max="13676" width="6.08984375" style="1271" hidden="1"/>
    <col min="13677" max="13677" width="3" style="1271" hidden="1"/>
    <col min="13678" max="13917" width="8.6328125" style="1271" hidden="1"/>
    <col min="13918" max="13923" width="14.90625" style="1271" hidden="1"/>
    <col min="13924" max="13925" width="15.90625" style="1271" hidden="1"/>
    <col min="13926" max="13931" width="16.08984375" style="1271" hidden="1"/>
    <col min="13932" max="13932" width="6.08984375" style="1271" hidden="1"/>
    <col min="13933" max="13933" width="3" style="1271" hidden="1"/>
    <col min="13934" max="14173" width="8.6328125" style="1271" hidden="1"/>
    <col min="14174" max="14179" width="14.90625" style="1271" hidden="1"/>
    <col min="14180" max="14181" width="15.90625" style="1271" hidden="1"/>
    <col min="14182" max="14187" width="16.08984375" style="1271" hidden="1"/>
    <col min="14188" max="14188" width="6.08984375" style="1271" hidden="1"/>
    <col min="14189" max="14189" width="3" style="1271" hidden="1"/>
    <col min="14190" max="14429" width="8.6328125" style="1271" hidden="1"/>
    <col min="14430" max="14435" width="14.90625" style="1271" hidden="1"/>
    <col min="14436" max="14437" width="15.90625" style="1271" hidden="1"/>
    <col min="14438" max="14443" width="16.08984375" style="1271" hidden="1"/>
    <col min="14444" max="14444" width="6.08984375" style="1271" hidden="1"/>
    <col min="14445" max="14445" width="3" style="1271" hidden="1"/>
    <col min="14446" max="14685" width="8.6328125" style="1271" hidden="1"/>
    <col min="14686" max="14691" width="14.90625" style="1271" hidden="1"/>
    <col min="14692" max="14693" width="15.90625" style="1271" hidden="1"/>
    <col min="14694" max="14699" width="16.08984375" style="1271" hidden="1"/>
    <col min="14700" max="14700" width="6.08984375" style="1271" hidden="1"/>
    <col min="14701" max="14701" width="3" style="1271" hidden="1"/>
    <col min="14702" max="14941" width="8.6328125" style="1271" hidden="1"/>
    <col min="14942" max="14947" width="14.90625" style="1271" hidden="1"/>
    <col min="14948" max="14949" width="15.90625" style="1271" hidden="1"/>
    <col min="14950" max="14955" width="16.08984375" style="1271" hidden="1"/>
    <col min="14956" max="14956" width="6.08984375" style="1271" hidden="1"/>
    <col min="14957" max="14957" width="3" style="1271" hidden="1"/>
    <col min="14958" max="15197" width="8.6328125" style="1271" hidden="1"/>
    <col min="15198" max="15203" width="14.90625" style="1271" hidden="1"/>
    <col min="15204" max="15205" width="15.90625" style="1271" hidden="1"/>
    <col min="15206" max="15211" width="16.08984375" style="1271" hidden="1"/>
    <col min="15212" max="15212" width="6.08984375" style="1271" hidden="1"/>
    <col min="15213" max="15213" width="3" style="1271" hidden="1"/>
    <col min="15214" max="15453" width="8.6328125" style="1271" hidden="1"/>
    <col min="15454" max="15459" width="14.90625" style="1271" hidden="1"/>
    <col min="15460" max="15461" width="15.90625" style="1271" hidden="1"/>
    <col min="15462" max="15467" width="16.08984375" style="1271" hidden="1"/>
    <col min="15468" max="15468" width="6.08984375" style="1271" hidden="1"/>
    <col min="15469" max="15469" width="3" style="1271" hidden="1"/>
    <col min="15470" max="15709" width="8.6328125" style="1271" hidden="1"/>
    <col min="15710" max="15715" width="14.90625" style="1271" hidden="1"/>
    <col min="15716" max="15717" width="15.90625" style="1271" hidden="1"/>
    <col min="15718" max="15723" width="16.08984375" style="1271" hidden="1"/>
    <col min="15724" max="15724" width="6.08984375" style="1271" hidden="1"/>
    <col min="15725" max="15725" width="3" style="1271" hidden="1"/>
    <col min="15726" max="15965" width="8.6328125" style="1271" hidden="1"/>
    <col min="15966" max="15971" width="14.90625" style="1271" hidden="1"/>
    <col min="15972" max="15973" width="15.90625" style="1271" hidden="1"/>
    <col min="15974" max="15979" width="16.08984375" style="1271" hidden="1"/>
    <col min="15980" max="15980" width="6.08984375" style="1271" hidden="1"/>
    <col min="15981" max="15981" width="3" style="1271" hidden="1"/>
    <col min="15982" max="16221" width="8.6328125" style="1271" hidden="1"/>
    <col min="16222" max="16227" width="14.90625" style="1271" hidden="1"/>
    <col min="16228" max="16229" width="15.90625" style="1271" hidden="1"/>
    <col min="16230" max="16235" width="16.08984375" style="1271" hidden="1"/>
    <col min="16236" max="16236" width="6.08984375" style="1271" hidden="1"/>
    <col min="16237" max="16237" width="3" style="1271" hidden="1"/>
    <col min="16238" max="16384" width="8.6328125" style="1271" hidden="1"/>
  </cols>
  <sheetData>
    <row r="1" spans="1:143" ht="42.75" customHeight="1" x14ac:dyDescent="0.2">
      <c r="A1" s="1330"/>
      <c r="B1" s="1329"/>
      <c r="DD1" s="1271"/>
      <c r="DE1" s="1271"/>
    </row>
    <row r="2" spans="1:143" ht="25.5" customHeight="1" x14ac:dyDescent="0.2">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2">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 x14ac:dyDescent="0.2">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659</v>
      </c>
    </row>
    <row r="11" spans="1:143" s="291" customFormat="1" ht="13" x14ac:dyDescent="0.2">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659</v>
      </c>
    </row>
    <row r="13" spans="1:143" s="291" customFormat="1" ht="13" x14ac:dyDescent="0.2">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71"/>
      <c r="DE19" s="1271"/>
    </row>
    <row r="20" spans="1:351" ht="13" x14ac:dyDescent="0.2">
      <c r="DD20" s="1271"/>
      <c r="DE20" s="1271"/>
    </row>
    <row r="21" spans="1:351" ht="16.5" x14ac:dyDescent="0.2">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6.5" x14ac:dyDescent="0.2">
      <c r="B22" s="1272"/>
      <c r="MM22" s="1325"/>
    </row>
    <row r="23" spans="1:351" ht="13" x14ac:dyDescent="0.2">
      <c r="B23" s="1272"/>
    </row>
    <row r="24" spans="1:351" ht="13" x14ac:dyDescent="0.2">
      <c r="B24" s="1272"/>
    </row>
    <row r="25" spans="1:351" ht="13" x14ac:dyDescent="0.2">
      <c r="B25" s="1272"/>
    </row>
    <row r="26" spans="1:351" ht="13" x14ac:dyDescent="0.2">
      <c r="B26" s="1272"/>
    </row>
    <row r="27" spans="1:351" ht="13" x14ac:dyDescent="0.2">
      <c r="B27" s="1272"/>
    </row>
    <row r="28" spans="1:351" ht="13" x14ac:dyDescent="0.2">
      <c r="B28" s="1272"/>
    </row>
    <row r="29" spans="1:351" ht="13" x14ac:dyDescent="0.2">
      <c r="B29" s="1272"/>
    </row>
    <row r="30" spans="1:351" ht="13" x14ac:dyDescent="0.2">
      <c r="B30" s="1272"/>
    </row>
    <row r="31" spans="1:351" ht="13" x14ac:dyDescent="0.2">
      <c r="B31" s="1272"/>
    </row>
    <row r="32" spans="1:351" ht="13" x14ac:dyDescent="0.2">
      <c r="B32" s="1272"/>
    </row>
    <row r="33" spans="2:109" ht="13" x14ac:dyDescent="0.2">
      <c r="B33" s="1272"/>
    </row>
    <row r="34" spans="2:109" ht="13" x14ac:dyDescent="0.2">
      <c r="B34" s="1272"/>
    </row>
    <row r="35" spans="2:109" ht="13" x14ac:dyDescent="0.2">
      <c r="B35" s="1272"/>
    </row>
    <row r="36" spans="2:109" ht="13" x14ac:dyDescent="0.2">
      <c r="B36" s="1272"/>
    </row>
    <row r="37" spans="2:109" ht="13" x14ac:dyDescent="0.2">
      <c r="B37" s="1272"/>
    </row>
    <row r="38" spans="2:109" ht="13" x14ac:dyDescent="0.2">
      <c r="B38" s="1272"/>
    </row>
    <row r="39" spans="2:109" ht="13" x14ac:dyDescent="0.2">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 x14ac:dyDescent="0.2">
      <c r="B40" s="1313"/>
      <c r="DD40" s="1313"/>
      <c r="DE40" s="1271"/>
    </row>
    <row r="41" spans="2:109" ht="16.5" x14ac:dyDescent="0.2">
      <c r="B41" s="1324" t="s">
        <v>658</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 x14ac:dyDescent="0.2">
      <c r="B42" s="1272"/>
      <c r="G42" s="1309"/>
      <c r="I42" s="1308"/>
      <c r="J42" s="1308"/>
      <c r="K42" s="1308"/>
      <c r="AM42" s="1309"/>
      <c r="AN42" s="1309" t="s">
        <v>654</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2">
      <c r="B43" s="1272"/>
      <c r="AN43" s="1307" t="s">
        <v>657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 x14ac:dyDescent="0.2">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 x14ac:dyDescent="0.2">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 x14ac:dyDescent="0.2">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 x14ac:dyDescent="0.2">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 x14ac:dyDescent="0.2">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 x14ac:dyDescent="0.2">
      <c r="B49" s="1272"/>
      <c r="AN49" s="1271" t="s">
        <v>652</v>
      </c>
    </row>
    <row r="50" spans="1:109" ht="13" x14ac:dyDescent="0.2">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573</v>
      </c>
      <c r="BQ50" s="1281"/>
      <c r="BR50" s="1281"/>
      <c r="BS50" s="1281"/>
      <c r="BT50" s="1281"/>
      <c r="BU50" s="1281"/>
      <c r="BV50" s="1281"/>
      <c r="BW50" s="1281"/>
      <c r="BX50" s="1281" t="s">
        <v>574</v>
      </c>
      <c r="BY50" s="1281"/>
      <c r="BZ50" s="1281"/>
      <c r="CA50" s="1281"/>
      <c r="CB50" s="1281"/>
      <c r="CC50" s="1281"/>
      <c r="CD50" s="1281"/>
      <c r="CE50" s="1281"/>
      <c r="CF50" s="1281" t="s">
        <v>575</v>
      </c>
      <c r="CG50" s="1281"/>
      <c r="CH50" s="1281"/>
      <c r="CI50" s="1281"/>
      <c r="CJ50" s="1281"/>
      <c r="CK50" s="1281"/>
      <c r="CL50" s="1281"/>
      <c r="CM50" s="1281"/>
      <c r="CN50" s="1281" t="s">
        <v>576</v>
      </c>
      <c r="CO50" s="1281"/>
      <c r="CP50" s="1281"/>
      <c r="CQ50" s="1281"/>
      <c r="CR50" s="1281"/>
      <c r="CS50" s="1281"/>
      <c r="CT50" s="1281"/>
      <c r="CU50" s="1281"/>
      <c r="CV50" s="1281" t="s">
        <v>577</v>
      </c>
      <c r="CW50" s="1281"/>
      <c r="CX50" s="1281"/>
      <c r="CY50" s="1281"/>
      <c r="CZ50" s="1281"/>
      <c r="DA50" s="1281"/>
      <c r="DB50" s="1281"/>
      <c r="DC50" s="1281"/>
    </row>
    <row r="51" spans="1:109" ht="13.5" customHeight="1" x14ac:dyDescent="0.2">
      <c r="B51" s="1272"/>
      <c r="G51" s="1288"/>
      <c r="H51" s="1288"/>
      <c r="I51" s="1321"/>
      <c r="J51" s="1321"/>
      <c r="K51" s="1287"/>
      <c r="L51" s="1287"/>
      <c r="M51" s="1287"/>
      <c r="N51" s="1287"/>
      <c r="AM51" s="1286"/>
      <c r="AN51" s="1280" t="s">
        <v>651</v>
      </c>
      <c r="AO51" s="1280"/>
      <c r="AP51" s="1280"/>
      <c r="AQ51" s="1280"/>
      <c r="AR51" s="1280"/>
      <c r="AS51" s="1280"/>
      <c r="AT51" s="1280"/>
      <c r="AU51" s="1280"/>
      <c r="AV51" s="1280"/>
      <c r="AW51" s="1280"/>
      <c r="AX51" s="1280"/>
      <c r="AY51" s="1280"/>
      <c r="AZ51" s="1280"/>
      <c r="BA51" s="1280"/>
      <c r="BB51" s="1280" t="s">
        <v>649</v>
      </c>
      <c r="BC51" s="1280"/>
      <c r="BD51" s="1280"/>
      <c r="BE51" s="1280"/>
      <c r="BF51" s="1280"/>
      <c r="BG51" s="1280"/>
      <c r="BH51" s="1280"/>
      <c r="BI51" s="1280"/>
      <c r="BJ51" s="1280"/>
      <c r="BK51" s="1280"/>
      <c r="BL51" s="1280"/>
      <c r="BM51" s="1280"/>
      <c r="BN51" s="1280"/>
      <c r="BO51" s="1280"/>
      <c r="BP51" s="1279">
        <v>162.4</v>
      </c>
      <c r="BQ51" s="1279"/>
      <c r="BR51" s="1279"/>
      <c r="BS51" s="1279"/>
      <c r="BT51" s="1279"/>
      <c r="BU51" s="1279"/>
      <c r="BV51" s="1279"/>
      <c r="BW51" s="1279"/>
      <c r="BX51" s="1279">
        <v>152.69999999999999</v>
      </c>
      <c r="BY51" s="1279"/>
      <c r="BZ51" s="1279"/>
      <c r="CA51" s="1279"/>
      <c r="CB51" s="1279"/>
      <c r="CC51" s="1279"/>
      <c r="CD51" s="1279"/>
      <c r="CE51" s="1279"/>
      <c r="CF51" s="1279">
        <v>135.5</v>
      </c>
      <c r="CG51" s="1279"/>
      <c r="CH51" s="1279"/>
      <c r="CI51" s="1279"/>
      <c r="CJ51" s="1279"/>
      <c r="CK51" s="1279"/>
      <c r="CL51" s="1279"/>
      <c r="CM51" s="1279"/>
      <c r="CN51" s="1279">
        <v>123.2</v>
      </c>
      <c r="CO51" s="1279"/>
      <c r="CP51" s="1279"/>
      <c r="CQ51" s="1279"/>
      <c r="CR51" s="1279"/>
      <c r="CS51" s="1279"/>
      <c r="CT51" s="1279"/>
      <c r="CU51" s="1279"/>
      <c r="CV51" s="1279">
        <v>112.3</v>
      </c>
      <c r="CW51" s="1279"/>
      <c r="CX51" s="1279"/>
      <c r="CY51" s="1279"/>
      <c r="CZ51" s="1279"/>
      <c r="DA51" s="1279"/>
      <c r="DB51" s="1279"/>
      <c r="DC51" s="1279"/>
    </row>
    <row r="52" spans="1:109" ht="13" x14ac:dyDescent="0.2">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656</v>
      </c>
      <c r="BC53" s="1280"/>
      <c r="BD53" s="1280"/>
      <c r="BE53" s="1280"/>
      <c r="BF53" s="1280"/>
      <c r="BG53" s="1280"/>
      <c r="BH53" s="1280"/>
      <c r="BI53" s="1280"/>
      <c r="BJ53" s="1280"/>
      <c r="BK53" s="1280"/>
      <c r="BL53" s="1280"/>
      <c r="BM53" s="1280"/>
      <c r="BN53" s="1280"/>
      <c r="BO53" s="1280"/>
      <c r="BP53" s="1279">
        <v>57.6</v>
      </c>
      <c r="BQ53" s="1279"/>
      <c r="BR53" s="1279"/>
      <c r="BS53" s="1279"/>
      <c r="BT53" s="1279"/>
      <c r="BU53" s="1279"/>
      <c r="BV53" s="1279"/>
      <c r="BW53" s="1279"/>
      <c r="BX53" s="1279">
        <v>58.5</v>
      </c>
      <c r="BY53" s="1279"/>
      <c r="BZ53" s="1279"/>
      <c r="CA53" s="1279"/>
      <c r="CB53" s="1279"/>
      <c r="CC53" s="1279"/>
      <c r="CD53" s="1279"/>
      <c r="CE53" s="1279"/>
      <c r="CF53" s="1279">
        <v>58.9</v>
      </c>
      <c r="CG53" s="1279"/>
      <c r="CH53" s="1279"/>
      <c r="CI53" s="1279"/>
      <c r="CJ53" s="1279"/>
      <c r="CK53" s="1279"/>
      <c r="CL53" s="1279"/>
      <c r="CM53" s="1279"/>
      <c r="CN53" s="1279">
        <v>59.2</v>
      </c>
      <c r="CO53" s="1279"/>
      <c r="CP53" s="1279"/>
      <c r="CQ53" s="1279"/>
      <c r="CR53" s="1279"/>
      <c r="CS53" s="1279"/>
      <c r="CT53" s="1279"/>
      <c r="CU53" s="1279"/>
      <c r="CV53" s="1279">
        <v>59.6</v>
      </c>
      <c r="CW53" s="1279"/>
      <c r="CX53" s="1279"/>
      <c r="CY53" s="1279"/>
      <c r="CZ53" s="1279"/>
      <c r="DA53" s="1279"/>
      <c r="DB53" s="1279"/>
      <c r="DC53" s="1279"/>
    </row>
    <row r="54" spans="1:109" ht="13" x14ac:dyDescent="0.2">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308"/>
      <c r="B55" s="1272"/>
      <c r="G55" s="1284"/>
      <c r="H55" s="1284"/>
      <c r="I55" s="1284"/>
      <c r="J55" s="1284"/>
      <c r="K55" s="1287"/>
      <c r="L55" s="1287"/>
      <c r="M55" s="1287"/>
      <c r="N55" s="1287"/>
      <c r="AN55" s="1281" t="s">
        <v>650</v>
      </c>
      <c r="AO55" s="1281"/>
      <c r="AP55" s="1281"/>
      <c r="AQ55" s="1281"/>
      <c r="AR55" s="1281"/>
      <c r="AS55" s="1281"/>
      <c r="AT55" s="1281"/>
      <c r="AU55" s="1281"/>
      <c r="AV55" s="1281"/>
      <c r="AW55" s="1281"/>
      <c r="AX55" s="1281"/>
      <c r="AY55" s="1281"/>
      <c r="AZ55" s="1281"/>
      <c r="BA55" s="1281"/>
      <c r="BB55" s="1280" t="s">
        <v>649</v>
      </c>
      <c r="BC55" s="1280"/>
      <c r="BD55" s="1280"/>
      <c r="BE55" s="1280"/>
      <c r="BF55" s="1280"/>
      <c r="BG55" s="1280"/>
      <c r="BH55" s="1280"/>
      <c r="BI55" s="1280"/>
      <c r="BJ55" s="1280"/>
      <c r="BK55" s="1280"/>
      <c r="BL55" s="1280"/>
      <c r="BM55" s="1280"/>
      <c r="BN55" s="1280"/>
      <c r="BO55" s="1280"/>
      <c r="BP55" s="1279">
        <v>124.2</v>
      </c>
      <c r="BQ55" s="1279"/>
      <c r="BR55" s="1279"/>
      <c r="BS55" s="1279"/>
      <c r="BT55" s="1279"/>
      <c r="BU55" s="1279"/>
      <c r="BV55" s="1279"/>
      <c r="BW55" s="1279"/>
      <c r="BX55" s="1279">
        <v>115.7</v>
      </c>
      <c r="BY55" s="1279"/>
      <c r="BZ55" s="1279"/>
      <c r="CA55" s="1279"/>
      <c r="CB55" s="1279"/>
      <c r="CC55" s="1279"/>
      <c r="CD55" s="1279"/>
      <c r="CE55" s="1279"/>
      <c r="CF55" s="1279">
        <v>106</v>
      </c>
      <c r="CG55" s="1279"/>
      <c r="CH55" s="1279"/>
      <c r="CI55" s="1279"/>
      <c r="CJ55" s="1279"/>
      <c r="CK55" s="1279"/>
      <c r="CL55" s="1279"/>
      <c r="CM55" s="1279"/>
      <c r="CN55" s="1279">
        <v>97.6</v>
      </c>
      <c r="CO55" s="1279"/>
      <c r="CP55" s="1279"/>
      <c r="CQ55" s="1279"/>
      <c r="CR55" s="1279"/>
      <c r="CS55" s="1279"/>
      <c r="CT55" s="1279"/>
      <c r="CU55" s="1279"/>
      <c r="CV55" s="1279">
        <v>91.6</v>
      </c>
      <c r="CW55" s="1279"/>
      <c r="CX55" s="1279"/>
      <c r="CY55" s="1279"/>
      <c r="CZ55" s="1279"/>
      <c r="DA55" s="1279"/>
      <c r="DB55" s="1279"/>
      <c r="DC55" s="1279"/>
    </row>
    <row r="56" spans="1:109" ht="13" x14ac:dyDescent="0.2">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 x14ac:dyDescent="0.2">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656</v>
      </c>
      <c r="BC57" s="1280"/>
      <c r="BD57" s="1280"/>
      <c r="BE57" s="1280"/>
      <c r="BF57" s="1280"/>
      <c r="BG57" s="1280"/>
      <c r="BH57" s="1280"/>
      <c r="BI57" s="1280"/>
      <c r="BJ57" s="1280"/>
      <c r="BK57" s="1280"/>
      <c r="BL57" s="1280"/>
      <c r="BM57" s="1280"/>
      <c r="BN57" s="1280"/>
      <c r="BO57" s="1280"/>
      <c r="BP57" s="1279">
        <v>59.4</v>
      </c>
      <c r="BQ57" s="1279"/>
      <c r="BR57" s="1279"/>
      <c r="BS57" s="1279"/>
      <c r="BT57" s="1279"/>
      <c r="BU57" s="1279"/>
      <c r="BV57" s="1279"/>
      <c r="BW57" s="1279"/>
      <c r="BX57" s="1279">
        <v>61</v>
      </c>
      <c r="BY57" s="1279"/>
      <c r="BZ57" s="1279"/>
      <c r="CA57" s="1279"/>
      <c r="CB57" s="1279"/>
      <c r="CC57" s="1279"/>
      <c r="CD57" s="1279"/>
      <c r="CE57" s="1279"/>
      <c r="CF57" s="1279">
        <v>62</v>
      </c>
      <c r="CG57" s="1279"/>
      <c r="CH57" s="1279"/>
      <c r="CI57" s="1279"/>
      <c r="CJ57" s="1279"/>
      <c r="CK57" s="1279"/>
      <c r="CL57" s="1279"/>
      <c r="CM57" s="1279"/>
      <c r="CN57" s="1279">
        <v>62.9</v>
      </c>
      <c r="CO57" s="1279"/>
      <c r="CP57" s="1279"/>
      <c r="CQ57" s="1279"/>
      <c r="CR57" s="1279"/>
      <c r="CS57" s="1279"/>
      <c r="CT57" s="1279"/>
      <c r="CU57" s="1279"/>
      <c r="CV57" s="1279">
        <v>63.3</v>
      </c>
      <c r="CW57" s="1279"/>
      <c r="CX57" s="1279"/>
      <c r="CY57" s="1279"/>
      <c r="CZ57" s="1279"/>
      <c r="DA57" s="1279"/>
      <c r="DB57" s="1279"/>
      <c r="DC57" s="1279"/>
      <c r="DD57" s="1319"/>
      <c r="DE57" s="1314"/>
    </row>
    <row r="58" spans="1:109" s="1308" customFormat="1" ht="13" x14ac:dyDescent="0.2">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 x14ac:dyDescent="0.2">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 x14ac:dyDescent="0.2">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 x14ac:dyDescent="0.2">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 x14ac:dyDescent="0.2">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6.5" x14ac:dyDescent="0.2">
      <c r="B63" s="1312" t="s">
        <v>655</v>
      </c>
    </row>
    <row r="64" spans="1:109" ht="13" x14ac:dyDescent="0.2">
      <c r="B64" s="1272"/>
      <c r="G64" s="1309"/>
      <c r="I64" s="1311"/>
      <c r="J64" s="1311"/>
      <c r="K64" s="1311"/>
      <c r="L64" s="1311"/>
      <c r="M64" s="1311"/>
      <c r="N64" s="1310"/>
      <c r="AM64" s="1309"/>
      <c r="AN64" s="1309" t="s">
        <v>654</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 x14ac:dyDescent="0.2">
      <c r="B65" s="1272"/>
      <c r="AN65" s="1307" t="s">
        <v>653</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 x14ac:dyDescent="0.2">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 x14ac:dyDescent="0.2">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 x14ac:dyDescent="0.2">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 x14ac:dyDescent="0.2">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 x14ac:dyDescent="0.2">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 x14ac:dyDescent="0.2">
      <c r="B71" s="1272"/>
      <c r="G71" s="1294"/>
      <c r="I71" s="1297"/>
      <c r="J71" s="1296"/>
      <c r="K71" s="1296"/>
      <c r="L71" s="1295"/>
      <c r="M71" s="1296"/>
      <c r="N71" s="1295"/>
      <c r="AM71" s="1294"/>
      <c r="AN71" s="1271" t="s">
        <v>652</v>
      </c>
    </row>
    <row r="72" spans="2:107" ht="13" x14ac:dyDescent="0.2">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573</v>
      </c>
      <c r="BQ72" s="1281"/>
      <c r="BR72" s="1281"/>
      <c r="BS72" s="1281"/>
      <c r="BT72" s="1281"/>
      <c r="BU72" s="1281"/>
      <c r="BV72" s="1281"/>
      <c r="BW72" s="1281"/>
      <c r="BX72" s="1281" t="s">
        <v>574</v>
      </c>
      <c r="BY72" s="1281"/>
      <c r="BZ72" s="1281"/>
      <c r="CA72" s="1281"/>
      <c r="CB72" s="1281"/>
      <c r="CC72" s="1281"/>
      <c r="CD72" s="1281"/>
      <c r="CE72" s="1281"/>
      <c r="CF72" s="1281" t="s">
        <v>575</v>
      </c>
      <c r="CG72" s="1281"/>
      <c r="CH72" s="1281"/>
      <c r="CI72" s="1281"/>
      <c r="CJ72" s="1281"/>
      <c r="CK72" s="1281"/>
      <c r="CL72" s="1281"/>
      <c r="CM72" s="1281"/>
      <c r="CN72" s="1281" t="s">
        <v>576</v>
      </c>
      <c r="CO72" s="1281"/>
      <c r="CP72" s="1281"/>
      <c r="CQ72" s="1281"/>
      <c r="CR72" s="1281"/>
      <c r="CS72" s="1281"/>
      <c r="CT72" s="1281"/>
      <c r="CU72" s="1281"/>
      <c r="CV72" s="1281" t="s">
        <v>577</v>
      </c>
      <c r="CW72" s="1281"/>
      <c r="CX72" s="1281"/>
      <c r="CY72" s="1281"/>
      <c r="CZ72" s="1281"/>
      <c r="DA72" s="1281"/>
      <c r="DB72" s="1281"/>
      <c r="DC72" s="1281"/>
    </row>
    <row r="73" spans="2:107" ht="13" x14ac:dyDescent="0.2">
      <c r="B73" s="1272"/>
      <c r="G73" s="1288"/>
      <c r="H73" s="1288"/>
      <c r="I73" s="1288"/>
      <c r="J73" s="1288"/>
      <c r="K73" s="1285"/>
      <c r="L73" s="1285"/>
      <c r="M73" s="1285"/>
      <c r="N73" s="1285"/>
      <c r="AM73" s="1286"/>
      <c r="AN73" s="1280" t="s">
        <v>651</v>
      </c>
      <c r="AO73" s="1280"/>
      <c r="AP73" s="1280"/>
      <c r="AQ73" s="1280"/>
      <c r="AR73" s="1280"/>
      <c r="AS73" s="1280"/>
      <c r="AT73" s="1280"/>
      <c r="AU73" s="1280"/>
      <c r="AV73" s="1280"/>
      <c r="AW73" s="1280"/>
      <c r="AX73" s="1280"/>
      <c r="AY73" s="1280"/>
      <c r="AZ73" s="1280"/>
      <c r="BA73" s="1280"/>
      <c r="BB73" s="1280" t="s">
        <v>649</v>
      </c>
      <c r="BC73" s="1280"/>
      <c r="BD73" s="1280"/>
      <c r="BE73" s="1280"/>
      <c r="BF73" s="1280"/>
      <c r="BG73" s="1280"/>
      <c r="BH73" s="1280"/>
      <c r="BI73" s="1280"/>
      <c r="BJ73" s="1280"/>
      <c r="BK73" s="1280"/>
      <c r="BL73" s="1280"/>
      <c r="BM73" s="1280"/>
      <c r="BN73" s="1280"/>
      <c r="BO73" s="1280"/>
      <c r="BP73" s="1279">
        <v>162.4</v>
      </c>
      <c r="BQ73" s="1279"/>
      <c r="BR73" s="1279"/>
      <c r="BS73" s="1279"/>
      <c r="BT73" s="1279"/>
      <c r="BU73" s="1279"/>
      <c r="BV73" s="1279"/>
      <c r="BW73" s="1279"/>
      <c r="BX73" s="1279">
        <v>152.69999999999999</v>
      </c>
      <c r="BY73" s="1279"/>
      <c r="BZ73" s="1279"/>
      <c r="CA73" s="1279"/>
      <c r="CB73" s="1279"/>
      <c r="CC73" s="1279"/>
      <c r="CD73" s="1279"/>
      <c r="CE73" s="1279"/>
      <c r="CF73" s="1279">
        <v>135.5</v>
      </c>
      <c r="CG73" s="1279"/>
      <c r="CH73" s="1279"/>
      <c r="CI73" s="1279"/>
      <c r="CJ73" s="1279"/>
      <c r="CK73" s="1279"/>
      <c r="CL73" s="1279"/>
      <c r="CM73" s="1279"/>
      <c r="CN73" s="1279">
        <v>123.2</v>
      </c>
      <c r="CO73" s="1279"/>
      <c r="CP73" s="1279"/>
      <c r="CQ73" s="1279"/>
      <c r="CR73" s="1279"/>
      <c r="CS73" s="1279"/>
      <c r="CT73" s="1279"/>
      <c r="CU73" s="1279"/>
      <c r="CV73" s="1279">
        <v>112.3</v>
      </c>
      <c r="CW73" s="1279"/>
      <c r="CX73" s="1279"/>
      <c r="CY73" s="1279"/>
      <c r="CZ73" s="1279"/>
      <c r="DA73" s="1279"/>
      <c r="DB73" s="1279"/>
      <c r="DC73" s="1279"/>
    </row>
    <row r="74" spans="2:107" ht="13" x14ac:dyDescent="0.2">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648</v>
      </c>
      <c r="BC75" s="1280"/>
      <c r="BD75" s="1280"/>
      <c r="BE75" s="1280"/>
      <c r="BF75" s="1280"/>
      <c r="BG75" s="1280"/>
      <c r="BH75" s="1280"/>
      <c r="BI75" s="1280"/>
      <c r="BJ75" s="1280"/>
      <c r="BK75" s="1280"/>
      <c r="BL75" s="1280"/>
      <c r="BM75" s="1280"/>
      <c r="BN75" s="1280"/>
      <c r="BO75" s="1280"/>
      <c r="BP75" s="1279">
        <v>12.4</v>
      </c>
      <c r="BQ75" s="1279"/>
      <c r="BR75" s="1279"/>
      <c r="BS75" s="1279"/>
      <c r="BT75" s="1279"/>
      <c r="BU75" s="1279"/>
      <c r="BV75" s="1279"/>
      <c r="BW75" s="1279"/>
      <c r="BX75" s="1279">
        <v>12.2</v>
      </c>
      <c r="BY75" s="1279"/>
      <c r="BZ75" s="1279"/>
      <c r="CA75" s="1279"/>
      <c r="CB75" s="1279"/>
      <c r="CC75" s="1279"/>
      <c r="CD75" s="1279"/>
      <c r="CE75" s="1279"/>
      <c r="CF75" s="1279">
        <v>11.7</v>
      </c>
      <c r="CG75" s="1279"/>
      <c r="CH75" s="1279"/>
      <c r="CI75" s="1279"/>
      <c r="CJ75" s="1279"/>
      <c r="CK75" s="1279"/>
      <c r="CL75" s="1279"/>
      <c r="CM75" s="1279"/>
      <c r="CN75" s="1279">
        <v>11</v>
      </c>
      <c r="CO75" s="1279"/>
      <c r="CP75" s="1279"/>
      <c r="CQ75" s="1279"/>
      <c r="CR75" s="1279"/>
      <c r="CS75" s="1279"/>
      <c r="CT75" s="1279"/>
      <c r="CU75" s="1279"/>
      <c r="CV75" s="1279">
        <v>10.199999999999999</v>
      </c>
      <c r="CW75" s="1279"/>
      <c r="CX75" s="1279"/>
      <c r="CY75" s="1279"/>
      <c r="CZ75" s="1279"/>
      <c r="DA75" s="1279"/>
      <c r="DB75" s="1279"/>
      <c r="DC75" s="1279"/>
    </row>
    <row r="76" spans="2:107" ht="13" x14ac:dyDescent="0.2">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72"/>
      <c r="G77" s="1284"/>
      <c r="H77" s="1284"/>
      <c r="I77" s="1284"/>
      <c r="J77" s="1284"/>
      <c r="K77" s="1285"/>
      <c r="L77" s="1285"/>
      <c r="M77" s="1285"/>
      <c r="N77" s="1285"/>
      <c r="AN77" s="1281" t="s">
        <v>650</v>
      </c>
      <c r="AO77" s="1281"/>
      <c r="AP77" s="1281"/>
      <c r="AQ77" s="1281"/>
      <c r="AR77" s="1281"/>
      <c r="AS77" s="1281"/>
      <c r="AT77" s="1281"/>
      <c r="AU77" s="1281"/>
      <c r="AV77" s="1281"/>
      <c r="AW77" s="1281"/>
      <c r="AX77" s="1281"/>
      <c r="AY77" s="1281"/>
      <c r="AZ77" s="1281"/>
      <c r="BA77" s="1281"/>
      <c r="BB77" s="1280" t="s">
        <v>649</v>
      </c>
      <c r="BC77" s="1280"/>
      <c r="BD77" s="1280"/>
      <c r="BE77" s="1280"/>
      <c r="BF77" s="1280"/>
      <c r="BG77" s="1280"/>
      <c r="BH77" s="1280"/>
      <c r="BI77" s="1280"/>
      <c r="BJ77" s="1280"/>
      <c r="BK77" s="1280"/>
      <c r="BL77" s="1280"/>
      <c r="BM77" s="1280"/>
      <c r="BN77" s="1280"/>
      <c r="BO77" s="1280"/>
      <c r="BP77" s="1279">
        <v>124.2</v>
      </c>
      <c r="BQ77" s="1279"/>
      <c r="BR77" s="1279"/>
      <c r="BS77" s="1279"/>
      <c r="BT77" s="1279"/>
      <c r="BU77" s="1279"/>
      <c r="BV77" s="1279"/>
      <c r="BW77" s="1279"/>
      <c r="BX77" s="1279">
        <v>115.7</v>
      </c>
      <c r="BY77" s="1279"/>
      <c r="BZ77" s="1279"/>
      <c r="CA77" s="1279"/>
      <c r="CB77" s="1279"/>
      <c r="CC77" s="1279"/>
      <c r="CD77" s="1279"/>
      <c r="CE77" s="1279"/>
      <c r="CF77" s="1279">
        <v>106</v>
      </c>
      <c r="CG77" s="1279"/>
      <c r="CH77" s="1279"/>
      <c r="CI77" s="1279"/>
      <c r="CJ77" s="1279"/>
      <c r="CK77" s="1279"/>
      <c r="CL77" s="1279"/>
      <c r="CM77" s="1279"/>
      <c r="CN77" s="1279">
        <v>97.6</v>
      </c>
      <c r="CO77" s="1279"/>
      <c r="CP77" s="1279"/>
      <c r="CQ77" s="1279"/>
      <c r="CR77" s="1279"/>
      <c r="CS77" s="1279"/>
      <c r="CT77" s="1279"/>
      <c r="CU77" s="1279"/>
      <c r="CV77" s="1279">
        <v>91.6</v>
      </c>
      <c r="CW77" s="1279"/>
      <c r="CX77" s="1279"/>
      <c r="CY77" s="1279"/>
      <c r="CZ77" s="1279"/>
      <c r="DA77" s="1279"/>
      <c r="DB77" s="1279"/>
      <c r="DC77" s="1279"/>
    </row>
    <row r="78" spans="2:107" ht="13" x14ac:dyDescent="0.2">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648</v>
      </c>
      <c r="BC79" s="1280"/>
      <c r="BD79" s="1280"/>
      <c r="BE79" s="1280"/>
      <c r="BF79" s="1280"/>
      <c r="BG79" s="1280"/>
      <c r="BH79" s="1280"/>
      <c r="BI79" s="1280"/>
      <c r="BJ79" s="1280"/>
      <c r="BK79" s="1280"/>
      <c r="BL79" s="1280"/>
      <c r="BM79" s="1280"/>
      <c r="BN79" s="1280"/>
      <c r="BO79" s="1280"/>
      <c r="BP79" s="1279">
        <v>10.9</v>
      </c>
      <c r="BQ79" s="1279"/>
      <c r="BR79" s="1279"/>
      <c r="BS79" s="1279"/>
      <c r="BT79" s="1279"/>
      <c r="BU79" s="1279"/>
      <c r="BV79" s="1279"/>
      <c r="BW79" s="1279"/>
      <c r="BX79" s="1279">
        <v>10.3</v>
      </c>
      <c r="BY79" s="1279"/>
      <c r="BZ79" s="1279"/>
      <c r="CA79" s="1279"/>
      <c r="CB79" s="1279"/>
      <c r="CC79" s="1279"/>
      <c r="CD79" s="1279"/>
      <c r="CE79" s="1279"/>
      <c r="CF79" s="1279">
        <v>9</v>
      </c>
      <c r="CG79" s="1279"/>
      <c r="CH79" s="1279"/>
      <c r="CI79" s="1279"/>
      <c r="CJ79" s="1279"/>
      <c r="CK79" s="1279"/>
      <c r="CL79" s="1279"/>
      <c r="CM79" s="1279"/>
      <c r="CN79" s="1279">
        <v>8</v>
      </c>
      <c r="CO79" s="1279"/>
      <c r="CP79" s="1279"/>
      <c r="CQ79" s="1279"/>
      <c r="CR79" s="1279"/>
      <c r="CS79" s="1279"/>
      <c r="CT79" s="1279"/>
      <c r="CU79" s="1279"/>
      <c r="CV79" s="1279">
        <v>7.3</v>
      </c>
      <c r="CW79" s="1279"/>
      <c r="CX79" s="1279"/>
      <c r="CY79" s="1279"/>
      <c r="CZ79" s="1279"/>
      <c r="DA79" s="1279"/>
      <c r="DB79" s="1279"/>
      <c r="DC79" s="1279"/>
    </row>
    <row r="80" spans="2:107" ht="13" x14ac:dyDescent="0.2">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72"/>
    </row>
    <row r="82" spans="2:109" ht="16.5" x14ac:dyDescent="0.2">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 x14ac:dyDescent="0.2">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 x14ac:dyDescent="0.2">
      <c r="DD84" s="1271"/>
      <c r="DE84" s="1271"/>
    </row>
    <row r="85" spans="2:109" ht="13" x14ac:dyDescent="0.2">
      <c r="DD85" s="1271"/>
      <c r="DE85" s="1271"/>
    </row>
    <row r="86" spans="2:109" ht="13" hidden="1" x14ac:dyDescent="0.2">
      <c r="DD86" s="1271"/>
      <c r="DE86" s="1271"/>
    </row>
    <row r="87" spans="2:109" ht="13" hidden="1" x14ac:dyDescent="0.2">
      <c r="K87" s="1274"/>
      <c r="AQ87" s="1274"/>
      <c r="BC87" s="1274"/>
      <c r="BO87" s="1274"/>
      <c r="CA87" s="1274"/>
      <c r="CM87" s="1274"/>
      <c r="CY87" s="1274"/>
      <c r="DD87" s="1271"/>
      <c r="DE87" s="1271"/>
    </row>
    <row r="88" spans="2:109" ht="13" hidden="1" x14ac:dyDescent="0.2">
      <c r="DD88" s="1271"/>
      <c r="DE88" s="1271"/>
    </row>
    <row r="89" spans="2:109" ht="13" hidden="1" x14ac:dyDescent="0.2">
      <c r="DD89" s="1271"/>
      <c r="DE89" s="1271"/>
    </row>
    <row r="90" spans="2:109" ht="13" hidden="1" x14ac:dyDescent="0.2">
      <c r="DD90" s="1271"/>
      <c r="DE90" s="1271"/>
    </row>
    <row r="91" spans="2:109" ht="13" hidden="1" x14ac:dyDescent="0.2">
      <c r="DD91" s="1271"/>
      <c r="DE91" s="1271"/>
    </row>
    <row r="92" spans="2:109" ht="13.5" hidden="1" customHeight="1" x14ac:dyDescent="0.2">
      <c r="DD92" s="1271"/>
      <c r="DE92" s="1271"/>
    </row>
    <row r="93" spans="2:109" ht="13.5" hidden="1" customHeight="1" x14ac:dyDescent="0.2">
      <c r="DD93" s="1271"/>
      <c r="DE93" s="1271"/>
    </row>
    <row r="94" spans="2:109" ht="13.5" hidden="1" customHeight="1" x14ac:dyDescent="0.2">
      <c r="DD94" s="1271"/>
      <c r="DE94" s="1271"/>
    </row>
    <row r="95" spans="2:109" ht="13.5" hidden="1" customHeight="1" x14ac:dyDescent="0.2">
      <c r="DD95" s="1271"/>
      <c r="DE95" s="1271"/>
    </row>
    <row r="96" spans="2:109" ht="13.5" hidden="1" customHeight="1" x14ac:dyDescent="0.2">
      <c r="DD96" s="1271"/>
      <c r="DE96" s="1271"/>
    </row>
    <row r="97" s="1271" customFormat="1" ht="13.5" hidden="1" customHeight="1" x14ac:dyDescent="0.2"/>
    <row r="98" s="1271" customFormat="1" ht="13.5" hidden="1" customHeight="1" x14ac:dyDescent="0.2"/>
    <row r="99" s="1271" customFormat="1" ht="13.5" hidden="1" customHeight="1" x14ac:dyDescent="0.2"/>
    <row r="100" s="1271" customFormat="1" ht="13.5" hidden="1" customHeight="1" x14ac:dyDescent="0.2"/>
    <row r="101" s="1271" customFormat="1" ht="13.5" hidden="1" customHeight="1" x14ac:dyDescent="0.2"/>
    <row r="102" s="1271" customFormat="1" ht="13.5" hidden="1" customHeight="1" x14ac:dyDescent="0.2"/>
    <row r="103" s="1271" customFormat="1" ht="13.5" hidden="1" customHeight="1" x14ac:dyDescent="0.2"/>
    <row r="104" s="1271" customFormat="1" ht="13.5" hidden="1" customHeight="1" x14ac:dyDescent="0.2"/>
    <row r="105" s="1271" customFormat="1" ht="13.5" hidden="1" customHeight="1" x14ac:dyDescent="0.2"/>
    <row r="106" s="1271" customFormat="1" ht="13.5" hidden="1" customHeight="1" x14ac:dyDescent="0.2"/>
    <row r="107" s="1271" customFormat="1" ht="13.5" hidden="1" customHeight="1" x14ac:dyDescent="0.2"/>
    <row r="108" s="1271" customFormat="1" ht="13.5" hidden="1" customHeight="1" x14ac:dyDescent="0.2"/>
    <row r="109" s="1271" customFormat="1" ht="13.5" hidden="1" customHeight="1" x14ac:dyDescent="0.2"/>
    <row r="110" s="1271" customFormat="1" ht="13.5" hidden="1" customHeight="1" x14ac:dyDescent="0.2"/>
    <row r="111" s="1271" customFormat="1" ht="13.5" hidden="1" customHeight="1" x14ac:dyDescent="0.2"/>
    <row r="112" s="1271" customFormat="1" ht="13.5" hidden="1" customHeight="1" x14ac:dyDescent="0.2"/>
    <row r="113" s="1271" customFormat="1" ht="13.5" hidden="1" customHeight="1" x14ac:dyDescent="0.2"/>
    <row r="114" s="1271" customFormat="1" ht="13.5" hidden="1" customHeight="1" x14ac:dyDescent="0.2"/>
    <row r="115" s="1271" customFormat="1" ht="13.5" hidden="1" customHeight="1" x14ac:dyDescent="0.2"/>
    <row r="116" s="1271" customFormat="1" ht="13.5" hidden="1" customHeight="1" x14ac:dyDescent="0.2"/>
    <row r="117" s="1271" customFormat="1" ht="13.5" hidden="1" customHeight="1" x14ac:dyDescent="0.2"/>
    <row r="118" s="1271" customFormat="1" ht="13.5" hidden="1" customHeight="1" x14ac:dyDescent="0.2"/>
    <row r="119" s="1271" customFormat="1" ht="13.5" hidden="1" customHeight="1" x14ac:dyDescent="0.2"/>
    <row r="120" s="1271" customFormat="1" ht="13.5" hidden="1" customHeight="1" x14ac:dyDescent="0.2"/>
    <row r="121" s="1271" customFormat="1" ht="13.5" hidden="1" customHeight="1" x14ac:dyDescent="0.2"/>
    <row r="122" s="1271" customFormat="1" ht="13.5" hidden="1" customHeight="1" x14ac:dyDescent="0.2"/>
    <row r="123" s="1271" customFormat="1" ht="13.5" hidden="1" customHeight="1" x14ac:dyDescent="0.2"/>
    <row r="124" s="1271" customFormat="1" ht="13.5" hidden="1" customHeight="1" x14ac:dyDescent="0.2"/>
    <row r="125" s="1271" customFormat="1" ht="13.5" hidden="1" customHeight="1" x14ac:dyDescent="0.2"/>
    <row r="126" s="1271" customFormat="1" ht="13.5" hidden="1" customHeight="1" x14ac:dyDescent="0.2"/>
    <row r="127" s="1271" customFormat="1" ht="13.5" hidden="1" customHeight="1" x14ac:dyDescent="0.2"/>
    <row r="128" s="1271" customFormat="1" ht="13.5" hidden="1" customHeight="1" x14ac:dyDescent="0.2"/>
    <row r="129" s="1271" customFormat="1" ht="13.5" hidden="1" customHeight="1" x14ac:dyDescent="0.2"/>
    <row r="130" s="1271" customFormat="1" ht="13.5" hidden="1" customHeight="1" x14ac:dyDescent="0.2"/>
    <row r="131" s="1271" customFormat="1" ht="13.5" hidden="1" customHeight="1" x14ac:dyDescent="0.2"/>
    <row r="132" s="1271" customFormat="1" ht="13.5" hidden="1" customHeight="1" x14ac:dyDescent="0.2"/>
    <row r="133" s="1271" customFormat="1" ht="13.5" hidden="1" customHeight="1" x14ac:dyDescent="0.2"/>
    <row r="134" s="1271" customFormat="1" ht="13.5" hidden="1" customHeight="1" x14ac:dyDescent="0.2"/>
    <row r="135" s="1271" customFormat="1" ht="13.5" hidden="1" customHeight="1" x14ac:dyDescent="0.2"/>
    <row r="136" s="1271" customFormat="1" ht="13.5" hidden="1" customHeight="1" x14ac:dyDescent="0.2"/>
    <row r="137" s="1271" customFormat="1" ht="13.5" hidden="1" customHeight="1" x14ac:dyDescent="0.2"/>
    <row r="138" s="1271" customFormat="1" ht="13.5" hidden="1" customHeight="1" x14ac:dyDescent="0.2"/>
    <row r="139" s="1271" customFormat="1" ht="13.5" hidden="1" customHeight="1" x14ac:dyDescent="0.2"/>
    <row r="140" s="1271" customFormat="1" ht="13.5" hidden="1" customHeight="1" x14ac:dyDescent="0.2"/>
    <row r="141" s="1271" customFormat="1" ht="13.5" hidden="1" customHeight="1" x14ac:dyDescent="0.2"/>
    <row r="142" s="1271" customFormat="1" ht="13.5" hidden="1" customHeight="1" x14ac:dyDescent="0.2"/>
    <row r="143" s="1271" customFormat="1" ht="13.5" hidden="1" customHeight="1" x14ac:dyDescent="0.2"/>
    <row r="144" s="1271" customFormat="1" ht="13.5" hidden="1" customHeight="1" x14ac:dyDescent="0.2"/>
    <row r="145" s="1271" customFormat="1" ht="13.5" hidden="1" customHeight="1" x14ac:dyDescent="0.2"/>
    <row r="146" s="1271" customFormat="1" ht="13.5" hidden="1" customHeight="1" x14ac:dyDescent="0.2"/>
    <row r="147" s="1271" customFormat="1" ht="13.5" hidden="1" customHeight="1" x14ac:dyDescent="0.2"/>
    <row r="148" s="1271" customFormat="1" ht="13.5" hidden="1" customHeight="1" x14ac:dyDescent="0.2"/>
    <row r="149" s="1271" customFormat="1" ht="13.5" hidden="1" customHeight="1" x14ac:dyDescent="0.2"/>
    <row r="150" s="1271" customFormat="1" ht="13.5" hidden="1" customHeight="1" x14ac:dyDescent="0.2"/>
    <row r="151" s="1271" customFormat="1" ht="13.5" hidden="1" customHeight="1" x14ac:dyDescent="0.2"/>
    <row r="152" s="1271" customFormat="1" ht="13.5" hidden="1" customHeight="1" x14ac:dyDescent="0.2"/>
    <row r="153" s="1271" customFormat="1" ht="13.5" hidden="1" customHeight="1" x14ac:dyDescent="0.2"/>
    <row r="154" s="1271" customFormat="1" ht="13.5" hidden="1" customHeight="1" x14ac:dyDescent="0.2"/>
    <row r="155" s="1271" customFormat="1" ht="13.5" hidden="1" customHeight="1" x14ac:dyDescent="0.2"/>
    <row r="156" s="1271" customFormat="1" ht="13.5" hidden="1" customHeight="1" x14ac:dyDescent="0.2"/>
    <row r="157" s="1271" customFormat="1" ht="13.5" hidden="1" customHeight="1" x14ac:dyDescent="0.2"/>
    <row r="158" s="1271" customFormat="1" ht="13.5" hidden="1" customHeight="1" x14ac:dyDescent="0.2"/>
    <row r="159" s="1271" customFormat="1" ht="13.5" hidden="1" customHeight="1" x14ac:dyDescent="0.2"/>
    <row r="160" s="1271" customFormat="1" ht="13.5" hidden="1" customHeight="1" x14ac:dyDescent="0.2"/>
  </sheetData>
  <sheetProtection algorithmName="SHA-512" hashValue="m3FrL/JBMwOMoOh8DhxIQKdxqwGAmSjDOYcGG55Jz4ZM8FsRUnRd3ILtZ1JvHkDtTTI0qH2yWFye4+1pmGI6+Q==" saltValue="kq3tJBaOzVgpoMk2z5ur8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7AC7D-5F70-4E62-9E24-CB75F02FD282}">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520</v>
      </c>
    </row>
  </sheetData>
  <sheetProtection algorithmName="SHA-512" hashValue="shj2YkWsIftT8qVbu0FaAh+6h12JiMpQoUdFdsoFj1Wx/0KwTavkTVZl3R4TmwNu5vBXYMaq8t3wi4jOoEiNAw==" saltValue="BToi1kPTWOMB7MImw9gWU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4E3D8-6E7B-4D5E-AD81-CE1F8DC1B781}">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520</v>
      </c>
    </row>
  </sheetData>
  <sheetProtection algorithmName="SHA-512" hashValue="yUSk71ffzjZtE63LqOKv2sD+iSd5eU2y7OXtg7o6Q6N5A+LFLrrYbyVjwLiNNg2KuGDdmYfMpSJdvnTt9vUsag==" saltValue="6AVmNbg+l0VqAcGZH5dsB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570</v>
      </c>
      <c r="G2" s="157"/>
      <c r="H2" s="158"/>
    </row>
    <row r="3" spans="1:8" x14ac:dyDescent="0.2">
      <c r="A3" s="154" t="s">
        <v>563</v>
      </c>
      <c r="B3" s="159"/>
      <c r="C3" s="160"/>
      <c r="D3" s="161">
        <v>56261</v>
      </c>
      <c r="E3" s="162"/>
      <c r="F3" s="163">
        <v>51898</v>
      </c>
      <c r="G3" s="164"/>
      <c r="H3" s="165"/>
    </row>
    <row r="4" spans="1:8" x14ac:dyDescent="0.2">
      <c r="A4" s="166"/>
      <c r="B4" s="167"/>
      <c r="C4" s="168"/>
      <c r="D4" s="169">
        <v>23095</v>
      </c>
      <c r="E4" s="170"/>
      <c r="F4" s="171">
        <v>25986</v>
      </c>
      <c r="G4" s="172"/>
      <c r="H4" s="173"/>
    </row>
    <row r="5" spans="1:8" x14ac:dyDescent="0.2">
      <c r="A5" s="154" t="s">
        <v>565</v>
      </c>
      <c r="B5" s="159"/>
      <c r="C5" s="160"/>
      <c r="D5" s="161">
        <v>57934</v>
      </c>
      <c r="E5" s="162"/>
      <c r="F5" s="163">
        <v>51684</v>
      </c>
      <c r="G5" s="164"/>
      <c r="H5" s="165"/>
    </row>
    <row r="6" spans="1:8" x14ac:dyDescent="0.2">
      <c r="A6" s="166"/>
      <c r="B6" s="167"/>
      <c r="C6" s="168"/>
      <c r="D6" s="169">
        <v>26124</v>
      </c>
      <c r="E6" s="170"/>
      <c r="F6" s="171">
        <v>26671</v>
      </c>
      <c r="G6" s="172"/>
      <c r="H6" s="173"/>
    </row>
    <row r="7" spans="1:8" x14ac:dyDescent="0.2">
      <c r="A7" s="154" t="s">
        <v>566</v>
      </c>
      <c r="B7" s="159"/>
      <c r="C7" s="160"/>
      <c r="D7" s="161">
        <v>58222</v>
      </c>
      <c r="E7" s="162"/>
      <c r="F7" s="163">
        <v>52897</v>
      </c>
      <c r="G7" s="164"/>
      <c r="H7" s="165"/>
    </row>
    <row r="8" spans="1:8" x14ac:dyDescent="0.2">
      <c r="A8" s="166"/>
      <c r="B8" s="167"/>
      <c r="C8" s="168"/>
      <c r="D8" s="169">
        <v>26817</v>
      </c>
      <c r="E8" s="170"/>
      <c r="F8" s="171">
        <v>27013</v>
      </c>
      <c r="G8" s="172"/>
      <c r="H8" s="173"/>
    </row>
    <row r="9" spans="1:8" x14ac:dyDescent="0.2">
      <c r="A9" s="154" t="s">
        <v>567</v>
      </c>
      <c r="B9" s="159"/>
      <c r="C9" s="160"/>
      <c r="D9" s="161">
        <v>52788</v>
      </c>
      <c r="E9" s="162"/>
      <c r="F9" s="163">
        <v>54945</v>
      </c>
      <c r="G9" s="164"/>
      <c r="H9" s="165"/>
    </row>
    <row r="10" spans="1:8" x14ac:dyDescent="0.2">
      <c r="A10" s="166"/>
      <c r="B10" s="167"/>
      <c r="C10" s="168"/>
      <c r="D10" s="169">
        <v>25480</v>
      </c>
      <c r="E10" s="170"/>
      <c r="F10" s="171">
        <v>29293</v>
      </c>
      <c r="G10" s="172"/>
      <c r="H10" s="173"/>
    </row>
    <row r="11" spans="1:8" x14ac:dyDescent="0.2">
      <c r="A11" s="154" t="s">
        <v>568</v>
      </c>
      <c r="B11" s="159"/>
      <c r="C11" s="160"/>
      <c r="D11" s="161">
        <v>55470</v>
      </c>
      <c r="E11" s="162"/>
      <c r="F11" s="163">
        <v>57132</v>
      </c>
      <c r="G11" s="164"/>
      <c r="H11" s="165"/>
    </row>
    <row r="12" spans="1:8" x14ac:dyDescent="0.2">
      <c r="A12" s="166"/>
      <c r="B12" s="167"/>
      <c r="C12" s="174"/>
      <c r="D12" s="169">
        <v>26096</v>
      </c>
      <c r="E12" s="170"/>
      <c r="F12" s="171">
        <v>30126</v>
      </c>
      <c r="G12" s="172"/>
      <c r="H12" s="173"/>
    </row>
    <row r="13" spans="1:8" x14ac:dyDescent="0.2">
      <c r="A13" s="154"/>
      <c r="B13" s="159"/>
      <c r="C13" s="175"/>
      <c r="D13" s="176">
        <v>56135</v>
      </c>
      <c r="E13" s="177"/>
      <c r="F13" s="178">
        <v>53711</v>
      </c>
      <c r="G13" s="179"/>
      <c r="H13" s="165"/>
    </row>
    <row r="14" spans="1:8" x14ac:dyDescent="0.2">
      <c r="A14" s="166"/>
      <c r="B14" s="167"/>
      <c r="C14" s="168"/>
      <c r="D14" s="169">
        <v>25522</v>
      </c>
      <c r="E14" s="170"/>
      <c r="F14" s="171">
        <v>27818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2.99</v>
      </c>
      <c r="C19" s="180">
        <f>ROUND(VALUE(SUBSTITUTE(実質収支比率等に係る経年分析!G$48,"▲","-")),2)</f>
        <v>2.62</v>
      </c>
      <c r="D19" s="180">
        <f>ROUND(VALUE(SUBSTITUTE(実質収支比率等に係る経年分析!H$48,"▲","-")),2)</f>
        <v>2.19</v>
      </c>
      <c r="E19" s="180">
        <f>ROUND(VALUE(SUBSTITUTE(実質収支比率等に係る経年分析!I$48,"▲","-")),2)</f>
        <v>2.38</v>
      </c>
      <c r="F19" s="180">
        <f>ROUND(VALUE(SUBSTITUTE(実質収支比率等に係る経年分析!J$48,"▲","-")),2)</f>
        <v>2.2200000000000002</v>
      </c>
    </row>
    <row r="20" spans="1:11" x14ac:dyDescent="0.2">
      <c r="A20" s="180" t="s">
        <v>55</v>
      </c>
      <c r="B20" s="180">
        <f>ROUND(VALUE(SUBSTITUTE(実質収支比率等に係る経年分析!F$47,"▲","-")),2)</f>
        <v>6.26</v>
      </c>
      <c r="C20" s="180">
        <f>ROUND(VALUE(SUBSTITUTE(実質収支比率等に係る経年分析!G$47,"▲","-")),2)</f>
        <v>6.72</v>
      </c>
      <c r="D20" s="180">
        <f>ROUND(VALUE(SUBSTITUTE(実質収支比率等に係る経年分析!H$47,"▲","-")),2)</f>
        <v>6.71</v>
      </c>
      <c r="E20" s="180">
        <f>ROUND(VALUE(SUBSTITUTE(実質収支比率等に係る経年分析!I$47,"▲","-")),2)</f>
        <v>7.59</v>
      </c>
      <c r="F20" s="180">
        <f>ROUND(VALUE(SUBSTITUTE(実質収支比率等に係る経年分析!J$47,"▲","-")),2)</f>
        <v>8.08</v>
      </c>
    </row>
    <row r="21" spans="1:11" x14ac:dyDescent="0.2">
      <c r="A21" s="180" t="s">
        <v>56</v>
      </c>
      <c r="B21" s="180">
        <f>IF(ISNUMBER(VALUE(SUBSTITUTE(実質収支比率等に係る経年分析!F$49,"▲","-"))),ROUND(VALUE(SUBSTITUTE(実質収支比率等に係る経年分析!F$49,"▲","-")),2),NA())</f>
        <v>1.59</v>
      </c>
      <c r="C21" s="180">
        <f>IF(ISNUMBER(VALUE(SUBSTITUTE(実質収支比率等に係る経年分析!G$49,"▲","-"))),ROUND(VALUE(SUBSTITUTE(実質収支比率等に係る経年分析!G$49,"▲","-")),2),NA())</f>
        <v>0.16</v>
      </c>
      <c r="D21" s="180">
        <f>IF(ISNUMBER(VALUE(SUBSTITUTE(実質収支比率等に係る経年分析!H$49,"▲","-"))),ROUND(VALUE(SUBSTITUTE(実質収支比率等に係る経年分析!H$49,"▲","-")),2),NA())</f>
        <v>0.77</v>
      </c>
      <c r="E21" s="180">
        <f>IF(ISNUMBER(VALUE(SUBSTITUTE(実質収支比率等に係る経年分析!I$49,"▲","-"))),ROUND(VALUE(SUBSTITUTE(実質収支比率等に係る経年分析!I$49,"▲","-")),2),NA())</f>
        <v>1.17</v>
      </c>
      <c r="F21" s="180">
        <f>IF(ISNUMBER(VALUE(SUBSTITUTE(実質収支比率等に係る経年分析!J$49,"▲","-"))),ROUND(VALUE(SUBSTITUTE(実質収支比率等に係る経年分析!J$49,"▲","-")),2),NA())</f>
        <v>0.39</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1.85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2">
      <c r="A30" s="181" t="str">
        <f>IF(連結実質赤字比率に係る赤字・黒字の構成分析!C$40="",NA(),連結実質赤字比率に係る赤字・黒字の構成分析!C$40)</f>
        <v>工業用水道事業会計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2">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x14ac:dyDescent="0.2">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2.1800000000000002</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2.1800000000000002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2.21</v>
      </c>
    </row>
    <row r="35" spans="1:16" x14ac:dyDescent="0.2">
      <c r="A35" s="181" t="str">
        <f>IF(連結実質赤字比率に係る赤字・黒字の構成分析!C$35="",NA(),連結実質赤字比率に係る赤字・黒字の構成分析!C$35)</f>
        <v>モーターボート競走事業会計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2.3199999999999998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2.58</v>
      </c>
    </row>
    <row r="36" spans="1:16" x14ac:dyDescent="0.2">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4.0199999999999996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3.51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3.76</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92837</v>
      </c>
      <c r="E42" s="182"/>
      <c r="F42" s="182"/>
      <c r="G42" s="182">
        <f>'実質公債費比率（分子）の構造'!L$52</f>
        <v>92931</v>
      </c>
      <c r="H42" s="182"/>
      <c r="I42" s="182"/>
      <c r="J42" s="182">
        <f>'実質公債費比率（分子）の構造'!M$52</f>
        <v>91577</v>
      </c>
      <c r="K42" s="182"/>
      <c r="L42" s="182"/>
      <c r="M42" s="182">
        <f>'実質公債費比率（分子）の構造'!N$52</f>
        <v>90643</v>
      </c>
      <c r="N42" s="182"/>
      <c r="O42" s="182"/>
      <c r="P42" s="182">
        <f>'実質公債費比率（分子）の構造'!O$52</f>
        <v>96042</v>
      </c>
    </row>
    <row r="43" spans="1:16" x14ac:dyDescent="0.2">
      <c r="A43" s="182" t="s">
        <v>64</v>
      </c>
      <c r="B43" s="182">
        <f>'実質公債費比率（分子）の構造'!K$51</f>
        <v>91</v>
      </c>
      <c r="C43" s="182"/>
      <c r="D43" s="182"/>
      <c r="E43" s="182">
        <f>'実質公債費比率（分子）の構造'!L$51</f>
        <v>29</v>
      </c>
      <c r="F43" s="182"/>
      <c r="G43" s="182"/>
      <c r="H43" s="182">
        <f>'実質公債費比率（分子）の構造'!M$51</f>
        <v>11</v>
      </c>
      <c r="I43" s="182"/>
      <c r="J43" s="182"/>
      <c r="K43" s="182">
        <f>'実質公債費比率（分子）の構造'!N$51</f>
        <v>8</v>
      </c>
      <c r="L43" s="182"/>
      <c r="M43" s="182"/>
      <c r="N43" s="182">
        <f>'実質公債費比率（分子）の構造'!O$51</f>
        <v>3</v>
      </c>
      <c r="O43" s="182"/>
      <c r="P43" s="182"/>
    </row>
    <row r="44" spans="1:16" x14ac:dyDescent="0.2">
      <c r="A44" s="182" t="s">
        <v>65</v>
      </c>
      <c r="B44" s="182">
        <f>'実質公債費比率（分子）の構造'!K$50</f>
        <v>2684</v>
      </c>
      <c r="C44" s="182"/>
      <c r="D44" s="182"/>
      <c r="E44" s="182">
        <f>'実質公債費比率（分子）の構造'!L$50</f>
        <v>2773</v>
      </c>
      <c r="F44" s="182"/>
      <c r="G44" s="182"/>
      <c r="H44" s="182">
        <f>'実質公債費比率（分子）の構造'!M$50</f>
        <v>2897</v>
      </c>
      <c r="I44" s="182"/>
      <c r="J44" s="182"/>
      <c r="K44" s="182">
        <f>'実質公債費比率（分子）の構造'!N$50</f>
        <v>4050</v>
      </c>
      <c r="L44" s="182"/>
      <c r="M44" s="182"/>
      <c r="N44" s="182">
        <f>'実質公債費比率（分子）の構造'!O$50</f>
        <v>4202</v>
      </c>
      <c r="O44" s="182"/>
      <c r="P44" s="182"/>
    </row>
    <row r="45" spans="1:16" x14ac:dyDescent="0.2">
      <c r="A45" s="182" t="s">
        <v>66</v>
      </c>
      <c r="B45" s="182">
        <f>'実質公債費比率（分子）の構造'!K$49</f>
        <v>42</v>
      </c>
      <c r="C45" s="182"/>
      <c r="D45" s="182"/>
      <c r="E45" s="182">
        <f>'実質公債費比率（分子）の構造'!L$49</f>
        <v>169</v>
      </c>
      <c r="F45" s="182"/>
      <c r="G45" s="182"/>
      <c r="H45" s="182">
        <f>'実質公債費比率（分子）の構造'!M$49</f>
        <v>70</v>
      </c>
      <c r="I45" s="182"/>
      <c r="J45" s="182"/>
      <c r="K45" s="182">
        <f>'実質公債費比率（分子）の構造'!N$49</f>
        <v>203</v>
      </c>
      <c r="L45" s="182"/>
      <c r="M45" s="182"/>
      <c r="N45" s="182">
        <f>'実質公債費比率（分子）の構造'!O$49</f>
        <v>348</v>
      </c>
      <c r="O45" s="182"/>
      <c r="P45" s="182"/>
    </row>
    <row r="46" spans="1:16" x14ac:dyDescent="0.2">
      <c r="A46" s="182" t="s">
        <v>67</v>
      </c>
      <c r="B46" s="182">
        <f>'実質公債費比率（分子）の構造'!K$48</f>
        <v>25193</v>
      </c>
      <c r="C46" s="182"/>
      <c r="D46" s="182"/>
      <c r="E46" s="182">
        <f>'実質公債費比率（分子）の構造'!L$48</f>
        <v>24939</v>
      </c>
      <c r="F46" s="182"/>
      <c r="G46" s="182"/>
      <c r="H46" s="182">
        <f>'実質公債費比率（分子）の構造'!M$48</f>
        <v>26073</v>
      </c>
      <c r="I46" s="182"/>
      <c r="J46" s="182"/>
      <c r="K46" s="182">
        <f>'実質公債費比率（分子）の構造'!N$48</f>
        <v>25284</v>
      </c>
      <c r="L46" s="182"/>
      <c r="M46" s="182"/>
      <c r="N46" s="182">
        <f>'実質公債費比率（分子）の構造'!O$48</f>
        <v>23629</v>
      </c>
      <c r="O46" s="182"/>
      <c r="P46" s="182"/>
    </row>
    <row r="47" spans="1:16" x14ac:dyDescent="0.2">
      <c r="A47" s="182" t="s">
        <v>68</v>
      </c>
      <c r="B47" s="182">
        <f>'実質公債費比率（分子）の構造'!K$47</f>
        <v>42877</v>
      </c>
      <c r="C47" s="182"/>
      <c r="D47" s="182"/>
      <c r="E47" s="182">
        <f>'実質公債費比率（分子）の構造'!L$47</f>
        <v>43495</v>
      </c>
      <c r="F47" s="182"/>
      <c r="G47" s="182"/>
      <c r="H47" s="182">
        <f>'実質公債費比率（分子）の構造'!M$47</f>
        <v>43099</v>
      </c>
      <c r="I47" s="182"/>
      <c r="J47" s="182"/>
      <c r="K47" s="182">
        <f>'実質公債費比率（分子）の構造'!N$47</f>
        <v>41622</v>
      </c>
      <c r="L47" s="182"/>
      <c r="M47" s="182"/>
      <c r="N47" s="182">
        <f>'実質公債費比率（分子）の構造'!O$47</f>
        <v>41165</v>
      </c>
      <c r="O47" s="182"/>
      <c r="P47" s="182"/>
    </row>
    <row r="48" spans="1:16" x14ac:dyDescent="0.2">
      <c r="A48" s="182" t="s">
        <v>69</v>
      </c>
      <c r="B48" s="182">
        <f>'実質公債費比率（分子）の構造'!K$46</f>
        <v>5812</v>
      </c>
      <c r="C48" s="182"/>
      <c r="D48" s="182"/>
      <c r="E48" s="182">
        <f>'実質公債費比率（分子）の構造'!L$46</f>
        <v>4500</v>
      </c>
      <c r="F48" s="182"/>
      <c r="G48" s="182"/>
      <c r="H48" s="182">
        <f>'実質公債費比率（分子）の構造'!M$46</f>
        <v>2773</v>
      </c>
      <c r="I48" s="182"/>
      <c r="J48" s="182"/>
      <c r="K48" s="182">
        <f>'実質公債費比率（分子）の構造'!N$46</f>
        <v>2261</v>
      </c>
      <c r="L48" s="182"/>
      <c r="M48" s="182"/>
      <c r="N48" s="182">
        <f>'実質公債費比率（分子）の構造'!O$46</f>
        <v>606</v>
      </c>
      <c r="O48" s="182"/>
      <c r="P48" s="182"/>
    </row>
    <row r="49" spans="1:16" x14ac:dyDescent="0.2">
      <c r="A49" s="182" t="s">
        <v>70</v>
      </c>
      <c r="B49" s="182">
        <f>'実質公債費比率（分子）の構造'!K$45</f>
        <v>52784</v>
      </c>
      <c r="C49" s="182"/>
      <c r="D49" s="182"/>
      <c r="E49" s="182">
        <f>'実質公債費比率（分子）の構造'!L$45</f>
        <v>53036</v>
      </c>
      <c r="F49" s="182"/>
      <c r="G49" s="182"/>
      <c r="H49" s="182">
        <f>'実質公債費比率（分子）の構造'!M$45</f>
        <v>53912</v>
      </c>
      <c r="I49" s="182"/>
      <c r="J49" s="182"/>
      <c r="K49" s="182">
        <f>'実質公債費比率（分子）の構造'!N$45</f>
        <v>54737</v>
      </c>
      <c r="L49" s="182"/>
      <c r="M49" s="182"/>
      <c r="N49" s="182">
        <f>'実質公債費比率（分子）の構造'!O$45</f>
        <v>60635</v>
      </c>
      <c r="O49" s="182"/>
      <c r="P49" s="182"/>
    </row>
    <row r="50" spans="1:16" x14ac:dyDescent="0.2">
      <c r="A50" s="182" t="s">
        <v>71</v>
      </c>
      <c r="B50" s="182" t="e">
        <f>NA()</f>
        <v>#N/A</v>
      </c>
      <c r="C50" s="182">
        <f>IF(ISNUMBER('実質公債費比率（分子）の構造'!K$53),'実質公債費比率（分子）の構造'!K$53,NA())</f>
        <v>36646</v>
      </c>
      <c r="D50" s="182" t="e">
        <f>NA()</f>
        <v>#N/A</v>
      </c>
      <c r="E50" s="182" t="e">
        <f>NA()</f>
        <v>#N/A</v>
      </c>
      <c r="F50" s="182">
        <f>IF(ISNUMBER('実質公債費比率（分子）の構造'!L$53),'実質公債費比率（分子）の構造'!L$53,NA())</f>
        <v>36010</v>
      </c>
      <c r="G50" s="182" t="e">
        <f>NA()</f>
        <v>#N/A</v>
      </c>
      <c r="H50" s="182" t="e">
        <f>NA()</f>
        <v>#N/A</v>
      </c>
      <c r="I50" s="182">
        <f>IF(ISNUMBER('実質公債費比率（分子）の構造'!M$53),'実質公債費比率（分子）の構造'!M$53,NA())</f>
        <v>37258</v>
      </c>
      <c r="J50" s="182" t="e">
        <f>NA()</f>
        <v>#N/A</v>
      </c>
      <c r="K50" s="182" t="e">
        <f>NA()</f>
        <v>#N/A</v>
      </c>
      <c r="L50" s="182">
        <f>IF(ISNUMBER('実質公債費比率（分子）の構造'!N$53),'実質公債費比率（分子）の構造'!N$53,NA())</f>
        <v>37522</v>
      </c>
      <c r="M50" s="182" t="e">
        <f>NA()</f>
        <v>#N/A</v>
      </c>
      <c r="N50" s="182" t="e">
        <f>NA()</f>
        <v>#N/A</v>
      </c>
      <c r="O50" s="182">
        <f>IF(ISNUMBER('実質公債費比率（分子）の構造'!O$53),'実質公債費比率（分子）の構造'!O$53,NA())</f>
        <v>34546</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849127</v>
      </c>
      <c r="E56" s="181"/>
      <c r="F56" s="181"/>
      <c r="G56" s="181">
        <f>'将来負担比率（分子）の構造'!J$52</f>
        <v>843486</v>
      </c>
      <c r="H56" s="181"/>
      <c r="I56" s="181"/>
      <c r="J56" s="181">
        <f>'将来負担比率（分子）の構造'!K$52</f>
        <v>848787</v>
      </c>
      <c r="K56" s="181"/>
      <c r="L56" s="181"/>
      <c r="M56" s="181">
        <f>'将来負担比率（分子）の構造'!L$52</f>
        <v>851506</v>
      </c>
      <c r="N56" s="181"/>
      <c r="O56" s="181"/>
      <c r="P56" s="181">
        <f>'将来負担比率（分子）の構造'!M$52</f>
        <v>845402</v>
      </c>
    </row>
    <row r="57" spans="1:16" x14ac:dyDescent="0.2">
      <c r="A57" s="181" t="s">
        <v>42</v>
      </c>
      <c r="B57" s="181"/>
      <c r="C57" s="181"/>
      <c r="D57" s="181">
        <f>'将来負担比率（分子）の構造'!I$51</f>
        <v>305581</v>
      </c>
      <c r="E57" s="181"/>
      <c r="F57" s="181"/>
      <c r="G57" s="181">
        <f>'将来負担比率（分子）の構造'!J$51</f>
        <v>299834</v>
      </c>
      <c r="H57" s="181"/>
      <c r="I57" s="181"/>
      <c r="J57" s="181">
        <f>'将来負担比率（分子）の構造'!K$51</f>
        <v>295295</v>
      </c>
      <c r="K57" s="181"/>
      <c r="L57" s="181"/>
      <c r="M57" s="181">
        <f>'将来負担比率（分子）の構造'!L$51</f>
        <v>293342</v>
      </c>
      <c r="N57" s="181"/>
      <c r="O57" s="181"/>
      <c r="P57" s="181">
        <f>'将来負担比率（分子）の構造'!M$51</f>
        <v>283458</v>
      </c>
    </row>
    <row r="58" spans="1:16" x14ac:dyDescent="0.2">
      <c r="A58" s="181" t="s">
        <v>41</v>
      </c>
      <c r="B58" s="181"/>
      <c r="C58" s="181"/>
      <c r="D58" s="181">
        <f>'将来負担比率（分子）の構造'!I$50</f>
        <v>204605</v>
      </c>
      <c r="E58" s="181"/>
      <c r="F58" s="181"/>
      <c r="G58" s="181">
        <f>'将来負担比率（分子）の構造'!J$50</f>
        <v>220728</v>
      </c>
      <c r="H58" s="181"/>
      <c r="I58" s="181"/>
      <c r="J58" s="181">
        <f>'将来負担比率（分子）の構造'!K$50</f>
        <v>239456</v>
      </c>
      <c r="K58" s="181"/>
      <c r="L58" s="181"/>
      <c r="M58" s="181">
        <f>'将来負担比率（分子）の構造'!L$50</f>
        <v>256370</v>
      </c>
      <c r="N58" s="181"/>
      <c r="O58" s="181"/>
      <c r="P58" s="181">
        <f>'将来負担比率（分子）の構造'!M$50</f>
        <v>282212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24051</v>
      </c>
      <c r="C61" s="181"/>
      <c r="D61" s="181"/>
      <c r="E61" s="181">
        <f>'将来負担比率（分子）の構造'!J$46</f>
        <v>18858</v>
      </c>
      <c r="F61" s="181"/>
      <c r="G61" s="181"/>
      <c r="H61" s="181">
        <f>'将来負担比率（分子）の構造'!K$46</f>
        <v>17356</v>
      </c>
      <c r="I61" s="181"/>
      <c r="J61" s="181"/>
      <c r="K61" s="181">
        <f>'将来負担比率（分子）の構造'!L$46</f>
        <v>18602</v>
      </c>
      <c r="L61" s="181"/>
      <c r="M61" s="181"/>
      <c r="N61" s="181">
        <f>'将来負担比率（分子）の構造'!M$46</f>
        <v>15476</v>
      </c>
      <c r="O61" s="181"/>
      <c r="P61" s="181"/>
    </row>
    <row r="62" spans="1:16" x14ac:dyDescent="0.2">
      <c r="A62" s="181" t="s">
        <v>35</v>
      </c>
      <c r="B62" s="181">
        <f>'将来負担比率（分子）の構造'!I$45</f>
        <v>62213</v>
      </c>
      <c r="C62" s="181"/>
      <c r="D62" s="181"/>
      <c r="E62" s="181">
        <f>'将来負担比率（分子）の構造'!J$45</f>
        <v>60683</v>
      </c>
      <c r="F62" s="181"/>
      <c r="G62" s="181"/>
      <c r="H62" s="181">
        <f>'将来負担比率（分子）の構造'!K$45</f>
        <v>103136</v>
      </c>
      <c r="I62" s="181"/>
      <c r="J62" s="181"/>
      <c r="K62" s="181">
        <f>'将来負担比率（分子）の構造'!L$45</f>
        <v>92791</v>
      </c>
      <c r="L62" s="181"/>
      <c r="M62" s="181"/>
      <c r="N62" s="181">
        <f>'将来負担比率（分子）の構造'!M$45</f>
        <v>91931</v>
      </c>
      <c r="O62" s="181"/>
      <c r="P62" s="181"/>
    </row>
    <row r="63" spans="1:16" x14ac:dyDescent="0.2">
      <c r="A63" s="181" t="s">
        <v>34</v>
      </c>
      <c r="B63" s="181">
        <f>'将来負担比率（分子）の構造'!I$44</f>
        <v>3887</v>
      </c>
      <c r="C63" s="181"/>
      <c r="D63" s="181"/>
      <c r="E63" s="181">
        <f>'将来負担比率（分子）の構造'!J$44</f>
        <v>3971</v>
      </c>
      <c r="F63" s="181"/>
      <c r="G63" s="181"/>
      <c r="H63" s="181">
        <f>'将来負担比率（分子）の構造'!K$44</f>
        <v>3919</v>
      </c>
      <c r="I63" s="181"/>
      <c r="J63" s="181"/>
      <c r="K63" s="181">
        <f>'将来負担比率（分子）の構造'!L$44</f>
        <v>3747</v>
      </c>
      <c r="L63" s="181"/>
      <c r="M63" s="181"/>
      <c r="N63" s="181">
        <f>'将来負担比率（分子）の構造'!M$44</f>
        <v>3458</v>
      </c>
      <c r="O63" s="181"/>
      <c r="P63" s="181"/>
    </row>
    <row r="64" spans="1:16" x14ac:dyDescent="0.2">
      <c r="A64" s="181" t="s">
        <v>33</v>
      </c>
      <c r="B64" s="181">
        <f>'将来負担比率（分子）の構造'!I$43</f>
        <v>311300</v>
      </c>
      <c r="C64" s="181"/>
      <c r="D64" s="181"/>
      <c r="E64" s="181">
        <f>'将来負担比率（分子）の構造'!J$43</f>
        <v>307050</v>
      </c>
      <c r="F64" s="181"/>
      <c r="G64" s="181"/>
      <c r="H64" s="181">
        <f>'将来負担比率（分子）の構造'!K$43</f>
        <v>300919</v>
      </c>
      <c r="I64" s="181"/>
      <c r="J64" s="181"/>
      <c r="K64" s="181">
        <f>'将来負担比率（分子）の構造'!L$43</f>
        <v>285198</v>
      </c>
      <c r="L64" s="181"/>
      <c r="M64" s="181"/>
      <c r="N64" s="181">
        <f>'将来負担比率（分子）の構造'!M$43</f>
        <v>269493</v>
      </c>
      <c r="O64" s="181"/>
      <c r="P64" s="181"/>
    </row>
    <row r="65" spans="1:16" x14ac:dyDescent="0.2">
      <c r="A65" s="181" t="s">
        <v>32</v>
      </c>
      <c r="B65" s="181">
        <f>'将来負担比率（分子）の構造'!I$42</f>
        <v>18774</v>
      </c>
      <c r="C65" s="181"/>
      <c r="D65" s="181"/>
      <c r="E65" s="181">
        <f>'将来負担比率（分子）の構造'!J$42</f>
        <v>19336</v>
      </c>
      <c r="F65" s="181"/>
      <c r="G65" s="181"/>
      <c r="H65" s="181">
        <f>'将来負担比率（分子）の構造'!K$42</f>
        <v>22028</v>
      </c>
      <c r="I65" s="181"/>
      <c r="J65" s="181"/>
      <c r="K65" s="181">
        <f>'将来負担比率（分子）の構造'!L$42</f>
        <v>32524</v>
      </c>
      <c r="L65" s="181"/>
      <c r="M65" s="181"/>
      <c r="N65" s="181">
        <f>'将来負担比率（分子）の構造'!M$42</f>
        <v>26964</v>
      </c>
      <c r="O65" s="181"/>
      <c r="P65" s="181"/>
    </row>
    <row r="66" spans="1:16" x14ac:dyDescent="0.2">
      <c r="A66" s="181" t="s">
        <v>31</v>
      </c>
      <c r="B66" s="181">
        <f>'将来負担比率（分子）の構造'!I$41</f>
        <v>1415368</v>
      </c>
      <c r="C66" s="181"/>
      <c r="D66" s="181"/>
      <c r="E66" s="181">
        <f>'将来負担比率（分子）の構造'!J$41</f>
        <v>1407427</v>
      </c>
      <c r="F66" s="181"/>
      <c r="G66" s="181"/>
      <c r="H66" s="181">
        <f>'将来負担比率（分子）の構造'!K$41</f>
        <v>1413133</v>
      </c>
      <c r="I66" s="181"/>
      <c r="J66" s="181"/>
      <c r="K66" s="181">
        <f>'将来負担比率（分子）の構造'!L$41</f>
        <v>1409307</v>
      </c>
      <c r="L66" s="181"/>
      <c r="M66" s="181"/>
      <c r="N66" s="181">
        <f>'将来負担比率（分子）の構造'!M$41</f>
        <v>1408879</v>
      </c>
      <c r="O66" s="181"/>
      <c r="P66" s="181"/>
    </row>
    <row r="67" spans="1:16" x14ac:dyDescent="0.2">
      <c r="A67" s="181" t="s">
        <v>75</v>
      </c>
      <c r="B67" s="181" t="e">
        <f>NA()</f>
        <v>#N/A</v>
      </c>
      <c r="C67" s="181">
        <f>IF(ISNUMBER('将来負担比率（分子）の構造'!I$53), IF('将来負担比率（分子）の構造'!I$53 &lt; 0, 0, '将来負担比率（分子）の構造'!I$53), NA())</f>
        <v>476280</v>
      </c>
      <c r="D67" s="181" t="e">
        <f>NA()</f>
        <v>#N/A</v>
      </c>
      <c r="E67" s="181" t="e">
        <f>NA()</f>
        <v>#N/A</v>
      </c>
      <c r="F67" s="181">
        <f>IF(ISNUMBER('将来負担比率（分子）の構造'!J$53), IF('将来負担比率（分子）の構造'!J$53 &lt; 0, 0, '将来負担比率（分子）の構造'!J$53), NA())</f>
        <v>453279</v>
      </c>
      <c r="G67" s="181" t="e">
        <f>NA()</f>
        <v>#N/A</v>
      </c>
      <c r="H67" s="181" t="e">
        <f>NA()</f>
        <v>#N/A</v>
      </c>
      <c r="I67" s="181">
        <f>IF(ISNUMBER('将来負担比率（分子）の構造'!K$53), IF('将来負担比率（分子）の構造'!K$53 &lt; 0, 0, '将来負担比率（分子）の構造'!K$53), NA())</f>
        <v>476954</v>
      </c>
      <c r="J67" s="181" t="e">
        <f>NA()</f>
        <v>#N/A</v>
      </c>
      <c r="K67" s="181" t="e">
        <f>NA()</f>
        <v>#N/A</v>
      </c>
      <c r="L67" s="181">
        <f>IF(ISNUMBER('将来負担比率（分子）の構造'!L$53), IF('将来負担比率（分子）の構造'!L$53 &lt; 0, 0, '将来負担比率（分子）の構造'!L$53), NA())</f>
        <v>440952</v>
      </c>
      <c r="M67" s="181" t="e">
        <f>NA()</f>
        <v>#N/A</v>
      </c>
      <c r="N67" s="181" t="e">
        <f>NA()</f>
        <v>#N/A</v>
      </c>
      <c r="O67" s="181">
        <f>IF(ISNUMBER('将来負担比率（分子）の構造'!M$53), IF('将来負担比率（分子）の構造'!M$53 &lt; 0, 0, '将来負担比率（分子）の構造'!M$53), NA())</f>
        <v>405131</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27807</v>
      </c>
      <c r="C72" s="185">
        <f>基金残高に係る経年分析!G55</f>
        <v>31788</v>
      </c>
      <c r="D72" s="185">
        <f>基金残高に係る経年分析!H55</f>
        <v>34066</v>
      </c>
    </row>
    <row r="73" spans="1:16" x14ac:dyDescent="0.2">
      <c r="A73" s="184" t="s">
        <v>78</v>
      </c>
      <c r="B73" s="185">
        <f>基金残高に係る経年分析!F56</f>
        <v>5360</v>
      </c>
      <c r="C73" s="185">
        <f>基金残高に係る経年分析!G56</f>
        <v>5408</v>
      </c>
      <c r="D73" s="185">
        <f>基金残高に係る経年分析!H56</f>
        <v>5455</v>
      </c>
    </row>
    <row r="74" spans="1:16" x14ac:dyDescent="0.2">
      <c r="A74" s="184" t="s">
        <v>79</v>
      </c>
      <c r="B74" s="185">
        <f>基金残高に係る経年分析!F57</f>
        <v>28882</v>
      </c>
      <c r="C74" s="185">
        <f>基金残高に係る経年分析!G57</f>
        <v>31332</v>
      </c>
      <c r="D74" s="185">
        <f>基金残高に係る経年分析!H57</f>
        <v>30708</v>
      </c>
    </row>
  </sheetData>
  <sheetProtection algorithmName="SHA-512" hashValue="CS0MR3AEp8UUomeXcjk8G8mu69R9ofpgzQ7YbG0DA5A9+tG6/hGwE0OSPmMM02yN2SD4SeSx3Rl6jj/eh3mX5Q==" saltValue="VIFaLH2YUq/2fkeYaidR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6" t="s">
        <v>227</v>
      </c>
      <c r="C5" s="707"/>
      <c r="D5" s="707"/>
      <c r="E5" s="707"/>
      <c r="F5" s="707"/>
      <c r="G5" s="707"/>
      <c r="H5" s="707"/>
      <c r="I5" s="707"/>
      <c r="J5" s="707"/>
      <c r="K5" s="707"/>
      <c r="L5" s="707"/>
      <c r="M5" s="707"/>
      <c r="N5" s="707"/>
      <c r="O5" s="707"/>
      <c r="P5" s="707"/>
      <c r="Q5" s="708"/>
      <c r="R5" s="695">
        <v>344453594</v>
      </c>
      <c r="S5" s="696"/>
      <c r="T5" s="696"/>
      <c r="U5" s="696"/>
      <c r="V5" s="696"/>
      <c r="W5" s="696"/>
      <c r="X5" s="696"/>
      <c r="Y5" s="739"/>
      <c r="Z5" s="757">
        <v>39</v>
      </c>
      <c r="AA5" s="757"/>
      <c r="AB5" s="757"/>
      <c r="AC5" s="757"/>
      <c r="AD5" s="758">
        <v>319330870</v>
      </c>
      <c r="AE5" s="758"/>
      <c r="AF5" s="758"/>
      <c r="AG5" s="758"/>
      <c r="AH5" s="758"/>
      <c r="AI5" s="758"/>
      <c r="AJ5" s="758"/>
      <c r="AK5" s="758"/>
      <c r="AL5" s="740">
        <v>79</v>
      </c>
      <c r="AM5" s="711"/>
      <c r="AN5" s="711"/>
      <c r="AO5" s="741"/>
      <c r="AP5" s="706" t="s">
        <v>228</v>
      </c>
      <c r="AQ5" s="707"/>
      <c r="AR5" s="707"/>
      <c r="AS5" s="707"/>
      <c r="AT5" s="707"/>
      <c r="AU5" s="707"/>
      <c r="AV5" s="707"/>
      <c r="AW5" s="707"/>
      <c r="AX5" s="707"/>
      <c r="AY5" s="707"/>
      <c r="AZ5" s="707"/>
      <c r="BA5" s="707"/>
      <c r="BB5" s="707"/>
      <c r="BC5" s="707"/>
      <c r="BD5" s="707"/>
      <c r="BE5" s="707"/>
      <c r="BF5" s="708"/>
      <c r="BG5" s="640">
        <v>311229250</v>
      </c>
      <c r="BH5" s="641"/>
      <c r="BI5" s="641"/>
      <c r="BJ5" s="641"/>
      <c r="BK5" s="641"/>
      <c r="BL5" s="641"/>
      <c r="BM5" s="641"/>
      <c r="BN5" s="642"/>
      <c r="BO5" s="677">
        <v>90.4</v>
      </c>
      <c r="BP5" s="677"/>
      <c r="BQ5" s="677"/>
      <c r="BR5" s="677"/>
      <c r="BS5" s="678">
        <v>7889314</v>
      </c>
      <c r="BT5" s="678"/>
      <c r="BU5" s="678"/>
      <c r="BV5" s="678"/>
      <c r="BW5" s="678"/>
      <c r="BX5" s="678"/>
      <c r="BY5" s="678"/>
      <c r="BZ5" s="678"/>
      <c r="CA5" s="678"/>
      <c r="CB5" s="737"/>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2">
      <c r="B6" s="637" t="s">
        <v>232</v>
      </c>
      <c r="C6" s="638"/>
      <c r="D6" s="638"/>
      <c r="E6" s="638"/>
      <c r="F6" s="638"/>
      <c r="G6" s="638"/>
      <c r="H6" s="638"/>
      <c r="I6" s="638"/>
      <c r="J6" s="638"/>
      <c r="K6" s="638"/>
      <c r="L6" s="638"/>
      <c r="M6" s="638"/>
      <c r="N6" s="638"/>
      <c r="O6" s="638"/>
      <c r="P6" s="638"/>
      <c r="Q6" s="639"/>
      <c r="R6" s="640">
        <v>6358356</v>
      </c>
      <c r="S6" s="641"/>
      <c r="T6" s="641"/>
      <c r="U6" s="641"/>
      <c r="V6" s="641"/>
      <c r="W6" s="641"/>
      <c r="X6" s="641"/>
      <c r="Y6" s="642"/>
      <c r="Z6" s="677">
        <v>0.7</v>
      </c>
      <c r="AA6" s="677"/>
      <c r="AB6" s="677"/>
      <c r="AC6" s="677"/>
      <c r="AD6" s="678">
        <v>6358356</v>
      </c>
      <c r="AE6" s="678"/>
      <c r="AF6" s="678"/>
      <c r="AG6" s="678"/>
      <c r="AH6" s="678"/>
      <c r="AI6" s="678"/>
      <c r="AJ6" s="678"/>
      <c r="AK6" s="678"/>
      <c r="AL6" s="643">
        <v>1.6</v>
      </c>
      <c r="AM6" s="644"/>
      <c r="AN6" s="644"/>
      <c r="AO6" s="679"/>
      <c r="AP6" s="637" t="s">
        <v>233</v>
      </c>
      <c r="AQ6" s="638"/>
      <c r="AR6" s="638"/>
      <c r="AS6" s="638"/>
      <c r="AT6" s="638"/>
      <c r="AU6" s="638"/>
      <c r="AV6" s="638"/>
      <c r="AW6" s="638"/>
      <c r="AX6" s="638"/>
      <c r="AY6" s="638"/>
      <c r="AZ6" s="638"/>
      <c r="BA6" s="638"/>
      <c r="BB6" s="638"/>
      <c r="BC6" s="638"/>
      <c r="BD6" s="638"/>
      <c r="BE6" s="638"/>
      <c r="BF6" s="639"/>
      <c r="BG6" s="640">
        <v>311229250</v>
      </c>
      <c r="BH6" s="641"/>
      <c r="BI6" s="641"/>
      <c r="BJ6" s="641"/>
      <c r="BK6" s="641"/>
      <c r="BL6" s="641"/>
      <c r="BM6" s="641"/>
      <c r="BN6" s="642"/>
      <c r="BO6" s="677">
        <v>90.4</v>
      </c>
      <c r="BP6" s="677"/>
      <c r="BQ6" s="677"/>
      <c r="BR6" s="677"/>
      <c r="BS6" s="678">
        <v>7889314</v>
      </c>
      <c r="BT6" s="678"/>
      <c r="BU6" s="678"/>
      <c r="BV6" s="678"/>
      <c r="BW6" s="678"/>
      <c r="BX6" s="678"/>
      <c r="BY6" s="678"/>
      <c r="BZ6" s="678"/>
      <c r="CA6" s="678"/>
      <c r="CB6" s="737"/>
      <c r="CD6" s="698" t="s">
        <v>234</v>
      </c>
      <c r="CE6" s="699"/>
      <c r="CF6" s="699"/>
      <c r="CG6" s="699"/>
      <c r="CH6" s="699"/>
      <c r="CI6" s="699"/>
      <c r="CJ6" s="699"/>
      <c r="CK6" s="699"/>
      <c r="CL6" s="699"/>
      <c r="CM6" s="699"/>
      <c r="CN6" s="699"/>
      <c r="CO6" s="699"/>
      <c r="CP6" s="699"/>
      <c r="CQ6" s="700"/>
      <c r="CR6" s="640">
        <v>1777301</v>
      </c>
      <c r="CS6" s="641"/>
      <c r="CT6" s="641"/>
      <c r="CU6" s="641"/>
      <c r="CV6" s="641"/>
      <c r="CW6" s="641"/>
      <c r="CX6" s="641"/>
      <c r="CY6" s="642"/>
      <c r="CZ6" s="740">
        <v>0.2</v>
      </c>
      <c r="DA6" s="711"/>
      <c r="DB6" s="711"/>
      <c r="DC6" s="743"/>
      <c r="DD6" s="646" t="s">
        <v>235</v>
      </c>
      <c r="DE6" s="641"/>
      <c r="DF6" s="641"/>
      <c r="DG6" s="641"/>
      <c r="DH6" s="641"/>
      <c r="DI6" s="641"/>
      <c r="DJ6" s="641"/>
      <c r="DK6" s="641"/>
      <c r="DL6" s="641"/>
      <c r="DM6" s="641"/>
      <c r="DN6" s="641"/>
      <c r="DO6" s="641"/>
      <c r="DP6" s="642"/>
      <c r="DQ6" s="646">
        <v>1777292</v>
      </c>
      <c r="DR6" s="641"/>
      <c r="DS6" s="641"/>
      <c r="DT6" s="641"/>
      <c r="DU6" s="641"/>
      <c r="DV6" s="641"/>
      <c r="DW6" s="641"/>
      <c r="DX6" s="641"/>
      <c r="DY6" s="641"/>
      <c r="DZ6" s="641"/>
      <c r="EA6" s="641"/>
      <c r="EB6" s="641"/>
      <c r="EC6" s="684"/>
    </row>
    <row r="7" spans="2:143" ht="11.25" customHeight="1" x14ac:dyDescent="0.2">
      <c r="B7" s="637" t="s">
        <v>236</v>
      </c>
      <c r="C7" s="638"/>
      <c r="D7" s="638"/>
      <c r="E7" s="638"/>
      <c r="F7" s="638"/>
      <c r="G7" s="638"/>
      <c r="H7" s="638"/>
      <c r="I7" s="638"/>
      <c r="J7" s="638"/>
      <c r="K7" s="638"/>
      <c r="L7" s="638"/>
      <c r="M7" s="638"/>
      <c r="N7" s="638"/>
      <c r="O7" s="638"/>
      <c r="P7" s="638"/>
      <c r="Q7" s="639"/>
      <c r="R7" s="640">
        <v>161813</v>
      </c>
      <c r="S7" s="641"/>
      <c r="T7" s="641"/>
      <c r="U7" s="641"/>
      <c r="V7" s="641"/>
      <c r="W7" s="641"/>
      <c r="X7" s="641"/>
      <c r="Y7" s="642"/>
      <c r="Z7" s="677">
        <v>0</v>
      </c>
      <c r="AA7" s="677"/>
      <c r="AB7" s="677"/>
      <c r="AC7" s="677"/>
      <c r="AD7" s="678">
        <v>161813</v>
      </c>
      <c r="AE7" s="678"/>
      <c r="AF7" s="678"/>
      <c r="AG7" s="678"/>
      <c r="AH7" s="678"/>
      <c r="AI7" s="678"/>
      <c r="AJ7" s="678"/>
      <c r="AK7" s="678"/>
      <c r="AL7" s="643">
        <v>0</v>
      </c>
      <c r="AM7" s="644"/>
      <c r="AN7" s="644"/>
      <c r="AO7" s="679"/>
      <c r="AP7" s="637" t="s">
        <v>237</v>
      </c>
      <c r="AQ7" s="638"/>
      <c r="AR7" s="638"/>
      <c r="AS7" s="638"/>
      <c r="AT7" s="638"/>
      <c r="AU7" s="638"/>
      <c r="AV7" s="638"/>
      <c r="AW7" s="638"/>
      <c r="AX7" s="638"/>
      <c r="AY7" s="638"/>
      <c r="AZ7" s="638"/>
      <c r="BA7" s="638"/>
      <c r="BB7" s="638"/>
      <c r="BC7" s="638"/>
      <c r="BD7" s="638"/>
      <c r="BE7" s="638"/>
      <c r="BF7" s="639"/>
      <c r="BG7" s="640">
        <v>176379698</v>
      </c>
      <c r="BH7" s="641"/>
      <c r="BI7" s="641"/>
      <c r="BJ7" s="641"/>
      <c r="BK7" s="641"/>
      <c r="BL7" s="641"/>
      <c r="BM7" s="641"/>
      <c r="BN7" s="642"/>
      <c r="BO7" s="677">
        <v>51.2</v>
      </c>
      <c r="BP7" s="677"/>
      <c r="BQ7" s="677"/>
      <c r="BR7" s="677"/>
      <c r="BS7" s="678">
        <v>7889314</v>
      </c>
      <c r="BT7" s="678"/>
      <c r="BU7" s="678"/>
      <c r="BV7" s="678"/>
      <c r="BW7" s="678"/>
      <c r="BX7" s="678"/>
      <c r="BY7" s="678"/>
      <c r="BZ7" s="678"/>
      <c r="CA7" s="678"/>
      <c r="CB7" s="737"/>
      <c r="CD7" s="673" t="s">
        <v>238</v>
      </c>
      <c r="CE7" s="674"/>
      <c r="CF7" s="674"/>
      <c r="CG7" s="674"/>
      <c r="CH7" s="674"/>
      <c r="CI7" s="674"/>
      <c r="CJ7" s="674"/>
      <c r="CK7" s="674"/>
      <c r="CL7" s="674"/>
      <c r="CM7" s="674"/>
      <c r="CN7" s="674"/>
      <c r="CO7" s="674"/>
      <c r="CP7" s="674"/>
      <c r="CQ7" s="675"/>
      <c r="CR7" s="640">
        <v>50006575</v>
      </c>
      <c r="CS7" s="641"/>
      <c r="CT7" s="641"/>
      <c r="CU7" s="641"/>
      <c r="CV7" s="641"/>
      <c r="CW7" s="641"/>
      <c r="CX7" s="641"/>
      <c r="CY7" s="642"/>
      <c r="CZ7" s="677">
        <v>5.8</v>
      </c>
      <c r="DA7" s="677"/>
      <c r="DB7" s="677"/>
      <c r="DC7" s="677"/>
      <c r="DD7" s="646">
        <v>1009329</v>
      </c>
      <c r="DE7" s="641"/>
      <c r="DF7" s="641"/>
      <c r="DG7" s="641"/>
      <c r="DH7" s="641"/>
      <c r="DI7" s="641"/>
      <c r="DJ7" s="641"/>
      <c r="DK7" s="641"/>
      <c r="DL7" s="641"/>
      <c r="DM7" s="641"/>
      <c r="DN7" s="641"/>
      <c r="DO7" s="641"/>
      <c r="DP7" s="642"/>
      <c r="DQ7" s="646">
        <v>40857375</v>
      </c>
      <c r="DR7" s="641"/>
      <c r="DS7" s="641"/>
      <c r="DT7" s="641"/>
      <c r="DU7" s="641"/>
      <c r="DV7" s="641"/>
      <c r="DW7" s="641"/>
      <c r="DX7" s="641"/>
      <c r="DY7" s="641"/>
      <c r="DZ7" s="641"/>
      <c r="EA7" s="641"/>
      <c r="EB7" s="641"/>
      <c r="EC7" s="684"/>
    </row>
    <row r="8" spans="2:143" ht="11.25" customHeight="1" x14ac:dyDescent="0.2">
      <c r="B8" s="637" t="s">
        <v>239</v>
      </c>
      <c r="C8" s="638"/>
      <c r="D8" s="638"/>
      <c r="E8" s="638"/>
      <c r="F8" s="638"/>
      <c r="G8" s="638"/>
      <c r="H8" s="638"/>
      <c r="I8" s="638"/>
      <c r="J8" s="638"/>
      <c r="K8" s="638"/>
      <c r="L8" s="638"/>
      <c r="M8" s="638"/>
      <c r="N8" s="638"/>
      <c r="O8" s="638"/>
      <c r="P8" s="638"/>
      <c r="Q8" s="639"/>
      <c r="R8" s="640">
        <v>929803</v>
      </c>
      <c r="S8" s="641"/>
      <c r="T8" s="641"/>
      <c r="U8" s="641"/>
      <c r="V8" s="641"/>
      <c r="W8" s="641"/>
      <c r="X8" s="641"/>
      <c r="Y8" s="642"/>
      <c r="Z8" s="677">
        <v>0.1</v>
      </c>
      <c r="AA8" s="677"/>
      <c r="AB8" s="677"/>
      <c r="AC8" s="677"/>
      <c r="AD8" s="678">
        <v>929803</v>
      </c>
      <c r="AE8" s="678"/>
      <c r="AF8" s="678"/>
      <c r="AG8" s="678"/>
      <c r="AH8" s="678"/>
      <c r="AI8" s="678"/>
      <c r="AJ8" s="678"/>
      <c r="AK8" s="678"/>
      <c r="AL8" s="643">
        <v>0.2</v>
      </c>
      <c r="AM8" s="644"/>
      <c r="AN8" s="644"/>
      <c r="AO8" s="679"/>
      <c r="AP8" s="637" t="s">
        <v>240</v>
      </c>
      <c r="AQ8" s="638"/>
      <c r="AR8" s="638"/>
      <c r="AS8" s="638"/>
      <c r="AT8" s="638"/>
      <c r="AU8" s="638"/>
      <c r="AV8" s="638"/>
      <c r="AW8" s="638"/>
      <c r="AX8" s="638"/>
      <c r="AY8" s="638"/>
      <c r="AZ8" s="638"/>
      <c r="BA8" s="638"/>
      <c r="BB8" s="638"/>
      <c r="BC8" s="638"/>
      <c r="BD8" s="638"/>
      <c r="BE8" s="638"/>
      <c r="BF8" s="639"/>
      <c r="BG8" s="640">
        <v>2640443</v>
      </c>
      <c r="BH8" s="641"/>
      <c r="BI8" s="641"/>
      <c r="BJ8" s="641"/>
      <c r="BK8" s="641"/>
      <c r="BL8" s="641"/>
      <c r="BM8" s="641"/>
      <c r="BN8" s="642"/>
      <c r="BO8" s="677">
        <v>0.8</v>
      </c>
      <c r="BP8" s="677"/>
      <c r="BQ8" s="677"/>
      <c r="BR8" s="677"/>
      <c r="BS8" s="646" t="s">
        <v>235</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302280937</v>
      </c>
      <c r="CS8" s="641"/>
      <c r="CT8" s="641"/>
      <c r="CU8" s="641"/>
      <c r="CV8" s="641"/>
      <c r="CW8" s="641"/>
      <c r="CX8" s="641"/>
      <c r="CY8" s="642"/>
      <c r="CZ8" s="677">
        <v>34.799999999999997</v>
      </c>
      <c r="DA8" s="677"/>
      <c r="DB8" s="677"/>
      <c r="DC8" s="677"/>
      <c r="DD8" s="646">
        <v>6103770</v>
      </c>
      <c r="DE8" s="641"/>
      <c r="DF8" s="641"/>
      <c r="DG8" s="641"/>
      <c r="DH8" s="641"/>
      <c r="DI8" s="641"/>
      <c r="DJ8" s="641"/>
      <c r="DK8" s="641"/>
      <c r="DL8" s="641"/>
      <c r="DM8" s="641"/>
      <c r="DN8" s="641"/>
      <c r="DO8" s="641"/>
      <c r="DP8" s="642"/>
      <c r="DQ8" s="646">
        <v>128170544</v>
      </c>
      <c r="DR8" s="641"/>
      <c r="DS8" s="641"/>
      <c r="DT8" s="641"/>
      <c r="DU8" s="641"/>
      <c r="DV8" s="641"/>
      <c r="DW8" s="641"/>
      <c r="DX8" s="641"/>
      <c r="DY8" s="641"/>
      <c r="DZ8" s="641"/>
      <c r="EA8" s="641"/>
      <c r="EB8" s="641"/>
      <c r="EC8" s="684"/>
    </row>
    <row r="9" spans="2:143" ht="11.25" customHeight="1" x14ac:dyDescent="0.2">
      <c r="B9" s="637" t="s">
        <v>242</v>
      </c>
      <c r="C9" s="638"/>
      <c r="D9" s="638"/>
      <c r="E9" s="638"/>
      <c r="F9" s="638"/>
      <c r="G9" s="638"/>
      <c r="H9" s="638"/>
      <c r="I9" s="638"/>
      <c r="J9" s="638"/>
      <c r="K9" s="638"/>
      <c r="L9" s="638"/>
      <c r="M9" s="638"/>
      <c r="N9" s="638"/>
      <c r="O9" s="638"/>
      <c r="P9" s="638"/>
      <c r="Q9" s="639"/>
      <c r="R9" s="640">
        <v>568767</v>
      </c>
      <c r="S9" s="641"/>
      <c r="T9" s="641"/>
      <c r="U9" s="641"/>
      <c r="V9" s="641"/>
      <c r="W9" s="641"/>
      <c r="X9" s="641"/>
      <c r="Y9" s="642"/>
      <c r="Z9" s="677">
        <v>0.1</v>
      </c>
      <c r="AA9" s="677"/>
      <c r="AB9" s="677"/>
      <c r="AC9" s="677"/>
      <c r="AD9" s="678">
        <v>568767</v>
      </c>
      <c r="AE9" s="678"/>
      <c r="AF9" s="678"/>
      <c r="AG9" s="678"/>
      <c r="AH9" s="678"/>
      <c r="AI9" s="678"/>
      <c r="AJ9" s="678"/>
      <c r="AK9" s="678"/>
      <c r="AL9" s="643">
        <v>0.1</v>
      </c>
      <c r="AM9" s="644"/>
      <c r="AN9" s="644"/>
      <c r="AO9" s="679"/>
      <c r="AP9" s="637" t="s">
        <v>243</v>
      </c>
      <c r="AQ9" s="638"/>
      <c r="AR9" s="638"/>
      <c r="AS9" s="638"/>
      <c r="AT9" s="638"/>
      <c r="AU9" s="638"/>
      <c r="AV9" s="638"/>
      <c r="AW9" s="638"/>
      <c r="AX9" s="638"/>
      <c r="AY9" s="638"/>
      <c r="AZ9" s="638"/>
      <c r="BA9" s="638"/>
      <c r="BB9" s="638"/>
      <c r="BC9" s="638"/>
      <c r="BD9" s="638"/>
      <c r="BE9" s="638"/>
      <c r="BF9" s="639"/>
      <c r="BG9" s="640">
        <v>129573000</v>
      </c>
      <c r="BH9" s="641"/>
      <c r="BI9" s="641"/>
      <c r="BJ9" s="641"/>
      <c r="BK9" s="641"/>
      <c r="BL9" s="641"/>
      <c r="BM9" s="641"/>
      <c r="BN9" s="642"/>
      <c r="BO9" s="677">
        <v>37.6</v>
      </c>
      <c r="BP9" s="677"/>
      <c r="BQ9" s="677"/>
      <c r="BR9" s="677"/>
      <c r="BS9" s="646" t="s">
        <v>235</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53007536</v>
      </c>
      <c r="CS9" s="641"/>
      <c r="CT9" s="641"/>
      <c r="CU9" s="641"/>
      <c r="CV9" s="641"/>
      <c r="CW9" s="641"/>
      <c r="CX9" s="641"/>
      <c r="CY9" s="642"/>
      <c r="CZ9" s="677">
        <v>6.1</v>
      </c>
      <c r="DA9" s="677"/>
      <c r="DB9" s="677"/>
      <c r="DC9" s="677"/>
      <c r="DD9" s="646">
        <v>6969725</v>
      </c>
      <c r="DE9" s="641"/>
      <c r="DF9" s="641"/>
      <c r="DG9" s="641"/>
      <c r="DH9" s="641"/>
      <c r="DI9" s="641"/>
      <c r="DJ9" s="641"/>
      <c r="DK9" s="641"/>
      <c r="DL9" s="641"/>
      <c r="DM9" s="641"/>
      <c r="DN9" s="641"/>
      <c r="DO9" s="641"/>
      <c r="DP9" s="642"/>
      <c r="DQ9" s="646">
        <v>36835470</v>
      </c>
      <c r="DR9" s="641"/>
      <c r="DS9" s="641"/>
      <c r="DT9" s="641"/>
      <c r="DU9" s="641"/>
      <c r="DV9" s="641"/>
      <c r="DW9" s="641"/>
      <c r="DX9" s="641"/>
      <c r="DY9" s="641"/>
      <c r="DZ9" s="641"/>
      <c r="EA9" s="641"/>
      <c r="EB9" s="641"/>
      <c r="EC9" s="684"/>
    </row>
    <row r="10" spans="2:143" ht="11.25" customHeight="1" x14ac:dyDescent="0.2">
      <c r="B10" s="637" t="s">
        <v>245</v>
      </c>
      <c r="C10" s="638"/>
      <c r="D10" s="638"/>
      <c r="E10" s="638"/>
      <c r="F10" s="638"/>
      <c r="G10" s="638"/>
      <c r="H10" s="638"/>
      <c r="I10" s="638"/>
      <c r="J10" s="638"/>
      <c r="K10" s="638"/>
      <c r="L10" s="638"/>
      <c r="M10" s="638"/>
      <c r="N10" s="638"/>
      <c r="O10" s="638"/>
      <c r="P10" s="638"/>
      <c r="Q10" s="639"/>
      <c r="R10" s="640">
        <v>328355</v>
      </c>
      <c r="S10" s="641"/>
      <c r="T10" s="641"/>
      <c r="U10" s="641"/>
      <c r="V10" s="641"/>
      <c r="W10" s="641"/>
      <c r="X10" s="641"/>
      <c r="Y10" s="642"/>
      <c r="Z10" s="677">
        <v>0</v>
      </c>
      <c r="AA10" s="677"/>
      <c r="AB10" s="677"/>
      <c r="AC10" s="677"/>
      <c r="AD10" s="678">
        <v>328355</v>
      </c>
      <c r="AE10" s="678"/>
      <c r="AF10" s="678"/>
      <c r="AG10" s="678"/>
      <c r="AH10" s="678"/>
      <c r="AI10" s="678"/>
      <c r="AJ10" s="678"/>
      <c r="AK10" s="678"/>
      <c r="AL10" s="643">
        <v>0.1</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9095069</v>
      </c>
      <c r="BH10" s="641"/>
      <c r="BI10" s="641"/>
      <c r="BJ10" s="641"/>
      <c r="BK10" s="641"/>
      <c r="BL10" s="641"/>
      <c r="BM10" s="641"/>
      <c r="BN10" s="642"/>
      <c r="BO10" s="677">
        <v>2.6</v>
      </c>
      <c r="BP10" s="677"/>
      <c r="BQ10" s="677"/>
      <c r="BR10" s="677"/>
      <c r="BS10" s="646">
        <v>1151970</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96987</v>
      </c>
      <c r="CS10" s="641"/>
      <c r="CT10" s="641"/>
      <c r="CU10" s="641"/>
      <c r="CV10" s="641"/>
      <c r="CW10" s="641"/>
      <c r="CX10" s="641"/>
      <c r="CY10" s="642"/>
      <c r="CZ10" s="677">
        <v>0</v>
      </c>
      <c r="DA10" s="677"/>
      <c r="DB10" s="677"/>
      <c r="DC10" s="677"/>
      <c r="DD10" s="646" t="s">
        <v>130</v>
      </c>
      <c r="DE10" s="641"/>
      <c r="DF10" s="641"/>
      <c r="DG10" s="641"/>
      <c r="DH10" s="641"/>
      <c r="DI10" s="641"/>
      <c r="DJ10" s="641"/>
      <c r="DK10" s="641"/>
      <c r="DL10" s="641"/>
      <c r="DM10" s="641"/>
      <c r="DN10" s="641"/>
      <c r="DO10" s="641"/>
      <c r="DP10" s="642"/>
      <c r="DQ10" s="646">
        <v>96987</v>
      </c>
      <c r="DR10" s="641"/>
      <c r="DS10" s="641"/>
      <c r="DT10" s="641"/>
      <c r="DU10" s="641"/>
      <c r="DV10" s="641"/>
      <c r="DW10" s="641"/>
      <c r="DX10" s="641"/>
      <c r="DY10" s="641"/>
      <c r="DZ10" s="641"/>
      <c r="EA10" s="641"/>
      <c r="EB10" s="641"/>
      <c r="EC10" s="684"/>
    </row>
    <row r="11" spans="2:143" ht="11.25" customHeight="1" x14ac:dyDescent="0.2">
      <c r="B11" s="637" t="s">
        <v>248</v>
      </c>
      <c r="C11" s="638"/>
      <c r="D11" s="638"/>
      <c r="E11" s="638"/>
      <c r="F11" s="638"/>
      <c r="G11" s="638"/>
      <c r="H11" s="638"/>
      <c r="I11" s="638"/>
      <c r="J11" s="638"/>
      <c r="K11" s="638"/>
      <c r="L11" s="638"/>
      <c r="M11" s="638"/>
      <c r="N11" s="638"/>
      <c r="O11" s="638"/>
      <c r="P11" s="638"/>
      <c r="Q11" s="639"/>
      <c r="R11" s="640">
        <v>29394172</v>
      </c>
      <c r="S11" s="641"/>
      <c r="T11" s="641"/>
      <c r="U11" s="641"/>
      <c r="V11" s="641"/>
      <c r="W11" s="641"/>
      <c r="X11" s="641"/>
      <c r="Y11" s="642"/>
      <c r="Z11" s="643">
        <v>3.3</v>
      </c>
      <c r="AA11" s="644"/>
      <c r="AB11" s="644"/>
      <c r="AC11" s="645"/>
      <c r="AD11" s="646">
        <v>29394172</v>
      </c>
      <c r="AE11" s="641"/>
      <c r="AF11" s="641"/>
      <c r="AG11" s="641"/>
      <c r="AH11" s="641"/>
      <c r="AI11" s="641"/>
      <c r="AJ11" s="641"/>
      <c r="AK11" s="642"/>
      <c r="AL11" s="643">
        <v>7.3</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35071186</v>
      </c>
      <c r="BH11" s="641"/>
      <c r="BI11" s="641"/>
      <c r="BJ11" s="641"/>
      <c r="BK11" s="641"/>
      <c r="BL11" s="641"/>
      <c r="BM11" s="641"/>
      <c r="BN11" s="642"/>
      <c r="BO11" s="677">
        <v>10.199999999999999</v>
      </c>
      <c r="BP11" s="677"/>
      <c r="BQ11" s="677"/>
      <c r="BR11" s="677"/>
      <c r="BS11" s="646">
        <v>6737344</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4023859</v>
      </c>
      <c r="CS11" s="641"/>
      <c r="CT11" s="641"/>
      <c r="CU11" s="641"/>
      <c r="CV11" s="641"/>
      <c r="CW11" s="641"/>
      <c r="CX11" s="641"/>
      <c r="CY11" s="642"/>
      <c r="CZ11" s="677">
        <v>0.5</v>
      </c>
      <c r="DA11" s="677"/>
      <c r="DB11" s="677"/>
      <c r="DC11" s="677"/>
      <c r="DD11" s="646">
        <v>1229833</v>
      </c>
      <c r="DE11" s="641"/>
      <c r="DF11" s="641"/>
      <c r="DG11" s="641"/>
      <c r="DH11" s="641"/>
      <c r="DI11" s="641"/>
      <c r="DJ11" s="641"/>
      <c r="DK11" s="641"/>
      <c r="DL11" s="641"/>
      <c r="DM11" s="641"/>
      <c r="DN11" s="641"/>
      <c r="DO11" s="641"/>
      <c r="DP11" s="642"/>
      <c r="DQ11" s="646">
        <v>2454874</v>
      </c>
      <c r="DR11" s="641"/>
      <c r="DS11" s="641"/>
      <c r="DT11" s="641"/>
      <c r="DU11" s="641"/>
      <c r="DV11" s="641"/>
      <c r="DW11" s="641"/>
      <c r="DX11" s="641"/>
      <c r="DY11" s="641"/>
      <c r="DZ11" s="641"/>
      <c r="EA11" s="641"/>
      <c r="EB11" s="641"/>
      <c r="EC11" s="684"/>
    </row>
    <row r="12" spans="2:143" ht="11.25" customHeight="1" x14ac:dyDescent="0.2">
      <c r="B12" s="637" t="s">
        <v>251</v>
      </c>
      <c r="C12" s="638"/>
      <c r="D12" s="638"/>
      <c r="E12" s="638"/>
      <c r="F12" s="638"/>
      <c r="G12" s="638"/>
      <c r="H12" s="638"/>
      <c r="I12" s="638"/>
      <c r="J12" s="638"/>
      <c r="K12" s="638"/>
      <c r="L12" s="638"/>
      <c r="M12" s="638"/>
      <c r="N12" s="638"/>
      <c r="O12" s="638"/>
      <c r="P12" s="638"/>
      <c r="Q12" s="639"/>
      <c r="R12" s="640">
        <v>38523</v>
      </c>
      <c r="S12" s="641"/>
      <c r="T12" s="641"/>
      <c r="U12" s="641"/>
      <c r="V12" s="641"/>
      <c r="W12" s="641"/>
      <c r="X12" s="641"/>
      <c r="Y12" s="642"/>
      <c r="Z12" s="677">
        <v>0</v>
      </c>
      <c r="AA12" s="677"/>
      <c r="AB12" s="677"/>
      <c r="AC12" s="677"/>
      <c r="AD12" s="678">
        <v>38523</v>
      </c>
      <c r="AE12" s="678"/>
      <c r="AF12" s="678"/>
      <c r="AG12" s="678"/>
      <c r="AH12" s="678"/>
      <c r="AI12" s="678"/>
      <c r="AJ12" s="678"/>
      <c r="AK12" s="678"/>
      <c r="AL12" s="643">
        <v>0</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120817334</v>
      </c>
      <c r="BH12" s="641"/>
      <c r="BI12" s="641"/>
      <c r="BJ12" s="641"/>
      <c r="BK12" s="641"/>
      <c r="BL12" s="641"/>
      <c r="BM12" s="641"/>
      <c r="BN12" s="642"/>
      <c r="BO12" s="677">
        <v>35.1</v>
      </c>
      <c r="BP12" s="677"/>
      <c r="BQ12" s="677"/>
      <c r="BR12" s="677"/>
      <c r="BS12" s="646" t="s">
        <v>235</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83020349</v>
      </c>
      <c r="CS12" s="641"/>
      <c r="CT12" s="641"/>
      <c r="CU12" s="641"/>
      <c r="CV12" s="641"/>
      <c r="CW12" s="641"/>
      <c r="CX12" s="641"/>
      <c r="CY12" s="642"/>
      <c r="CZ12" s="677">
        <v>9.6</v>
      </c>
      <c r="DA12" s="677"/>
      <c r="DB12" s="677"/>
      <c r="DC12" s="677"/>
      <c r="DD12" s="646">
        <v>1458977</v>
      </c>
      <c r="DE12" s="641"/>
      <c r="DF12" s="641"/>
      <c r="DG12" s="641"/>
      <c r="DH12" s="641"/>
      <c r="DI12" s="641"/>
      <c r="DJ12" s="641"/>
      <c r="DK12" s="641"/>
      <c r="DL12" s="641"/>
      <c r="DM12" s="641"/>
      <c r="DN12" s="641"/>
      <c r="DO12" s="641"/>
      <c r="DP12" s="642"/>
      <c r="DQ12" s="646">
        <v>8586234</v>
      </c>
      <c r="DR12" s="641"/>
      <c r="DS12" s="641"/>
      <c r="DT12" s="641"/>
      <c r="DU12" s="641"/>
      <c r="DV12" s="641"/>
      <c r="DW12" s="641"/>
      <c r="DX12" s="641"/>
      <c r="DY12" s="641"/>
      <c r="DZ12" s="641"/>
      <c r="EA12" s="641"/>
      <c r="EB12" s="641"/>
      <c r="EC12" s="684"/>
    </row>
    <row r="13" spans="2:143" ht="11.25" customHeight="1" x14ac:dyDescent="0.2">
      <c r="B13" s="637" t="s">
        <v>254</v>
      </c>
      <c r="C13" s="638"/>
      <c r="D13" s="638"/>
      <c r="E13" s="638"/>
      <c r="F13" s="638"/>
      <c r="G13" s="638"/>
      <c r="H13" s="638"/>
      <c r="I13" s="638"/>
      <c r="J13" s="638"/>
      <c r="K13" s="638"/>
      <c r="L13" s="638"/>
      <c r="M13" s="638"/>
      <c r="N13" s="638"/>
      <c r="O13" s="638"/>
      <c r="P13" s="638"/>
      <c r="Q13" s="639"/>
      <c r="R13" s="640" t="s">
        <v>235</v>
      </c>
      <c r="S13" s="641"/>
      <c r="T13" s="641"/>
      <c r="U13" s="641"/>
      <c r="V13" s="641"/>
      <c r="W13" s="641"/>
      <c r="X13" s="641"/>
      <c r="Y13" s="642"/>
      <c r="Z13" s="677" t="s">
        <v>235</v>
      </c>
      <c r="AA13" s="677"/>
      <c r="AB13" s="677"/>
      <c r="AC13" s="677"/>
      <c r="AD13" s="678" t="s">
        <v>235</v>
      </c>
      <c r="AE13" s="678"/>
      <c r="AF13" s="678"/>
      <c r="AG13" s="678"/>
      <c r="AH13" s="678"/>
      <c r="AI13" s="678"/>
      <c r="AJ13" s="678"/>
      <c r="AK13" s="678"/>
      <c r="AL13" s="643" t="s">
        <v>235</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119916574</v>
      </c>
      <c r="BH13" s="641"/>
      <c r="BI13" s="641"/>
      <c r="BJ13" s="641"/>
      <c r="BK13" s="641"/>
      <c r="BL13" s="641"/>
      <c r="BM13" s="641"/>
      <c r="BN13" s="642"/>
      <c r="BO13" s="677">
        <v>34.799999999999997</v>
      </c>
      <c r="BP13" s="677"/>
      <c r="BQ13" s="677"/>
      <c r="BR13" s="677"/>
      <c r="BS13" s="646" t="s">
        <v>235</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102257949</v>
      </c>
      <c r="CS13" s="641"/>
      <c r="CT13" s="641"/>
      <c r="CU13" s="641"/>
      <c r="CV13" s="641"/>
      <c r="CW13" s="641"/>
      <c r="CX13" s="641"/>
      <c r="CY13" s="642"/>
      <c r="CZ13" s="677">
        <v>11.8</v>
      </c>
      <c r="DA13" s="677"/>
      <c r="DB13" s="677"/>
      <c r="DC13" s="677"/>
      <c r="DD13" s="646">
        <v>50904448</v>
      </c>
      <c r="DE13" s="641"/>
      <c r="DF13" s="641"/>
      <c r="DG13" s="641"/>
      <c r="DH13" s="641"/>
      <c r="DI13" s="641"/>
      <c r="DJ13" s="641"/>
      <c r="DK13" s="641"/>
      <c r="DL13" s="641"/>
      <c r="DM13" s="641"/>
      <c r="DN13" s="641"/>
      <c r="DO13" s="641"/>
      <c r="DP13" s="642"/>
      <c r="DQ13" s="646">
        <v>47805795</v>
      </c>
      <c r="DR13" s="641"/>
      <c r="DS13" s="641"/>
      <c r="DT13" s="641"/>
      <c r="DU13" s="641"/>
      <c r="DV13" s="641"/>
      <c r="DW13" s="641"/>
      <c r="DX13" s="641"/>
      <c r="DY13" s="641"/>
      <c r="DZ13" s="641"/>
      <c r="EA13" s="641"/>
      <c r="EB13" s="641"/>
      <c r="EC13" s="684"/>
    </row>
    <row r="14" spans="2:143" ht="11.25" customHeight="1" x14ac:dyDescent="0.2">
      <c r="B14" s="637" t="s">
        <v>257</v>
      </c>
      <c r="C14" s="638"/>
      <c r="D14" s="638"/>
      <c r="E14" s="638"/>
      <c r="F14" s="638"/>
      <c r="G14" s="638"/>
      <c r="H14" s="638"/>
      <c r="I14" s="638"/>
      <c r="J14" s="638"/>
      <c r="K14" s="638"/>
      <c r="L14" s="638"/>
      <c r="M14" s="638"/>
      <c r="N14" s="638"/>
      <c r="O14" s="638"/>
      <c r="P14" s="638"/>
      <c r="Q14" s="639"/>
      <c r="R14" s="640">
        <v>707681</v>
      </c>
      <c r="S14" s="641"/>
      <c r="T14" s="641"/>
      <c r="U14" s="641"/>
      <c r="V14" s="641"/>
      <c r="W14" s="641"/>
      <c r="X14" s="641"/>
      <c r="Y14" s="642"/>
      <c r="Z14" s="677">
        <v>0.1</v>
      </c>
      <c r="AA14" s="677"/>
      <c r="AB14" s="677"/>
      <c r="AC14" s="677"/>
      <c r="AD14" s="678">
        <v>707681</v>
      </c>
      <c r="AE14" s="678"/>
      <c r="AF14" s="678"/>
      <c r="AG14" s="678"/>
      <c r="AH14" s="678"/>
      <c r="AI14" s="678"/>
      <c r="AJ14" s="678"/>
      <c r="AK14" s="678"/>
      <c r="AL14" s="643">
        <v>0.2</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1921645</v>
      </c>
      <c r="BH14" s="641"/>
      <c r="BI14" s="641"/>
      <c r="BJ14" s="641"/>
      <c r="BK14" s="641"/>
      <c r="BL14" s="641"/>
      <c r="BM14" s="641"/>
      <c r="BN14" s="642"/>
      <c r="BO14" s="677">
        <v>0.6</v>
      </c>
      <c r="BP14" s="677"/>
      <c r="BQ14" s="677"/>
      <c r="BR14" s="677"/>
      <c r="BS14" s="646" t="s">
        <v>235</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15201208</v>
      </c>
      <c r="CS14" s="641"/>
      <c r="CT14" s="641"/>
      <c r="CU14" s="641"/>
      <c r="CV14" s="641"/>
      <c r="CW14" s="641"/>
      <c r="CX14" s="641"/>
      <c r="CY14" s="642"/>
      <c r="CZ14" s="677">
        <v>1.7</v>
      </c>
      <c r="DA14" s="677"/>
      <c r="DB14" s="677"/>
      <c r="DC14" s="677"/>
      <c r="DD14" s="646">
        <v>1601070</v>
      </c>
      <c r="DE14" s="641"/>
      <c r="DF14" s="641"/>
      <c r="DG14" s="641"/>
      <c r="DH14" s="641"/>
      <c r="DI14" s="641"/>
      <c r="DJ14" s="641"/>
      <c r="DK14" s="641"/>
      <c r="DL14" s="641"/>
      <c r="DM14" s="641"/>
      <c r="DN14" s="641"/>
      <c r="DO14" s="641"/>
      <c r="DP14" s="642"/>
      <c r="DQ14" s="646">
        <v>13441743</v>
      </c>
      <c r="DR14" s="641"/>
      <c r="DS14" s="641"/>
      <c r="DT14" s="641"/>
      <c r="DU14" s="641"/>
      <c r="DV14" s="641"/>
      <c r="DW14" s="641"/>
      <c r="DX14" s="641"/>
      <c r="DY14" s="641"/>
      <c r="DZ14" s="641"/>
      <c r="EA14" s="641"/>
      <c r="EB14" s="641"/>
      <c r="EC14" s="684"/>
    </row>
    <row r="15" spans="2:143" ht="11.25" customHeight="1" x14ac:dyDescent="0.2">
      <c r="B15" s="637" t="s">
        <v>260</v>
      </c>
      <c r="C15" s="638"/>
      <c r="D15" s="638"/>
      <c r="E15" s="638"/>
      <c r="F15" s="638"/>
      <c r="G15" s="638"/>
      <c r="H15" s="638"/>
      <c r="I15" s="638"/>
      <c r="J15" s="638"/>
      <c r="K15" s="638"/>
      <c r="L15" s="638"/>
      <c r="M15" s="638"/>
      <c r="N15" s="638"/>
      <c r="O15" s="638"/>
      <c r="P15" s="638"/>
      <c r="Q15" s="639"/>
      <c r="R15" s="640">
        <v>4766915</v>
      </c>
      <c r="S15" s="641"/>
      <c r="T15" s="641"/>
      <c r="U15" s="641"/>
      <c r="V15" s="641"/>
      <c r="W15" s="641"/>
      <c r="X15" s="641"/>
      <c r="Y15" s="642"/>
      <c r="Z15" s="677">
        <v>0.5</v>
      </c>
      <c r="AA15" s="677"/>
      <c r="AB15" s="677"/>
      <c r="AC15" s="677"/>
      <c r="AD15" s="678">
        <v>4766915</v>
      </c>
      <c r="AE15" s="678"/>
      <c r="AF15" s="678"/>
      <c r="AG15" s="678"/>
      <c r="AH15" s="678"/>
      <c r="AI15" s="678"/>
      <c r="AJ15" s="678"/>
      <c r="AK15" s="678"/>
      <c r="AL15" s="643">
        <v>1.2</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12110573</v>
      </c>
      <c r="BH15" s="641"/>
      <c r="BI15" s="641"/>
      <c r="BJ15" s="641"/>
      <c r="BK15" s="641"/>
      <c r="BL15" s="641"/>
      <c r="BM15" s="641"/>
      <c r="BN15" s="642"/>
      <c r="BO15" s="677">
        <v>3.5</v>
      </c>
      <c r="BP15" s="677"/>
      <c r="BQ15" s="677"/>
      <c r="BR15" s="677"/>
      <c r="BS15" s="646" t="s">
        <v>235</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139859309</v>
      </c>
      <c r="CS15" s="641"/>
      <c r="CT15" s="641"/>
      <c r="CU15" s="641"/>
      <c r="CV15" s="641"/>
      <c r="CW15" s="641"/>
      <c r="CX15" s="641"/>
      <c r="CY15" s="642"/>
      <c r="CZ15" s="677">
        <v>16.100000000000001</v>
      </c>
      <c r="DA15" s="677"/>
      <c r="DB15" s="677"/>
      <c r="DC15" s="677"/>
      <c r="DD15" s="646">
        <v>16936292</v>
      </c>
      <c r="DE15" s="641"/>
      <c r="DF15" s="641"/>
      <c r="DG15" s="641"/>
      <c r="DH15" s="641"/>
      <c r="DI15" s="641"/>
      <c r="DJ15" s="641"/>
      <c r="DK15" s="641"/>
      <c r="DL15" s="641"/>
      <c r="DM15" s="641"/>
      <c r="DN15" s="641"/>
      <c r="DO15" s="641"/>
      <c r="DP15" s="642"/>
      <c r="DQ15" s="646">
        <v>97584215</v>
      </c>
      <c r="DR15" s="641"/>
      <c r="DS15" s="641"/>
      <c r="DT15" s="641"/>
      <c r="DU15" s="641"/>
      <c r="DV15" s="641"/>
      <c r="DW15" s="641"/>
      <c r="DX15" s="641"/>
      <c r="DY15" s="641"/>
      <c r="DZ15" s="641"/>
      <c r="EA15" s="641"/>
      <c r="EB15" s="641"/>
      <c r="EC15" s="684"/>
    </row>
    <row r="16" spans="2:143" ht="11.25" customHeight="1" x14ac:dyDescent="0.2">
      <c r="B16" s="637" t="s">
        <v>263</v>
      </c>
      <c r="C16" s="638"/>
      <c r="D16" s="638"/>
      <c r="E16" s="638"/>
      <c r="F16" s="638"/>
      <c r="G16" s="638"/>
      <c r="H16" s="638"/>
      <c r="I16" s="638"/>
      <c r="J16" s="638"/>
      <c r="K16" s="638"/>
      <c r="L16" s="638"/>
      <c r="M16" s="638"/>
      <c r="N16" s="638"/>
      <c r="O16" s="638"/>
      <c r="P16" s="638"/>
      <c r="Q16" s="639"/>
      <c r="R16" s="640">
        <v>256983</v>
      </c>
      <c r="S16" s="641"/>
      <c r="T16" s="641"/>
      <c r="U16" s="641"/>
      <c r="V16" s="641"/>
      <c r="W16" s="641"/>
      <c r="X16" s="641"/>
      <c r="Y16" s="642"/>
      <c r="Z16" s="677">
        <v>0</v>
      </c>
      <c r="AA16" s="677"/>
      <c r="AB16" s="677"/>
      <c r="AC16" s="677"/>
      <c r="AD16" s="678">
        <v>256983</v>
      </c>
      <c r="AE16" s="678"/>
      <c r="AF16" s="678"/>
      <c r="AG16" s="678"/>
      <c r="AH16" s="678"/>
      <c r="AI16" s="678"/>
      <c r="AJ16" s="678"/>
      <c r="AK16" s="678"/>
      <c r="AL16" s="643">
        <v>0.1</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t="s">
        <v>235</v>
      </c>
      <c r="BH16" s="641"/>
      <c r="BI16" s="641"/>
      <c r="BJ16" s="641"/>
      <c r="BK16" s="641"/>
      <c r="BL16" s="641"/>
      <c r="BM16" s="641"/>
      <c r="BN16" s="642"/>
      <c r="BO16" s="677" t="s">
        <v>130</v>
      </c>
      <c r="BP16" s="677"/>
      <c r="BQ16" s="677"/>
      <c r="BR16" s="677"/>
      <c r="BS16" s="646" t="s">
        <v>235</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v>820878</v>
      </c>
      <c r="CS16" s="641"/>
      <c r="CT16" s="641"/>
      <c r="CU16" s="641"/>
      <c r="CV16" s="641"/>
      <c r="CW16" s="641"/>
      <c r="CX16" s="641"/>
      <c r="CY16" s="642"/>
      <c r="CZ16" s="677">
        <v>0.1</v>
      </c>
      <c r="DA16" s="677"/>
      <c r="DB16" s="677"/>
      <c r="DC16" s="677"/>
      <c r="DD16" s="646" t="s">
        <v>235</v>
      </c>
      <c r="DE16" s="641"/>
      <c r="DF16" s="641"/>
      <c r="DG16" s="641"/>
      <c r="DH16" s="641"/>
      <c r="DI16" s="641"/>
      <c r="DJ16" s="641"/>
      <c r="DK16" s="641"/>
      <c r="DL16" s="641"/>
      <c r="DM16" s="641"/>
      <c r="DN16" s="641"/>
      <c r="DO16" s="641"/>
      <c r="DP16" s="642"/>
      <c r="DQ16" s="646">
        <v>317070</v>
      </c>
      <c r="DR16" s="641"/>
      <c r="DS16" s="641"/>
      <c r="DT16" s="641"/>
      <c r="DU16" s="641"/>
      <c r="DV16" s="641"/>
      <c r="DW16" s="641"/>
      <c r="DX16" s="641"/>
      <c r="DY16" s="641"/>
      <c r="DZ16" s="641"/>
      <c r="EA16" s="641"/>
      <c r="EB16" s="641"/>
      <c r="EC16" s="684"/>
    </row>
    <row r="17" spans="2:133" ht="11.25" customHeight="1" x14ac:dyDescent="0.2">
      <c r="B17" s="637" t="s">
        <v>266</v>
      </c>
      <c r="C17" s="638"/>
      <c r="D17" s="638"/>
      <c r="E17" s="638"/>
      <c r="F17" s="638"/>
      <c r="G17" s="638"/>
      <c r="H17" s="638"/>
      <c r="I17" s="638"/>
      <c r="J17" s="638"/>
      <c r="K17" s="638"/>
      <c r="L17" s="638"/>
      <c r="M17" s="638"/>
      <c r="N17" s="638"/>
      <c r="O17" s="638"/>
      <c r="P17" s="638"/>
      <c r="Q17" s="639"/>
      <c r="R17" s="640">
        <v>3060417</v>
      </c>
      <c r="S17" s="641"/>
      <c r="T17" s="641"/>
      <c r="U17" s="641"/>
      <c r="V17" s="641"/>
      <c r="W17" s="641"/>
      <c r="X17" s="641"/>
      <c r="Y17" s="642"/>
      <c r="Z17" s="677">
        <v>0.3</v>
      </c>
      <c r="AA17" s="677"/>
      <c r="AB17" s="677"/>
      <c r="AC17" s="677"/>
      <c r="AD17" s="678">
        <v>3060417</v>
      </c>
      <c r="AE17" s="678"/>
      <c r="AF17" s="678"/>
      <c r="AG17" s="678"/>
      <c r="AH17" s="678"/>
      <c r="AI17" s="678"/>
      <c r="AJ17" s="678"/>
      <c r="AK17" s="678"/>
      <c r="AL17" s="643">
        <v>0.8</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235</v>
      </c>
      <c r="BH17" s="641"/>
      <c r="BI17" s="641"/>
      <c r="BJ17" s="641"/>
      <c r="BK17" s="641"/>
      <c r="BL17" s="641"/>
      <c r="BM17" s="641"/>
      <c r="BN17" s="642"/>
      <c r="BO17" s="677" t="s">
        <v>235</v>
      </c>
      <c r="BP17" s="677"/>
      <c r="BQ17" s="677"/>
      <c r="BR17" s="677"/>
      <c r="BS17" s="646" t="s">
        <v>235</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106510580</v>
      </c>
      <c r="CS17" s="641"/>
      <c r="CT17" s="641"/>
      <c r="CU17" s="641"/>
      <c r="CV17" s="641"/>
      <c r="CW17" s="641"/>
      <c r="CX17" s="641"/>
      <c r="CY17" s="642"/>
      <c r="CZ17" s="677">
        <v>12.3</v>
      </c>
      <c r="DA17" s="677"/>
      <c r="DB17" s="677"/>
      <c r="DC17" s="677"/>
      <c r="DD17" s="646" t="s">
        <v>235</v>
      </c>
      <c r="DE17" s="641"/>
      <c r="DF17" s="641"/>
      <c r="DG17" s="641"/>
      <c r="DH17" s="641"/>
      <c r="DI17" s="641"/>
      <c r="DJ17" s="641"/>
      <c r="DK17" s="641"/>
      <c r="DL17" s="641"/>
      <c r="DM17" s="641"/>
      <c r="DN17" s="641"/>
      <c r="DO17" s="641"/>
      <c r="DP17" s="642"/>
      <c r="DQ17" s="646">
        <v>92525647</v>
      </c>
      <c r="DR17" s="641"/>
      <c r="DS17" s="641"/>
      <c r="DT17" s="641"/>
      <c r="DU17" s="641"/>
      <c r="DV17" s="641"/>
      <c r="DW17" s="641"/>
      <c r="DX17" s="641"/>
      <c r="DY17" s="641"/>
      <c r="DZ17" s="641"/>
      <c r="EA17" s="641"/>
      <c r="EB17" s="641"/>
      <c r="EC17" s="684"/>
    </row>
    <row r="18" spans="2:133" ht="11.25" customHeight="1" x14ac:dyDescent="0.2">
      <c r="B18" s="637" t="s">
        <v>269</v>
      </c>
      <c r="C18" s="638"/>
      <c r="D18" s="638"/>
      <c r="E18" s="638"/>
      <c r="F18" s="638"/>
      <c r="G18" s="638"/>
      <c r="H18" s="638"/>
      <c r="I18" s="638"/>
      <c r="J18" s="638"/>
      <c r="K18" s="638"/>
      <c r="L18" s="638"/>
      <c r="M18" s="638"/>
      <c r="N18" s="638"/>
      <c r="O18" s="638"/>
      <c r="P18" s="638"/>
      <c r="Q18" s="639"/>
      <c r="R18" s="640">
        <v>1320897</v>
      </c>
      <c r="S18" s="641"/>
      <c r="T18" s="641"/>
      <c r="U18" s="641"/>
      <c r="V18" s="641"/>
      <c r="W18" s="641"/>
      <c r="X18" s="641"/>
      <c r="Y18" s="642"/>
      <c r="Z18" s="677">
        <v>0.1</v>
      </c>
      <c r="AA18" s="677"/>
      <c r="AB18" s="677"/>
      <c r="AC18" s="677"/>
      <c r="AD18" s="678">
        <v>1320897</v>
      </c>
      <c r="AE18" s="678"/>
      <c r="AF18" s="678"/>
      <c r="AG18" s="678"/>
      <c r="AH18" s="678"/>
      <c r="AI18" s="678"/>
      <c r="AJ18" s="678"/>
      <c r="AK18" s="678"/>
      <c r="AL18" s="643">
        <v>0.3</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235</v>
      </c>
      <c r="BH18" s="641"/>
      <c r="BI18" s="641"/>
      <c r="BJ18" s="641"/>
      <c r="BK18" s="641"/>
      <c r="BL18" s="641"/>
      <c r="BM18" s="641"/>
      <c r="BN18" s="642"/>
      <c r="BO18" s="677" t="s">
        <v>235</v>
      </c>
      <c r="BP18" s="677"/>
      <c r="BQ18" s="677"/>
      <c r="BR18" s="677"/>
      <c r="BS18" s="646" t="s">
        <v>235</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v>9797905</v>
      </c>
      <c r="CS18" s="641"/>
      <c r="CT18" s="641"/>
      <c r="CU18" s="641"/>
      <c r="CV18" s="641"/>
      <c r="CW18" s="641"/>
      <c r="CX18" s="641"/>
      <c r="CY18" s="642"/>
      <c r="CZ18" s="677">
        <v>1.1000000000000001</v>
      </c>
      <c r="DA18" s="677"/>
      <c r="DB18" s="677"/>
      <c r="DC18" s="677"/>
      <c r="DD18" s="646" t="s">
        <v>235</v>
      </c>
      <c r="DE18" s="641"/>
      <c r="DF18" s="641"/>
      <c r="DG18" s="641"/>
      <c r="DH18" s="641"/>
      <c r="DI18" s="641"/>
      <c r="DJ18" s="641"/>
      <c r="DK18" s="641"/>
      <c r="DL18" s="641"/>
      <c r="DM18" s="641"/>
      <c r="DN18" s="641"/>
      <c r="DO18" s="641"/>
      <c r="DP18" s="642"/>
      <c r="DQ18" s="646">
        <v>4911269</v>
      </c>
      <c r="DR18" s="641"/>
      <c r="DS18" s="641"/>
      <c r="DT18" s="641"/>
      <c r="DU18" s="641"/>
      <c r="DV18" s="641"/>
      <c r="DW18" s="641"/>
      <c r="DX18" s="641"/>
      <c r="DY18" s="641"/>
      <c r="DZ18" s="641"/>
      <c r="EA18" s="641"/>
      <c r="EB18" s="641"/>
      <c r="EC18" s="684"/>
    </row>
    <row r="19" spans="2:133" ht="11.25" customHeight="1" x14ac:dyDescent="0.2">
      <c r="B19" s="637" t="s">
        <v>272</v>
      </c>
      <c r="C19" s="638"/>
      <c r="D19" s="638"/>
      <c r="E19" s="638"/>
      <c r="F19" s="638"/>
      <c r="G19" s="638"/>
      <c r="H19" s="638"/>
      <c r="I19" s="638"/>
      <c r="J19" s="638"/>
      <c r="K19" s="638"/>
      <c r="L19" s="638"/>
      <c r="M19" s="638"/>
      <c r="N19" s="638"/>
      <c r="O19" s="638"/>
      <c r="P19" s="638"/>
      <c r="Q19" s="639"/>
      <c r="R19" s="640">
        <v>123701</v>
      </c>
      <c r="S19" s="641"/>
      <c r="T19" s="641"/>
      <c r="U19" s="641"/>
      <c r="V19" s="641"/>
      <c r="W19" s="641"/>
      <c r="X19" s="641"/>
      <c r="Y19" s="642"/>
      <c r="Z19" s="677">
        <v>0</v>
      </c>
      <c r="AA19" s="677"/>
      <c r="AB19" s="677"/>
      <c r="AC19" s="677"/>
      <c r="AD19" s="678">
        <v>123701</v>
      </c>
      <c r="AE19" s="678"/>
      <c r="AF19" s="678"/>
      <c r="AG19" s="678"/>
      <c r="AH19" s="678"/>
      <c r="AI19" s="678"/>
      <c r="AJ19" s="678"/>
      <c r="AK19" s="678"/>
      <c r="AL19" s="643">
        <v>0</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v>33224344</v>
      </c>
      <c r="BH19" s="641"/>
      <c r="BI19" s="641"/>
      <c r="BJ19" s="641"/>
      <c r="BK19" s="641"/>
      <c r="BL19" s="641"/>
      <c r="BM19" s="641"/>
      <c r="BN19" s="642"/>
      <c r="BO19" s="677">
        <v>9.6</v>
      </c>
      <c r="BP19" s="677"/>
      <c r="BQ19" s="677"/>
      <c r="BR19" s="677"/>
      <c r="BS19" s="646" t="s">
        <v>235</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235</v>
      </c>
      <c r="CS19" s="641"/>
      <c r="CT19" s="641"/>
      <c r="CU19" s="641"/>
      <c r="CV19" s="641"/>
      <c r="CW19" s="641"/>
      <c r="CX19" s="641"/>
      <c r="CY19" s="642"/>
      <c r="CZ19" s="677" t="s">
        <v>235</v>
      </c>
      <c r="DA19" s="677"/>
      <c r="DB19" s="677"/>
      <c r="DC19" s="677"/>
      <c r="DD19" s="646" t="s">
        <v>235</v>
      </c>
      <c r="DE19" s="641"/>
      <c r="DF19" s="641"/>
      <c r="DG19" s="641"/>
      <c r="DH19" s="641"/>
      <c r="DI19" s="641"/>
      <c r="DJ19" s="641"/>
      <c r="DK19" s="641"/>
      <c r="DL19" s="641"/>
      <c r="DM19" s="641"/>
      <c r="DN19" s="641"/>
      <c r="DO19" s="641"/>
      <c r="DP19" s="642"/>
      <c r="DQ19" s="646" t="s">
        <v>235</v>
      </c>
      <c r="DR19" s="641"/>
      <c r="DS19" s="641"/>
      <c r="DT19" s="641"/>
      <c r="DU19" s="641"/>
      <c r="DV19" s="641"/>
      <c r="DW19" s="641"/>
      <c r="DX19" s="641"/>
      <c r="DY19" s="641"/>
      <c r="DZ19" s="641"/>
      <c r="EA19" s="641"/>
      <c r="EB19" s="641"/>
      <c r="EC19" s="684"/>
    </row>
    <row r="20" spans="2:133" ht="11.25" customHeight="1" x14ac:dyDescent="0.2">
      <c r="B20" s="637" t="s">
        <v>275</v>
      </c>
      <c r="C20" s="638"/>
      <c r="D20" s="638"/>
      <c r="E20" s="638"/>
      <c r="F20" s="638"/>
      <c r="G20" s="638"/>
      <c r="H20" s="638"/>
      <c r="I20" s="638"/>
      <c r="J20" s="638"/>
      <c r="K20" s="638"/>
      <c r="L20" s="638"/>
      <c r="M20" s="638"/>
      <c r="N20" s="638"/>
      <c r="O20" s="638"/>
      <c r="P20" s="638"/>
      <c r="Q20" s="639"/>
      <c r="R20" s="640">
        <v>14507</v>
      </c>
      <c r="S20" s="641"/>
      <c r="T20" s="641"/>
      <c r="U20" s="641"/>
      <c r="V20" s="641"/>
      <c r="W20" s="641"/>
      <c r="X20" s="641"/>
      <c r="Y20" s="642"/>
      <c r="Z20" s="677">
        <v>0</v>
      </c>
      <c r="AA20" s="677"/>
      <c r="AB20" s="677"/>
      <c r="AC20" s="677"/>
      <c r="AD20" s="678">
        <v>14507</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v>33224344</v>
      </c>
      <c r="BH20" s="641"/>
      <c r="BI20" s="641"/>
      <c r="BJ20" s="641"/>
      <c r="BK20" s="641"/>
      <c r="BL20" s="641"/>
      <c r="BM20" s="641"/>
      <c r="BN20" s="642"/>
      <c r="BO20" s="677">
        <v>9.6</v>
      </c>
      <c r="BP20" s="677"/>
      <c r="BQ20" s="677"/>
      <c r="BR20" s="677"/>
      <c r="BS20" s="646" t="s">
        <v>235</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868661373</v>
      </c>
      <c r="CS20" s="641"/>
      <c r="CT20" s="641"/>
      <c r="CU20" s="641"/>
      <c r="CV20" s="641"/>
      <c r="CW20" s="641"/>
      <c r="CX20" s="641"/>
      <c r="CY20" s="642"/>
      <c r="CZ20" s="677">
        <v>100</v>
      </c>
      <c r="DA20" s="677"/>
      <c r="DB20" s="677"/>
      <c r="DC20" s="677"/>
      <c r="DD20" s="646">
        <v>86213444</v>
      </c>
      <c r="DE20" s="641"/>
      <c r="DF20" s="641"/>
      <c r="DG20" s="641"/>
      <c r="DH20" s="641"/>
      <c r="DI20" s="641"/>
      <c r="DJ20" s="641"/>
      <c r="DK20" s="641"/>
      <c r="DL20" s="641"/>
      <c r="DM20" s="641"/>
      <c r="DN20" s="641"/>
      <c r="DO20" s="641"/>
      <c r="DP20" s="642"/>
      <c r="DQ20" s="646">
        <v>475364515</v>
      </c>
      <c r="DR20" s="641"/>
      <c r="DS20" s="641"/>
      <c r="DT20" s="641"/>
      <c r="DU20" s="641"/>
      <c r="DV20" s="641"/>
      <c r="DW20" s="641"/>
      <c r="DX20" s="641"/>
      <c r="DY20" s="641"/>
      <c r="DZ20" s="641"/>
      <c r="EA20" s="641"/>
      <c r="EB20" s="641"/>
      <c r="EC20" s="684"/>
    </row>
    <row r="21" spans="2:133" ht="11.25" customHeight="1" x14ac:dyDescent="0.2">
      <c r="B21" s="637" t="s">
        <v>278</v>
      </c>
      <c r="C21" s="638"/>
      <c r="D21" s="638"/>
      <c r="E21" s="638"/>
      <c r="F21" s="638"/>
      <c r="G21" s="638"/>
      <c r="H21" s="638"/>
      <c r="I21" s="638"/>
      <c r="J21" s="638"/>
      <c r="K21" s="638"/>
      <c r="L21" s="638"/>
      <c r="M21" s="638"/>
      <c r="N21" s="638"/>
      <c r="O21" s="638"/>
      <c r="P21" s="638"/>
      <c r="Q21" s="639"/>
      <c r="R21" s="640">
        <v>1601312</v>
      </c>
      <c r="S21" s="641"/>
      <c r="T21" s="641"/>
      <c r="U21" s="641"/>
      <c r="V21" s="641"/>
      <c r="W21" s="641"/>
      <c r="X21" s="641"/>
      <c r="Y21" s="642"/>
      <c r="Z21" s="677">
        <v>0.2</v>
      </c>
      <c r="AA21" s="677"/>
      <c r="AB21" s="677"/>
      <c r="AC21" s="677"/>
      <c r="AD21" s="678">
        <v>1601312</v>
      </c>
      <c r="AE21" s="678"/>
      <c r="AF21" s="678"/>
      <c r="AG21" s="678"/>
      <c r="AH21" s="678"/>
      <c r="AI21" s="678"/>
      <c r="AJ21" s="678"/>
      <c r="AK21" s="678"/>
      <c r="AL21" s="643">
        <v>0.4</v>
      </c>
      <c r="AM21" s="644"/>
      <c r="AN21" s="644"/>
      <c r="AO21" s="679"/>
      <c r="AP21" s="734" t="s">
        <v>279</v>
      </c>
      <c r="AQ21" s="742"/>
      <c r="AR21" s="742"/>
      <c r="AS21" s="742"/>
      <c r="AT21" s="742"/>
      <c r="AU21" s="742"/>
      <c r="AV21" s="742"/>
      <c r="AW21" s="742"/>
      <c r="AX21" s="742"/>
      <c r="AY21" s="742"/>
      <c r="AZ21" s="742"/>
      <c r="BA21" s="742"/>
      <c r="BB21" s="742"/>
      <c r="BC21" s="742"/>
      <c r="BD21" s="742"/>
      <c r="BE21" s="742"/>
      <c r="BF21" s="736"/>
      <c r="BG21" s="640">
        <v>60358</v>
      </c>
      <c r="BH21" s="641"/>
      <c r="BI21" s="641"/>
      <c r="BJ21" s="641"/>
      <c r="BK21" s="641"/>
      <c r="BL21" s="641"/>
      <c r="BM21" s="641"/>
      <c r="BN21" s="642"/>
      <c r="BO21" s="677">
        <v>0</v>
      </c>
      <c r="BP21" s="677"/>
      <c r="BQ21" s="677"/>
      <c r="BR21" s="677"/>
      <c r="BS21" s="646" t="s">
        <v>235</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280</v>
      </c>
      <c r="C22" s="638"/>
      <c r="D22" s="638"/>
      <c r="E22" s="638"/>
      <c r="F22" s="638"/>
      <c r="G22" s="638"/>
      <c r="H22" s="638"/>
      <c r="I22" s="638"/>
      <c r="J22" s="638"/>
      <c r="K22" s="638"/>
      <c r="L22" s="638"/>
      <c r="M22" s="638"/>
      <c r="N22" s="638"/>
      <c r="O22" s="638"/>
      <c r="P22" s="638"/>
      <c r="Q22" s="639"/>
      <c r="R22" s="640">
        <v>35364545</v>
      </c>
      <c r="S22" s="641"/>
      <c r="T22" s="641"/>
      <c r="U22" s="641"/>
      <c r="V22" s="641"/>
      <c r="W22" s="641"/>
      <c r="X22" s="641"/>
      <c r="Y22" s="642"/>
      <c r="Z22" s="677">
        <v>4</v>
      </c>
      <c r="AA22" s="677"/>
      <c r="AB22" s="677"/>
      <c r="AC22" s="677"/>
      <c r="AD22" s="678">
        <v>33961281</v>
      </c>
      <c r="AE22" s="678"/>
      <c r="AF22" s="678"/>
      <c r="AG22" s="678"/>
      <c r="AH22" s="678"/>
      <c r="AI22" s="678"/>
      <c r="AJ22" s="678"/>
      <c r="AK22" s="678"/>
      <c r="AL22" s="643">
        <v>8.4</v>
      </c>
      <c r="AM22" s="644"/>
      <c r="AN22" s="644"/>
      <c r="AO22" s="679"/>
      <c r="AP22" s="734" t="s">
        <v>281</v>
      </c>
      <c r="AQ22" s="742"/>
      <c r="AR22" s="742"/>
      <c r="AS22" s="742"/>
      <c r="AT22" s="742"/>
      <c r="AU22" s="742"/>
      <c r="AV22" s="742"/>
      <c r="AW22" s="742"/>
      <c r="AX22" s="742"/>
      <c r="AY22" s="742"/>
      <c r="AZ22" s="742"/>
      <c r="BA22" s="742"/>
      <c r="BB22" s="742"/>
      <c r="BC22" s="742"/>
      <c r="BD22" s="742"/>
      <c r="BE22" s="742"/>
      <c r="BF22" s="736"/>
      <c r="BG22" s="640">
        <v>8041262</v>
      </c>
      <c r="BH22" s="641"/>
      <c r="BI22" s="641"/>
      <c r="BJ22" s="641"/>
      <c r="BK22" s="641"/>
      <c r="BL22" s="641"/>
      <c r="BM22" s="641"/>
      <c r="BN22" s="642"/>
      <c r="BO22" s="677">
        <v>2.2999999999999998</v>
      </c>
      <c r="BP22" s="677"/>
      <c r="BQ22" s="677"/>
      <c r="BR22" s="677"/>
      <c r="BS22" s="646" t="s">
        <v>235</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283</v>
      </c>
      <c r="C23" s="638"/>
      <c r="D23" s="638"/>
      <c r="E23" s="638"/>
      <c r="F23" s="638"/>
      <c r="G23" s="638"/>
      <c r="H23" s="638"/>
      <c r="I23" s="638"/>
      <c r="J23" s="638"/>
      <c r="K23" s="638"/>
      <c r="L23" s="638"/>
      <c r="M23" s="638"/>
      <c r="N23" s="638"/>
      <c r="O23" s="638"/>
      <c r="P23" s="638"/>
      <c r="Q23" s="639"/>
      <c r="R23" s="640">
        <v>33961281</v>
      </c>
      <c r="S23" s="641"/>
      <c r="T23" s="641"/>
      <c r="U23" s="641"/>
      <c r="V23" s="641"/>
      <c r="W23" s="641"/>
      <c r="X23" s="641"/>
      <c r="Y23" s="642"/>
      <c r="Z23" s="677">
        <v>3.8</v>
      </c>
      <c r="AA23" s="677"/>
      <c r="AB23" s="677"/>
      <c r="AC23" s="677"/>
      <c r="AD23" s="678">
        <v>33961281</v>
      </c>
      <c r="AE23" s="678"/>
      <c r="AF23" s="678"/>
      <c r="AG23" s="678"/>
      <c r="AH23" s="678"/>
      <c r="AI23" s="678"/>
      <c r="AJ23" s="678"/>
      <c r="AK23" s="678"/>
      <c r="AL23" s="643">
        <v>8.4</v>
      </c>
      <c r="AM23" s="644"/>
      <c r="AN23" s="644"/>
      <c r="AO23" s="679"/>
      <c r="AP23" s="734" t="s">
        <v>284</v>
      </c>
      <c r="AQ23" s="742"/>
      <c r="AR23" s="742"/>
      <c r="AS23" s="742"/>
      <c r="AT23" s="742"/>
      <c r="AU23" s="742"/>
      <c r="AV23" s="742"/>
      <c r="AW23" s="742"/>
      <c r="AX23" s="742"/>
      <c r="AY23" s="742"/>
      <c r="AZ23" s="742"/>
      <c r="BA23" s="742"/>
      <c r="BB23" s="742"/>
      <c r="BC23" s="742"/>
      <c r="BD23" s="742"/>
      <c r="BE23" s="742"/>
      <c r="BF23" s="736"/>
      <c r="BG23" s="640">
        <v>25122724</v>
      </c>
      <c r="BH23" s="641"/>
      <c r="BI23" s="641"/>
      <c r="BJ23" s="641"/>
      <c r="BK23" s="641"/>
      <c r="BL23" s="641"/>
      <c r="BM23" s="641"/>
      <c r="BN23" s="642"/>
      <c r="BO23" s="677">
        <v>7.3</v>
      </c>
      <c r="BP23" s="677"/>
      <c r="BQ23" s="677"/>
      <c r="BR23" s="677"/>
      <c r="BS23" s="646" t="s">
        <v>235</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2">
      <c r="B24" s="637" t="s">
        <v>290</v>
      </c>
      <c r="C24" s="638"/>
      <c r="D24" s="638"/>
      <c r="E24" s="638"/>
      <c r="F24" s="638"/>
      <c r="G24" s="638"/>
      <c r="H24" s="638"/>
      <c r="I24" s="638"/>
      <c r="J24" s="638"/>
      <c r="K24" s="638"/>
      <c r="L24" s="638"/>
      <c r="M24" s="638"/>
      <c r="N24" s="638"/>
      <c r="O24" s="638"/>
      <c r="P24" s="638"/>
      <c r="Q24" s="639"/>
      <c r="R24" s="640">
        <v>1403194</v>
      </c>
      <c r="S24" s="641"/>
      <c r="T24" s="641"/>
      <c r="U24" s="641"/>
      <c r="V24" s="641"/>
      <c r="W24" s="641"/>
      <c r="X24" s="641"/>
      <c r="Y24" s="642"/>
      <c r="Z24" s="677">
        <v>0.2</v>
      </c>
      <c r="AA24" s="677"/>
      <c r="AB24" s="677"/>
      <c r="AC24" s="677"/>
      <c r="AD24" s="678" t="s">
        <v>235</v>
      </c>
      <c r="AE24" s="678"/>
      <c r="AF24" s="678"/>
      <c r="AG24" s="678"/>
      <c r="AH24" s="678"/>
      <c r="AI24" s="678"/>
      <c r="AJ24" s="678"/>
      <c r="AK24" s="678"/>
      <c r="AL24" s="643" t="s">
        <v>235</v>
      </c>
      <c r="AM24" s="644"/>
      <c r="AN24" s="644"/>
      <c r="AO24" s="679"/>
      <c r="AP24" s="734" t="s">
        <v>291</v>
      </c>
      <c r="AQ24" s="742"/>
      <c r="AR24" s="742"/>
      <c r="AS24" s="742"/>
      <c r="AT24" s="742"/>
      <c r="AU24" s="742"/>
      <c r="AV24" s="742"/>
      <c r="AW24" s="742"/>
      <c r="AX24" s="742"/>
      <c r="AY24" s="742"/>
      <c r="AZ24" s="742"/>
      <c r="BA24" s="742"/>
      <c r="BB24" s="742"/>
      <c r="BC24" s="742"/>
      <c r="BD24" s="742"/>
      <c r="BE24" s="742"/>
      <c r="BF24" s="736"/>
      <c r="BG24" s="640" t="s">
        <v>235</v>
      </c>
      <c r="BH24" s="641"/>
      <c r="BI24" s="641"/>
      <c r="BJ24" s="641"/>
      <c r="BK24" s="641"/>
      <c r="BL24" s="641"/>
      <c r="BM24" s="641"/>
      <c r="BN24" s="642"/>
      <c r="BO24" s="677" t="s">
        <v>235</v>
      </c>
      <c r="BP24" s="677"/>
      <c r="BQ24" s="677"/>
      <c r="BR24" s="677"/>
      <c r="BS24" s="646" t="s">
        <v>235</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472419533</v>
      </c>
      <c r="CS24" s="696"/>
      <c r="CT24" s="696"/>
      <c r="CU24" s="696"/>
      <c r="CV24" s="696"/>
      <c r="CW24" s="696"/>
      <c r="CX24" s="696"/>
      <c r="CY24" s="739"/>
      <c r="CZ24" s="740">
        <v>54.4</v>
      </c>
      <c r="DA24" s="711"/>
      <c r="DB24" s="711"/>
      <c r="DC24" s="743"/>
      <c r="DD24" s="738">
        <v>281657394</v>
      </c>
      <c r="DE24" s="696"/>
      <c r="DF24" s="696"/>
      <c r="DG24" s="696"/>
      <c r="DH24" s="696"/>
      <c r="DI24" s="696"/>
      <c r="DJ24" s="696"/>
      <c r="DK24" s="739"/>
      <c r="DL24" s="738">
        <v>273943509</v>
      </c>
      <c r="DM24" s="696"/>
      <c r="DN24" s="696"/>
      <c r="DO24" s="696"/>
      <c r="DP24" s="696"/>
      <c r="DQ24" s="696"/>
      <c r="DR24" s="696"/>
      <c r="DS24" s="696"/>
      <c r="DT24" s="696"/>
      <c r="DU24" s="696"/>
      <c r="DV24" s="739"/>
      <c r="DW24" s="740">
        <v>62.9</v>
      </c>
      <c r="DX24" s="711"/>
      <c r="DY24" s="711"/>
      <c r="DZ24" s="711"/>
      <c r="EA24" s="711"/>
      <c r="EB24" s="711"/>
      <c r="EC24" s="741"/>
    </row>
    <row r="25" spans="2:133" ht="11.25" customHeight="1" x14ac:dyDescent="0.2">
      <c r="B25" s="637" t="s">
        <v>293</v>
      </c>
      <c r="C25" s="638"/>
      <c r="D25" s="638"/>
      <c r="E25" s="638"/>
      <c r="F25" s="638"/>
      <c r="G25" s="638"/>
      <c r="H25" s="638"/>
      <c r="I25" s="638"/>
      <c r="J25" s="638"/>
      <c r="K25" s="638"/>
      <c r="L25" s="638"/>
      <c r="M25" s="638"/>
      <c r="N25" s="638"/>
      <c r="O25" s="638"/>
      <c r="P25" s="638"/>
      <c r="Q25" s="639"/>
      <c r="R25" s="640">
        <v>70</v>
      </c>
      <c r="S25" s="641"/>
      <c r="T25" s="641"/>
      <c r="U25" s="641"/>
      <c r="V25" s="641"/>
      <c r="W25" s="641"/>
      <c r="X25" s="641"/>
      <c r="Y25" s="642"/>
      <c r="Z25" s="677">
        <v>0</v>
      </c>
      <c r="AA25" s="677"/>
      <c r="AB25" s="677"/>
      <c r="AC25" s="677"/>
      <c r="AD25" s="678" t="s">
        <v>235</v>
      </c>
      <c r="AE25" s="678"/>
      <c r="AF25" s="678"/>
      <c r="AG25" s="678"/>
      <c r="AH25" s="678"/>
      <c r="AI25" s="678"/>
      <c r="AJ25" s="678"/>
      <c r="AK25" s="678"/>
      <c r="AL25" s="643" t="s">
        <v>235</v>
      </c>
      <c r="AM25" s="644"/>
      <c r="AN25" s="644"/>
      <c r="AO25" s="679"/>
      <c r="AP25" s="734" t="s">
        <v>294</v>
      </c>
      <c r="AQ25" s="742"/>
      <c r="AR25" s="742"/>
      <c r="AS25" s="742"/>
      <c r="AT25" s="742"/>
      <c r="AU25" s="742"/>
      <c r="AV25" s="742"/>
      <c r="AW25" s="742"/>
      <c r="AX25" s="742"/>
      <c r="AY25" s="742"/>
      <c r="AZ25" s="742"/>
      <c r="BA25" s="742"/>
      <c r="BB25" s="742"/>
      <c r="BC25" s="742"/>
      <c r="BD25" s="742"/>
      <c r="BE25" s="742"/>
      <c r="BF25" s="736"/>
      <c r="BG25" s="640" t="s">
        <v>235</v>
      </c>
      <c r="BH25" s="641"/>
      <c r="BI25" s="641"/>
      <c r="BJ25" s="641"/>
      <c r="BK25" s="641"/>
      <c r="BL25" s="641"/>
      <c r="BM25" s="641"/>
      <c r="BN25" s="642"/>
      <c r="BO25" s="677" t="s">
        <v>235</v>
      </c>
      <c r="BP25" s="677"/>
      <c r="BQ25" s="677"/>
      <c r="BR25" s="677"/>
      <c r="BS25" s="646" t="s">
        <v>235</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139341544</v>
      </c>
      <c r="CS25" s="659"/>
      <c r="CT25" s="659"/>
      <c r="CU25" s="659"/>
      <c r="CV25" s="659"/>
      <c r="CW25" s="659"/>
      <c r="CX25" s="659"/>
      <c r="CY25" s="660"/>
      <c r="CZ25" s="643">
        <v>16</v>
      </c>
      <c r="DA25" s="661"/>
      <c r="DB25" s="661"/>
      <c r="DC25" s="662"/>
      <c r="DD25" s="646">
        <v>118633267</v>
      </c>
      <c r="DE25" s="659"/>
      <c r="DF25" s="659"/>
      <c r="DG25" s="659"/>
      <c r="DH25" s="659"/>
      <c r="DI25" s="659"/>
      <c r="DJ25" s="659"/>
      <c r="DK25" s="660"/>
      <c r="DL25" s="646">
        <v>110969383</v>
      </c>
      <c r="DM25" s="659"/>
      <c r="DN25" s="659"/>
      <c r="DO25" s="659"/>
      <c r="DP25" s="659"/>
      <c r="DQ25" s="659"/>
      <c r="DR25" s="659"/>
      <c r="DS25" s="659"/>
      <c r="DT25" s="659"/>
      <c r="DU25" s="659"/>
      <c r="DV25" s="660"/>
      <c r="DW25" s="643">
        <v>25.5</v>
      </c>
      <c r="DX25" s="661"/>
      <c r="DY25" s="661"/>
      <c r="DZ25" s="661"/>
      <c r="EA25" s="661"/>
      <c r="EB25" s="661"/>
      <c r="EC25" s="676"/>
    </row>
    <row r="26" spans="2:133" ht="11.25" customHeight="1" x14ac:dyDescent="0.2">
      <c r="B26" s="637" t="s">
        <v>296</v>
      </c>
      <c r="C26" s="638"/>
      <c r="D26" s="638"/>
      <c r="E26" s="638"/>
      <c r="F26" s="638"/>
      <c r="G26" s="638"/>
      <c r="H26" s="638"/>
      <c r="I26" s="638"/>
      <c r="J26" s="638"/>
      <c r="K26" s="638"/>
      <c r="L26" s="638"/>
      <c r="M26" s="638"/>
      <c r="N26" s="638"/>
      <c r="O26" s="638"/>
      <c r="P26" s="638"/>
      <c r="Q26" s="639"/>
      <c r="R26" s="640">
        <v>426389924</v>
      </c>
      <c r="S26" s="641"/>
      <c r="T26" s="641"/>
      <c r="U26" s="641"/>
      <c r="V26" s="641"/>
      <c r="W26" s="641"/>
      <c r="X26" s="641"/>
      <c r="Y26" s="642"/>
      <c r="Z26" s="677">
        <v>48.3</v>
      </c>
      <c r="AA26" s="677"/>
      <c r="AB26" s="677"/>
      <c r="AC26" s="677"/>
      <c r="AD26" s="678">
        <v>399863936</v>
      </c>
      <c r="AE26" s="678"/>
      <c r="AF26" s="678"/>
      <c r="AG26" s="678"/>
      <c r="AH26" s="678"/>
      <c r="AI26" s="678"/>
      <c r="AJ26" s="678"/>
      <c r="AK26" s="678"/>
      <c r="AL26" s="643">
        <v>98.9</v>
      </c>
      <c r="AM26" s="644"/>
      <c r="AN26" s="644"/>
      <c r="AO26" s="679"/>
      <c r="AP26" s="734" t="s">
        <v>297</v>
      </c>
      <c r="AQ26" s="735"/>
      <c r="AR26" s="735"/>
      <c r="AS26" s="735"/>
      <c r="AT26" s="735"/>
      <c r="AU26" s="735"/>
      <c r="AV26" s="735"/>
      <c r="AW26" s="735"/>
      <c r="AX26" s="735"/>
      <c r="AY26" s="735"/>
      <c r="AZ26" s="735"/>
      <c r="BA26" s="735"/>
      <c r="BB26" s="735"/>
      <c r="BC26" s="735"/>
      <c r="BD26" s="735"/>
      <c r="BE26" s="735"/>
      <c r="BF26" s="736"/>
      <c r="BG26" s="640" t="s">
        <v>235</v>
      </c>
      <c r="BH26" s="641"/>
      <c r="BI26" s="641"/>
      <c r="BJ26" s="641"/>
      <c r="BK26" s="641"/>
      <c r="BL26" s="641"/>
      <c r="BM26" s="641"/>
      <c r="BN26" s="642"/>
      <c r="BO26" s="677" t="s">
        <v>235</v>
      </c>
      <c r="BP26" s="677"/>
      <c r="BQ26" s="677"/>
      <c r="BR26" s="677"/>
      <c r="BS26" s="646" t="s">
        <v>235</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97901082</v>
      </c>
      <c r="CS26" s="641"/>
      <c r="CT26" s="641"/>
      <c r="CU26" s="641"/>
      <c r="CV26" s="641"/>
      <c r="CW26" s="641"/>
      <c r="CX26" s="641"/>
      <c r="CY26" s="642"/>
      <c r="CZ26" s="643">
        <v>11.3</v>
      </c>
      <c r="DA26" s="661"/>
      <c r="DB26" s="661"/>
      <c r="DC26" s="662"/>
      <c r="DD26" s="646">
        <v>93776379</v>
      </c>
      <c r="DE26" s="641"/>
      <c r="DF26" s="641"/>
      <c r="DG26" s="641"/>
      <c r="DH26" s="641"/>
      <c r="DI26" s="641"/>
      <c r="DJ26" s="641"/>
      <c r="DK26" s="642"/>
      <c r="DL26" s="646" t="s">
        <v>235</v>
      </c>
      <c r="DM26" s="641"/>
      <c r="DN26" s="641"/>
      <c r="DO26" s="641"/>
      <c r="DP26" s="641"/>
      <c r="DQ26" s="641"/>
      <c r="DR26" s="641"/>
      <c r="DS26" s="641"/>
      <c r="DT26" s="641"/>
      <c r="DU26" s="641"/>
      <c r="DV26" s="642"/>
      <c r="DW26" s="643" t="s">
        <v>235</v>
      </c>
      <c r="DX26" s="661"/>
      <c r="DY26" s="661"/>
      <c r="DZ26" s="661"/>
      <c r="EA26" s="661"/>
      <c r="EB26" s="661"/>
      <c r="EC26" s="676"/>
    </row>
    <row r="27" spans="2:133" ht="11.25" customHeight="1" x14ac:dyDescent="0.2">
      <c r="B27" s="637" t="s">
        <v>299</v>
      </c>
      <c r="C27" s="638"/>
      <c r="D27" s="638"/>
      <c r="E27" s="638"/>
      <c r="F27" s="638"/>
      <c r="G27" s="638"/>
      <c r="H27" s="638"/>
      <c r="I27" s="638"/>
      <c r="J27" s="638"/>
      <c r="K27" s="638"/>
      <c r="L27" s="638"/>
      <c r="M27" s="638"/>
      <c r="N27" s="638"/>
      <c r="O27" s="638"/>
      <c r="P27" s="638"/>
      <c r="Q27" s="639"/>
      <c r="R27" s="640">
        <v>560586</v>
      </c>
      <c r="S27" s="641"/>
      <c r="T27" s="641"/>
      <c r="U27" s="641"/>
      <c r="V27" s="641"/>
      <c r="W27" s="641"/>
      <c r="X27" s="641"/>
      <c r="Y27" s="642"/>
      <c r="Z27" s="677">
        <v>0.1</v>
      </c>
      <c r="AA27" s="677"/>
      <c r="AB27" s="677"/>
      <c r="AC27" s="677"/>
      <c r="AD27" s="678">
        <v>560586</v>
      </c>
      <c r="AE27" s="678"/>
      <c r="AF27" s="678"/>
      <c r="AG27" s="678"/>
      <c r="AH27" s="678"/>
      <c r="AI27" s="678"/>
      <c r="AJ27" s="678"/>
      <c r="AK27" s="678"/>
      <c r="AL27" s="643">
        <v>0.1</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344453594</v>
      </c>
      <c r="BH27" s="641"/>
      <c r="BI27" s="641"/>
      <c r="BJ27" s="641"/>
      <c r="BK27" s="641"/>
      <c r="BL27" s="641"/>
      <c r="BM27" s="641"/>
      <c r="BN27" s="642"/>
      <c r="BO27" s="677">
        <v>100</v>
      </c>
      <c r="BP27" s="677"/>
      <c r="BQ27" s="677"/>
      <c r="BR27" s="677"/>
      <c r="BS27" s="646">
        <v>7889314</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226978339</v>
      </c>
      <c r="CS27" s="659"/>
      <c r="CT27" s="659"/>
      <c r="CU27" s="659"/>
      <c r="CV27" s="659"/>
      <c r="CW27" s="659"/>
      <c r="CX27" s="659"/>
      <c r="CY27" s="660"/>
      <c r="CZ27" s="643">
        <v>26.1</v>
      </c>
      <c r="DA27" s="661"/>
      <c r="DB27" s="661"/>
      <c r="DC27" s="662"/>
      <c r="DD27" s="646">
        <v>70909159</v>
      </c>
      <c r="DE27" s="659"/>
      <c r="DF27" s="659"/>
      <c r="DG27" s="659"/>
      <c r="DH27" s="659"/>
      <c r="DI27" s="659"/>
      <c r="DJ27" s="659"/>
      <c r="DK27" s="660"/>
      <c r="DL27" s="646">
        <v>70859527</v>
      </c>
      <c r="DM27" s="659"/>
      <c r="DN27" s="659"/>
      <c r="DO27" s="659"/>
      <c r="DP27" s="659"/>
      <c r="DQ27" s="659"/>
      <c r="DR27" s="659"/>
      <c r="DS27" s="659"/>
      <c r="DT27" s="659"/>
      <c r="DU27" s="659"/>
      <c r="DV27" s="660"/>
      <c r="DW27" s="643">
        <v>16.3</v>
      </c>
      <c r="DX27" s="661"/>
      <c r="DY27" s="661"/>
      <c r="DZ27" s="661"/>
      <c r="EA27" s="661"/>
      <c r="EB27" s="661"/>
      <c r="EC27" s="676"/>
    </row>
    <row r="28" spans="2:133" ht="11.25" customHeight="1" x14ac:dyDescent="0.2">
      <c r="B28" s="637" t="s">
        <v>302</v>
      </c>
      <c r="C28" s="638"/>
      <c r="D28" s="638"/>
      <c r="E28" s="638"/>
      <c r="F28" s="638"/>
      <c r="G28" s="638"/>
      <c r="H28" s="638"/>
      <c r="I28" s="638"/>
      <c r="J28" s="638"/>
      <c r="K28" s="638"/>
      <c r="L28" s="638"/>
      <c r="M28" s="638"/>
      <c r="N28" s="638"/>
      <c r="O28" s="638"/>
      <c r="P28" s="638"/>
      <c r="Q28" s="639"/>
      <c r="R28" s="640">
        <v>13364651</v>
      </c>
      <c r="S28" s="641"/>
      <c r="T28" s="641"/>
      <c r="U28" s="641"/>
      <c r="V28" s="641"/>
      <c r="W28" s="641"/>
      <c r="X28" s="641"/>
      <c r="Y28" s="642"/>
      <c r="Z28" s="677">
        <v>1.5</v>
      </c>
      <c r="AA28" s="677"/>
      <c r="AB28" s="677"/>
      <c r="AC28" s="677"/>
      <c r="AD28" s="678" t="s">
        <v>235</v>
      </c>
      <c r="AE28" s="678"/>
      <c r="AF28" s="678"/>
      <c r="AG28" s="678"/>
      <c r="AH28" s="678"/>
      <c r="AI28" s="678"/>
      <c r="AJ28" s="678"/>
      <c r="AK28" s="678"/>
      <c r="AL28" s="643" t="s">
        <v>235</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106099650</v>
      </c>
      <c r="CS28" s="641"/>
      <c r="CT28" s="641"/>
      <c r="CU28" s="641"/>
      <c r="CV28" s="641"/>
      <c r="CW28" s="641"/>
      <c r="CX28" s="641"/>
      <c r="CY28" s="642"/>
      <c r="CZ28" s="643">
        <v>12.2</v>
      </c>
      <c r="DA28" s="661"/>
      <c r="DB28" s="661"/>
      <c r="DC28" s="662"/>
      <c r="DD28" s="646">
        <v>92114968</v>
      </c>
      <c r="DE28" s="641"/>
      <c r="DF28" s="641"/>
      <c r="DG28" s="641"/>
      <c r="DH28" s="641"/>
      <c r="DI28" s="641"/>
      <c r="DJ28" s="641"/>
      <c r="DK28" s="642"/>
      <c r="DL28" s="646">
        <v>92114599</v>
      </c>
      <c r="DM28" s="641"/>
      <c r="DN28" s="641"/>
      <c r="DO28" s="641"/>
      <c r="DP28" s="641"/>
      <c r="DQ28" s="641"/>
      <c r="DR28" s="641"/>
      <c r="DS28" s="641"/>
      <c r="DT28" s="641"/>
      <c r="DU28" s="641"/>
      <c r="DV28" s="642"/>
      <c r="DW28" s="643">
        <v>21.2</v>
      </c>
      <c r="DX28" s="661"/>
      <c r="DY28" s="661"/>
      <c r="DZ28" s="661"/>
      <c r="EA28" s="661"/>
      <c r="EB28" s="661"/>
      <c r="EC28" s="676"/>
    </row>
    <row r="29" spans="2:133" ht="11.25" customHeight="1" x14ac:dyDescent="0.2">
      <c r="B29" s="637" t="s">
        <v>304</v>
      </c>
      <c r="C29" s="638"/>
      <c r="D29" s="638"/>
      <c r="E29" s="638"/>
      <c r="F29" s="638"/>
      <c r="G29" s="638"/>
      <c r="H29" s="638"/>
      <c r="I29" s="638"/>
      <c r="J29" s="638"/>
      <c r="K29" s="638"/>
      <c r="L29" s="638"/>
      <c r="M29" s="638"/>
      <c r="N29" s="638"/>
      <c r="O29" s="638"/>
      <c r="P29" s="638"/>
      <c r="Q29" s="639"/>
      <c r="R29" s="640">
        <v>17523215</v>
      </c>
      <c r="S29" s="641"/>
      <c r="T29" s="641"/>
      <c r="U29" s="641"/>
      <c r="V29" s="641"/>
      <c r="W29" s="641"/>
      <c r="X29" s="641"/>
      <c r="Y29" s="642"/>
      <c r="Z29" s="677">
        <v>2</v>
      </c>
      <c r="AA29" s="677"/>
      <c r="AB29" s="677"/>
      <c r="AC29" s="677"/>
      <c r="AD29" s="678">
        <v>2937160</v>
      </c>
      <c r="AE29" s="678"/>
      <c r="AF29" s="678"/>
      <c r="AG29" s="678"/>
      <c r="AH29" s="678"/>
      <c r="AI29" s="678"/>
      <c r="AJ29" s="678"/>
      <c r="AK29" s="678"/>
      <c r="AL29" s="643">
        <v>0.7</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305</v>
      </c>
      <c r="CE29" s="726"/>
      <c r="CF29" s="673" t="s">
        <v>306</v>
      </c>
      <c r="CG29" s="674"/>
      <c r="CH29" s="674"/>
      <c r="CI29" s="674"/>
      <c r="CJ29" s="674"/>
      <c r="CK29" s="674"/>
      <c r="CL29" s="674"/>
      <c r="CM29" s="674"/>
      <c r="CN29" s="674"/>
      <c r="CO29" s="674"/>
      <c r="CP29" s="674"/>
      <c r="CQ29" s="675"/>
      <c r="CR29" s="640">
        <v>106089853</v>
      </c>
      <c r="CS29" s="659"/>
      <c r="CT29" s="659"/>
      <c r="CU29" s="659"/>
      <c r="CV29" s="659"/>
      <c r="CW29" s="659"/>
      <c r="CX29" s="659"/>
      <c r="CY29" s="660"/>
      <c r="CZ29" s="643">
        <v>12.2</v>
      </c>
      <c r="DA29" s="661"/>
      <c r="DB29" s="661"/>
      <c r="DC29" s="662"/>
      <c r="DD29" s="646">
        <v>92105171</v>
      </c>
      <c r="DE29" s="659"/>
      <c r="DF29" s="659"/>
      <c r="DG29" s="659"/>
      <c r="DH29" s="659"/>
      <c r="DI29" s="659"/>
      <c r="DJ29" s="659"/>
      <c r="DK29" s="660"/>
      <c r="DL29" s="646">
        <v>92104802</v>
      </c>
      <c r="DM29" s="659"/>
      <c r="DN29" s="659"/>
      <c r="DO29" s="659"/>
      <c r="DP29" s="659"/>
      <c r="DQ29" s="659"/>
      <c r="DR29" s="659"/>
      <c r="DS29" s="659"/>
      <c r="DT29" s="659"/>
      <c r="DU29" s="659"/>
      <c r="DV29" s="660"/>
      <c r="DW29" s="643">
        <v>21.2</v>
      </c>
      <c r="DX29" s="661"/>
      <c r="DY29" s="661"/>
      <c r="DZ29" s="661"/>
      <c r="EA29" s="661"/>
      <c r="EB29" s="661"/>
      <c r="EC29" s="676"/>
    </row>
    <row r="30" spans="2:133" ht="11.25" customHeight="1" x14ac:dyDescent="0.2">
      <c r="B30" s="637" t="s">
        <v>307</v>
      </c>
      <c r="C30" s="638"/>
      <c r="D30" s="638"/>
      <c r="E30" s="638"/>
      <c r="F30" s="638"/>
      <c r="G30" s="638"/>
      <c r="H30" s="638"/>
      <c r="I30" s="638"/>
      <c r="J30" s="638"/>
      <c r="K30" s="638"/>
      <c r="L30" s="638"/>
      <c r="M30" s="638"/>
      <c r="N30" s="638"/>
      <c r="O30" s="638"/>
      <c r="P30" s="638"/>
      <c r="Q30" s="639"/>
      <c r="R30" s="640">
        <v>8411893</v>
      </c>
      <c r="S30" s="641"/>
      <c r="T30" s="641"/>
      <c r="U30" s="641"/>
      <c r="V30" s="641"/>
      <c r="W30" s="641"/>
      <c r="X30" s="641"/>
      <c r="Y30" s="642"/>
      <c r="Z30" s="677">
        <v>1</v>
      </c>
      <c r="AA30" s="677"/>
      <c r="AB30" s="677"/>
      <c r="AC30" s="677"/>
      <c r="AD30" s="678">
        <v>25007</v>
      </c>
      <c r="AE30" s="678"/>
      <c r="AF30" s="678"/>
      <c r="AG30" s="678"/>
      <c r="AH30" s="678"/>
      <c r="AI30" s="678"/>
      <c r="AJ30" s="678"/>
      <c r="AK30" s="678"/>
      <c r="AL30" s="643">
        <v>0</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308</v>
      </c>
      <c r="BH30" s="714"/>
      <c r="BI30" s="714"/>
      <c r="BJ30" s="714"/>
      <c r="BK30" s="714"/>
      <c r="BL30" s="714"/>
      <c r="BM30" s="714"/>
      <c r="BN30" s="714"/>
      <c r="BO30" s="714"/>
      <c r="BP30" s="714"/>
      <c r="BQ30" s="715"/>
      <c r="BR30" s="701" t="s">
        <v>309</v>
      </c>
      <c r="BS30" s="714"/>
      <c r="BT30" s="714"/>
      <c r="BU30" s="714"/>
      <c r="BV30" s="714"/>
      <c r="BW30" s="714"/>
      <c r="BX30" s="714"/>
      <c r="BY30" s="714"/>
      <c r="BZ30" s="714"/>
      <c r="CA30" s="714"/>
      <c r="CB30" s="715"/>
      <c r="CD30" s="727"/>
      <c r="CE30" s="728"/>
      <c r="CF30" s="673" t="s">
        <v>310</v>
      </c>
      <c r="CG30" s="674"/>
      <c r="CH30" s="674"/>
      <c r="CI30" s="674"/>
      <c r="CJ30" s="674"/>
      <c r="CK30" s="674"/>
      <c r="CL30" s="674"/>
      <c r="CM30" s="674"/>
      <c r="CN30" s="674"/>
      <c r="CO30" s="674"/>
      <c r="CP30" s="674"/>
      <c r="CQ30" s="675"/>
      <c r="CR30" s="640">
        <v>94740780</v>
      </c>
      <c r="CS30" s="641"/>
      <c r="CT30" s="641"/>
      <c r="CU30" s="641"/>
      <c r="CV30" s="641"/>
      <c r="CW30" s="641"/>
      <c r="CX30" s="641"/>
      <c r="CY30" s="642"/>
      <c r="CZ30" s="643">
        <v>10.9</v>
      </c>
      <c r="DA30" s="661"/>
      <c r="DB30" s="661"/>
      <c r="DC30" s="662"/>
      <c r="DD30" s="646">
        <v>81563464</v>
      </c>
      <c r="DE30" s="641"/>
      <c r="DF30" s="641"/>
      <c r="DG30" s="641"/>
      <c r="DH30" s="641"/>
      <c r="DI30" s="641"/>
      <c r="DJ30" s="641"/>
      <c r="DK30" s="642"/>
      <c r="DL30" s="646">
        <v>81563095</v>
      </c>
      <c r="DM30" s="641"/>
      <c r="DN30" s="641"/>
      <c r="DO30" s="641"/>
      <c r="DP30" s="641"/>
      <c r="DQ30" s="641"/>
      <c r="DR30" s="641"/>
      <c r="DS30" s="641"/>
      <c r="DT30" s="641"/>
      <c r="DU30" s="641"/>
      <c r="DV30" s="642"/>
      <c r="DW30" s="643">
        <v>18.7</v>
      </c>
      <c r="DX30" s="661"/>
      <c r="DY30" s="661"/>
      <c r="DZ30" s="661"/>
      <c r="EA30" s="661"/>
      <c r="EB30" s="661"/>
      <c r="EC30" s="676"/>
    </row>
    <row r="31" spans="2:133" ht="11.25" customHeight="1" x14ac:dyDescent="0.2">
      <c r="B31" s="637" t="s">
        <v>311</v>
      </c>
      <c r="C31" s="638"/>
      <c r="D31" s="638"/>
      <c r="E31" s="638"/>
      <c r="F31" s="638"/>
      <c r="G31" s="638"/>
      <c r="H31" s="638"/>
      <c r="I31" s="638"/>
      <c r="J31" s="638"/>
      <c r="K31" s="638"/>
      <c r="L31" s="638"/>
      <c r="M31" s="638"/>
      <c r="N31" s="638"/>
      <c r="O31" s="638"/>
      <c r="P31" s="638"/>
      <c r="Q31" s="639"/>
      <c r="R31" s="640">
        <v>169199734</v>
      </c>
      <c r="S31" s="641"/>
      <c r="T31" s="641"/>
      <c r="U31" s="641"/>
      <c r="V31" s="641"/>
      <c r="W31" s="641"/>
      <c r="X31" s="641"/>
      <c r="Y31" s="642"/>
      <c r="Z31" s="677">
        <v>19.2</v>
      </c>
      <c r="AA31" s="677"/>
      <c r="AB31" s="677"/>
      <c r="AC31" s="677"/>
      <c r="AD31" s="678" t="s">
        <v>235</v>
      </c>
      <c r="AE31" s="678"/>
      <c r="AF31" s="678"/>
      <c r="AG31" s="678"/>
      <c r="AH31" s="678"/>
      <c r="AI31" s="678"/>
      <c r="AJ31" s="678"/>
      <c r="AK31" s="678"/>
      <c r="AL31" s="643" t="s">
        <v>235</v>
      </c>
      <c r="AM31" s="644"/>
      <c r="AN31" s="644"/>
      <c r="AO31" s="679"/>
      <c r="AP31" s="716" t="s">
        <v>312</v>
      </c>
      <c r="AQ31" s="717"/>
      <c r="AR31" s="717"/>
      <c r="AS31" s="717"/>
      <c r="AT31" s="722" t="s">
        <v>313</v>
      </c>
      <c r="AU31" s="231"/>
      <c r="AV31" s="231"/>
      <c r="AW31" s="231"/>
      <c r="AX31" s="706" t="s">
        <v>187</v>
      </c>
      <c r="AY31" s="707"/>
      <c r="AZ31" s="707"/>
      <c r="BA31" s="707"/>
      <c r="BB31" s="707"/>
      <c r="BC31" s="707"/>
      <c r="BD31" s="707"/>
      <c r="BE31" s="707"/>
      <c r="BF31" s="708"/>
      <c r="BG31" s="709">
        <v>99.4</v>
      </c>
      <c r="BH31" s="710"/>
      <c r="BI31" s="710"/>
      <c r="BJ31" s="710"/>
      <c r="BK31" s="710"/>
      <c r="BL31" s="710"/>
      <c r="BM31" s="711">
        <v>98.7</v>
      </c>
      <c r="BN31" s="710"/>
      <c r="BO31" s="710"/>
      <c r="BP31" s="710"/>
      <c r="BQ31" s="712"/>
      <c r="BR31" s="709">
        <v>99.4</v>
      </c>
      <c r="BS31" s="710"/>
      <c r="BT31" s="710"/>
      <c r="BU31" s="710"/>
      <c r="BV31" s="710"/>
      <c r="BW31" s="710"/>
      <c r="BX31" s="711">
        <v>98.7</v>
      </c>
      <c r="BY31" s="710"/>
      <c r="BZ31" s="710"/>
      <c r="CA31" s="710"/>
      <c r="CB31" s="712"/>
      <c r="CD31" s="727"/>
      <c r="CE31" s="728"/>
      <c r="CF31" s="673" t="s">
        <v>314</v>
      </c>
      <c r="CG31" s="674"/>
      <c r="CH31" s="674"/>
      <c r="CI31" s="674"/>
      <c r="CJ31" s="674"/>
      <c r="CK31" s="674"/>
      <c r="CL31" s="674"/>
      <c r="CM31" s="674"/>
      <c r="CN31" s="674"/>
      <c r="CO31" s="674"/>
      <c r="CP31" s="674"/>
      <c r="CQ31" s="675"/>
      <c r="CR31" s="640">
        <v>11349073</v>
      </c>
      <c r="CS31" s="659"/>
      <c r="CT31" s="659"/>
      <c r="CU31" s="659"/>
      <c r="CV31" s="659"/>
      <c r="CW31" s="659"/>
      <c r="CX31" s="659"/>
      <c r="CY31" s="660"/>
      <c r="CZ31" s="643">
        <v>1.3</v>
      </c>
      <c r="DA31" s="661"/>
      <c r="DB31" s="661"/>
      <c r="DC31" s="662"/>
      <c r="DD31" s="646">
        <v>10541707</v>
      </c>
      <c r="DE31" s="659"/>
      <c r="DF31" s="659"/>
      <c r="DG31" s="659"/>
      <c r="DH31" s="659"/>
      <c r="DI31" s="659"/>
      <c r="DJ31" s="659"/>
      <c r="DK31" s="660"/>
      <c r="DL31" s="646">
        <v>10541707</v>
      </c>
      <c r="DM31" s="659"/>
      <c r="DN31" s="659"/>
      <c r="DO31" s="659"/>
      <c r="DP31" s="659"/>
      <c r="DQ31" s="659"/>
      <c r="DR31" s="659"/>
      <c r="DS31" s="659"/>
      <c r="DT31" s="659"/>
      <c r="DU31" s="659"/>
      <c r="DV31" s="660"/>
      <c r="DW31" s="643">
        <v>2.4</v>
      </c>
      <c r="DX31" s="661"/>
      <c r="DY31" s="661"/>
      <c r="DZ31" s="661"/>
      <c r="EA31" s="661"/>
      <c r="EB31" s="661"/>
      <c r="EC31" s="676"/>
    </row>
    <row r="32" spans="2:133" ht="11.25" customHeight="1" x14ac:dyDescent="0.2">
      <c r="B32" s="731" t="s">
        <v>315</v>
      </c>
      <c r="C32" s="732"/>
      <c r="D32" s="732"/>
      <c r="E32" s="732"/>
      <c r="F32" s="732"/>
      <c r="G32" s="732"/>
      <c r="H32" s="732"/>
      <c r="I32" s="732"/>
      <c r="J32" s="732"/>
      <c r="K32" s="732"/>
      <c r="L32" s="732"/>
      <c r="M32" s="732"/>
      <c r="N32" s="732"/>
      <c r="O32" s="732"/>
      <c r="P32" s="732"/>
      <c r="Q32" s="733"/>
      <c r="R32" s="640">
        <v>29197</v>
      </c>
      <c r="S32" s="641"/>
      <c r="T32" s="641"/>
      <c r="U32" s="641"/>
      <c r="V32" s="641"/>
      <c r="W32" s="641"/>
      <c r="X32" s="641"/>
      <c r="Y32" s="642"/>
      <c r="Z32" s="677">
        <v>0</v>
      </c>
      <c r="AA32" s="677"/>
      <c r="AB32" s="677"/>
      <c r="AC32" s="677"/>
      <c r="AD32" s="678">
        <v>29197</v>
      </c>
      <c r="AE32" s="678"/>
      <c r="AF32" s="678"/>
      <c r="AG32" s="678"/>
      <c r="AH32" s="678"/>
      <c r="AI32" s="678"/>
      <c r="AJ32" s="678"/>
      <c r="AK32" s="678"/>
      <c r="AL32" s="643">
        <v>0</v>
      </c>
      <c r="AM32" s="644"/>
      <c r="AN32" s="644"/>
      <c r="AO32" s="679"/>
      <c r="AP32" s="718"/>
      <c r="AQ32" s="719"/>
      <c r="AR32" s="719"/>
      <c r="AS32" s="719"/>
      <c r="AT32" s="723"/>
      <c r="AU32" s="230" t="s">
        <v>316</v>
      </c>
      <c r="AV32" s="230"/>
      <c r="AW32" s="230"/>
      <c r="AX32" s="637" t="s">
        <v>317</v>
      </c>
      <c r="AY32" s="638"/>
      <c r="AZ32" s="638"/>
      <c r="BA32" s="638"/>
      <c r="BB32" s="638"/>
      <c r="BC32" s="638"/>
      <c r="BD32" s="638"/>
      <c r="BE32" s="638"/>
      <c r="BF32" s="639"/>
      <c r="BG32" s="713">
        <v>99.2</v>
      </c>
      <c r="BH32" s="659"/>
      <c r="BI32" s="659"/>
      <c r="BJ32" s="659"/>
      <c r="BK32" s="659"/>
      <c r="BL32" s="659"/>
      <c r="BM32" s="644">
        <v>98.3</v>
      </c>
      <c r="BN32" s="705"/>
      <c r="BO32" s="705"/>
      <c r="BP32" s="705"/>
      <c r="BQ32" s="683"/>
      <c r="BR32" s="713">
        <v>99.2</v>
      </c>
      <c r="BS32" s="659"/>
      <c r="BT32" s="659"/>
      <c r="BU32" s="659"/>
      <c r="BV32" s="659"/>
      <c r="BW32" s="659"/>
      <c r="BX32" s="644">
        <v>98.3</v>
      </c>
      <c r="BY32" s="705"/>
      <c r="BZ32" s="705"/>
      <c r="CA32" s="705"/>
      <c r="CB32" s="683"/>
      <c r="CD32" s="729"/>
      <c r="CE32" s="730"/>
      <c r="CF32" s="673" t="s">
        <v>318</v>
      </c>
      <c r="CG32" s="674"/>
      <c r="CH32" s="674"/>
      <c r="CI32" s="674"/>
      <c r="CJ32" s="674"/>
      <c r="CK32" s="674"/>
      <c r="CL32" s="674"/>
      <c r="CM32" s="674"/>
      <c r="CN32" s="674"/>
      <c r="CO32" s="674"/>
      <c r="CP32" s="674"/>
      <c r="CQ32" s="675"/>
      <c r="CR32" s="640">
        <v>9797</v>
      </c>
      <c r="CS32" s="641"/>
      <c r="CT32" s="641"/>
      <c r="CU32" s="641"/>
      <c r="CV32" s="641"/>
      <c r="CW32" s="641"/>
      <c r="CX32" s="641"/>
      <c r="CY32" s="642"/>
      <c r="CZ32" s="643">
        <v>0</v>
      </c>
      <c r="DA32" s="661"/>
      <c r="DB32" s="661"/>
      <c r="DC32" s="662"/>
      <c r="DD32" s="646">
        <v>9797</v>
      </c>
      <c r="DE32" s="641"/>
      <c r="DF32" s="641"/>
      <c r="DG32" s="641"/>
      <c r="DH32" s="641"/>
      <c r="DI32" s="641"/>
      <c r="DJ32" s="641"/>
      <c r="DK32" s="642"/>
      <c r="DL32" s="646">
        <v>9797</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2">
      <c r="B33" s="637" t="s">
        <v>319</v>
      </c>
      <c r="C33" s="638"/>
      <c r="D33" s="638"/>
      <c r="E33" s="638"/>
      <c r="F33" s="638"/>
      <c r="G33" s="638"/>
      <c r="H33" s="638"/>
      <c r="I33" s="638"/>
      <c r="J33" s="638"/>
      <c r="K33" s="638"/>
      <c r="L33" s="638"/>
      <c r="M33" s="638"/>
      <c r="N33" s="638"/>
      <c r="O33" s="638"/>
      <c r="P33" s="638"/>
      <c r="Q33" s="639"/>
      <c r="R33" s="640">
        <v>38271976</v>
      </c>
      <c r="S33" s="641"/>
      <c r="T33" s="641"/>
      <c r="U33" s="641"/>
      <c r="V33" s="641"/>
      <c r="W33" s="641"/>
      <c r="X33" s="641"/>
      <c r="Y33" s="642"/>
      <c r="Z33" s="677">
        <v>4.3</v>
      </c>
      <c r="AA33" s="677"/>
      <c r="AB33" s="677"/>
      <c r="AC33" s="677"/>
      <c r="AD33" s="678" t="s">
        <v>235</v>
      </c>
      <c r="AE33" s="678"/>
      <c r="AF33" s="678"/>
      <c r="AG33" s="678"/>
      <c r="AH33" s="678"/>
      <c r="AI33" s="678"/>
      <c r="AJ33" s="678"/>
      <c r="AK33" s="678"/>
      <c r="AL33" s="643" t="s">
        <v>235</v>
      </c>
      <c r="AM33" s="644"/>
      <c r="AN33" s="644"/>
      <c r="AO33" s="679"/>
      <c r="AP33" s="720"/>
      <c r="AQ33" s="721"/>
      <c r="AR33" s="721"/>
      <c r="AS33" s="721"/>
      <c r="AT33" s="724"/>
      <c r="AU33" s="232"/>
      <c r="AV33" s="232"/>
      <c r="AW33" s="232"/>
      <c r="AX33" s="621" t="s">
        <v>320</v>
      </c>
      <c r="AY33" s="622"/>
      <c r="AZ33" s="622"/>
      <c r="BA33" s="622"/>
      <c r="BB33" s="622"/>
      <c r="BC33" s="622"/>
      <c r="BD33" s="622"/>
      <c r="BE33" s="622"/>
      <c r="BF33" s="623"/>
      <c r="BG33" s="704">
        <v>99.6</v>
      </c>
      <c r="BH33" s="625"/>
      <c r="BI33" s="625"/>
      <c r="BJ33" s="625"/>
      <c r="BK33" s="625"/>
      <c r="BL33" s="625"/>
      <c r="BM33" s="668">
        <v>99.2</v>
      </c>
      <c r="BN33" s="625"/>
      <c r="BO33" s="625"/>
      <c r="BP33" s="625"/>
      <c r="BQ33" s="689"/>
      <c r="BR33" s="704">
        <v>99.7</v>
      </c>
      <c r="BS33" s="625"/>
      <c r="BT33" s="625"/>
      <c r="BU33" s="625"/>
      <c r="BV33" s="625"/>
      <c r="BW33" s="625"/>
      <c r="BX33" s="668">
        <v>99.1</v>
      </c>
      <c r="BY33" s="625"/>
      <c r="BZ33" s="625"/>
      <c r="CA33" s="625"/>
      <c r="CB33" s="689"/>
      <c r="CD33" s="673" t="s">
        <v>321</v>
      </c>
      <c r="CE33" s="674"/>
      <c r="CF33" s="674"/>
      <c r="CG33" s="674"/>
      <c r="CH33" s="674"/>
      <c r="CI33" s="674"/>
      <c r="CJ33" s="674"/>
      <c r="CK33" s="674"/>
      <c r="CL33" s="674"/>
      <c r="CM33" s="674"/>
      <c r="CN33" s="674"/>
      <c r="CO33" s="674"/>
      <c r="CP33" s="674"/>
      <c r="CQ33" s="675"/>
      <c r="CR33" s="640">
        <v>309207518</v>
      </c>
      <c r="CS33" s="659"/>
      <c r="CT33" s="659"/>
      <c r="CU33" s="659"/>
      <c r="CV33" s="659"/>
      <c r="CW33" s="659"/>
      <c r="CX33" s="659"/>
      <c r="CY33" s="660"/>
      <c r="CZ33" s="643">
        <v>35.6</v>
      </c>
      <c r="DA33" s="661"/>
      <c r="DB33" s="661"/>
      <c r="DC33" s="662"/>
      <c r="DD33" s="646">
        <v>169174504</v>
      </c>
      <c r="DE33" s="659"/>
      <c r="DF33" s="659"/>
      <c r="DG33" s="659"/>
      <c r="DH33" s="659"/>
      <c r="DI33" s="659"/>
      <c r="DJ33" s="659"/>
      <c r="DK33" s="660"/>
      <c r="DL33" s="646">
        <v>130440602</v>
      </c>
      <c r="DM33" s="659"/>
      <c r="DN33" s="659"/>
      <c r="DO33" s="659"/>
      <c r="DP33" s="659"/>
      <c r="DQ33" s="659"/>
      <c r="DR33" s="659"/>
      <c r="DS33" s="659"/>
      <c r="DT33" s="659"/>
      <c r="DU33" s="659"/>
      <c r="DV33" s="660"/>
      <c r="DW33" s="643">
        <v>30</v>
      </c>
      <c r="DX33" s="661"/>
      <c r="DY33" s="661"/>
      <c r="DZ33" s="661"/>
      <c r="EA33" s="661"/>
      <c r="EB33" s="661"/>
      <c r="EC33" s="676"/>
    </row>
    <row r="34" spans="2:133" ht="11.25" customHeight="1" x14ac:dyDescent="0.2">
      <c r="B34" s="637" t="s">
        <v>322</v>
      </c>
      <c r="C34" s="638"/>
      <c r="D34" s="638"/>
      <c r="E34" s="638"/>
      <c r="F34" s="638"/>
      <c r="G34" s="638"/>
      <c r="H34" s="638"/>
      <c r="I34" s="638"/>
      <c r="J34" s="638"/>
      <c r="K34" s="638"/>
      <c r="L34" s="638"/>
      <c r="M34" s="638"/>
      <c r="N34" s="638"/>
      <c r="O34" s="638"/>
      <c r="P34" s="638"/>
      <c r="Q34" s="639"/>
      <c r="R34" s="640">
        <v>6343635</v>
      </c>
      <c r="S34" s="641"/>
      <c r="T34" s="641"/>
      <c r="U34" s="641"/>
      <c r="V34" s="641"/>
      <c r="W34" s="641"/>
      <c r="X34" s="641"/>
      <c r="Y34" s="642"/>
      <c r="Z34" s="677">
        <v>0.7</v>
      </c>
      <c r="AA34" s="677"/>
      <c r="AB34" s="677"/>
      <c r="AC34" s="677"/>
      <c r="AD34" s="678">
        <v>786697</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88781560</v>
      </c>
      <c r="CS34" s="641"/>
      <c r="CT34" s="641"/>
      <c r="CU34" s="641"/>
      <c r="CV34" s="641"/>
      <c r="CW34" s="641"/>
      <c r="CX34" s="641"/>
      <c r="CY34" s="642"/>
      <c r="CZ34" s="643">
        <v>10.199999999999999</v>
      </c>
      <c r="DA34" s="661"/>
      <c r="DB34" s="661"/>
      <c r="DC34" s="662"/>
      <c r="DD34" s="646">
        <v>61378335</v>
      </c>
      <c r="DE34" s="641"/>
      <c r="DF34" s="641"/>
      <c r="DG34" s="641"/>
      <c r="DH34" s="641"/>
      <c r="DI34" s="641"/>
      <c r="DJ34" s="641"/>
      <c r="DK34" s="642"/>
      <c r="DL34" s="646">
        <v>53338027</v>
      </c>
      <c r="DM34" s="641"/>
      <c r="DN34" s="641"/>
      <c r="DO34" s="641"/>
      <c r="DP34" s="641"/>
      <c r="DQ34" s="641"/>
      <c r="DR34" s="641"/>
      <c r="DS34" s="641"/>
      <c r="DT34" s="641"/>
      <c r="DU34" s="641"/>
      <c r="DV34" s="642"/>
      <c r="DW34" s="643">
        <v>12.3</v>
      </c>
      <c r="DX34" s="661"/>
      <c r="DY34" s="661"/>
      <c r="DZ34" s="661"/>
      <c r="EA34" s="661"/>
      <c r="EB34" s="661"/>
      <c r="EC34" s="676"/>
    </row>
    <row r="35" spans="2:133" ht="11.25" customHeight="1" x14ac:dyDescent="0.2">
      <c r="B35" s="637" t="s">
        <v>324</v>
      </c>
      <c r="C35" s="638"/>
      <c r="D35" s="638"/>
      <c r="E35" s="638"/>
      <c r="F35" s="638"/>
      <c r="G35" s="638"/>
      <c r="H35" s="638"/>
      <c r="I35" s="638"/>
      <c r="J35" s="638"/>
      <c r="K35" s="638"/>
      <c r="L35" s="638"/>
      <c r="M35" s="638"/>
      <c r="N35" s="638"/>
      <c r="O35" s="638"/>
      <c r="P35" s="638"/>
      <c r="Q35" s="639"/>
      <c r="R35" s="640">
        <v>447841</v>
      </c>
      <c r="S35" s="641"/>
      <c r="T35" s="641"/>
      <c r="U35" s="641"/>
      <c r="V35" s="641"/>
      <c r="W35" s="641"/>
      <c r="X35" s="641"/>
      <c r="Y35" s="642"/>
      <c r="Z35" s="677">
        <v>0.1</v>
      </c>
      <c r="AA35" s="677"/>
      <c r="AB35" s="677"/>
      <c r="AC35" s="677"/>
      <c r="AD35" s="678" t="s">
        <v>235</v>
      </c>
      <c r="AE35" s="678"/>
      <c r="AF35" s="678"/>
      <c r="AG35" s="678"/>
      <c r="AH35" s="678"/>
      <c r="AI35" s="678"/>
      <c r="AJ35" s="678"/>
      <c r="AK35" s="678"/>
      <c r="AL35" s="643" t="s">
        <v>235</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10463730</v>
      </c>
      <c r="CS35" s="659"/>
      <c r="CT35" s="659"/>
      <c r="CU35" s="659"/>
      <c r="CV35" s="659"/>
      <c r="CW35" s="659"/>
      <c r="CX35" s="659"/>
      <c r="CY35" s="660"/>
      <c r="CZ35" s="643">
        <v>1.2</v>
      </c>
      <c r="DA35" s="661"/>
      <c r="DB35" s="661"/>
      <c r="DC35" s="662"/>
      <c r="DD35" s="646">
        <v>6840115</v>
      </c>
      <c r="DE35" s="659"/>
      <c r="DF35" s="659"/>
      <c r="DG35" s="659"/>
      <c r="DH35" s="659"/>
      <c r="DI35" s="659"/>
      <c r="DJ35" s="659"/>
      <c r="DK35" s="660"/>
      <c r="DL35" s="646">
        <v>6839959</v>
      </c>
      <c r="DM35" s="659"/>
      <c r="DN35" s="659"/>
      <c r="DO35" s="659"/>
      <c r="DP35" s="659"/>
      <c r="DQ35" s="659"/>
      <c r="DR35" s="659"/>
      <c r="DS35" s="659"/>
      <c r="DT35" s="659"/>
      <c r="DU35" s="659"/>
      <c r="DV35" s="660"/>
      <c r="DW35" s="643">
        <v>1.6</v>
      </c>
      <c r="DX35" s="661"/>
      <c r="DY35" s="661"/>
      <c r="DZ35" s="661"/>
      <c r="EA35" s="661"/>
      <c r="EB35" s="661"/>
      <c r="EC35" s="676"/>
    </row>
    <row r="36" spans="2:133" ht="11.25" customHeight="1" x14ac:dyDescent="0.2">
      <c r="B36" s="637" t="s">
        <v>328</v>
      </c>
      <c r="C36" s="638"/>
      <c r="D36" s="638"/>
      <c r="E36" s="638"/>
      <c r="F36" s="638"/>
      <c r="G36" s="638"/>
      <c r="H36" s="638"/>
      <c r="I36" s="638"/>
      <c r="J36" s="638"/>
      <c r="K36" s="638"/>
      <c r="L36" s="638"/>
      <c r="M36" s="638"/>
      <c r="N36" s="638"/>
      <c r="O36" s="638"/>
      <c r="P36" s="638"/>
      <c r="Q36" s="639"/>
      <c r="R36" s="640">
        <v>17209976</v>
      </c>
      <c r="S36" s="641"/>
      <c r="T36" s="641"/>
      <c r="U36" s="641"/>
      <c r="V36" s="641"/>
      <c r="W36" s="641"/>
      <c r="X36" s="641"/>
      <c r="Y36" s="642"/>
      <c r="Z36" s="677">
        <v>2</v>
      </c>
      <c r="AA36" s="677"/>
      <c r="AB36" s="677"/>
      <c r="AC36" s="677"/>
      <c r="AD36" s="678" t="s">
        <v>235</v>
      </c>
      <c r="AE36" s="678"/>
      <c r="AF36" s="678"/>
      <c r="AG36" s="678"/>
      <c r="AH36" s="678"/>
      <c r="AI36" s="678"/>
      <c r="AJ36" s="678"/>
      <c r="AK36" s="678"/>
      <c r="AL36" s="643" t="s">
        <v>235</v>
      </c>
      <c r="AM36" s="644"/>
      <c r="AN36" s="644"/>
      <c r="AO36" s="679"/>
      <c r="AP36" s="235"/>
      <c r="AQ36" s="692" t="s">
        <v>329</v>
      </c>
      <c r="AR36" s="693"/>
      <c r="AS36" s="693"/>
      <c r="AT36" s="693"/>
      <c r="AU36" s="693"/>
      <c r="AV36" s="693"/>
      <c r="AW36" s="693"/>
      <c r="AX36" s="693"/>
      <c r="AY36" s="694"/>
      <c r="AZ36" s="695">
        <v>88981709</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2356349</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58557353</v>
      </c>
      <c r="CS36" s="641"/>
      <c r="CT36" s="641"/>
      <c r="CU36" s="641"/>
      <c r="CV36" s="641"/>
      <c r="CW36" s="641"/>
      <c r="CX36" s="641"/>
      <c r="CY36" s="642"/>
      <c r="CZ36" s="643">
        <v>6.7</v>
      </c>
      <c r="DA36" s="661"/>
      <c r="DB36" s="661"/>
      <c r="DC36" s="662"/>
      <c r="DD36" s="646">
        <v>43985596</v>
      </c>
      <c r="DE36" s="641"/>
      <c r="DF36" s="641"/>
      <c r="DG36" s="641"/>
      <c r="DH36" s="641"/>
      <c r="DI36" s="641"/>
      <c r="DJ36" s="641"/>
      <c r="DK36" s="642"/>
      <c r="DL36" s="646">
        <v>31493624</v>
      </c>
      <c r="DM36" s="641"/>
      <c r="DN36" s="641"/>
      <c r="DO36" s="641"/>
      <c r="DP36" s="641"/>
      <c r="DQ36" s="641"/>
      <c r="DR36" s="641"/>
      <c r="DS36" s="641"/>
      <c r="DT36" s="641"/>
      <c r="DU36" s="641"/>
      <c r="DV36" s="642"/>
      <c r="DW36" s="643">
        <v>7.2</v>
      </c>
      <c r="DX36" s="661"/>
      <c r="DY36" s="661"/>
      <c r="DZ36" s="661"/>
      <c r="EA36" s="661"/>
      <c r="EB36" s="661"/>
      <c r="EC36" s="676"/>
    </row>
    <row r="37" spans="2:133" ht="11.25" customHeight="1" x14ac:dyDescent="0.2">
      <c r="B37" s="637" t="s">
        <v>332</v>
      </c>
      <c r="C37" s="638"/>
      <c r="D37" s="638"/>
      <c r="E37" s="638"/>
      <c r="F37" s="638"/>
      <c r="G37" s="638"/>
      <c r="H37" s="638"/>
      <c r="I37" s="638"/>
      <c r="J37" s="638"/>
      <c r="K37" s="638"/>
      <c r="L37" s="638"/>
      <c r="M37" s="638"/>
      <c r="N37" s="638"/>
      <c r="O37" s="638"/>
      <c r="P37" s="638"/>
      <c r="Q37" s="639"/>
      <c r="R37" s="640">
        <v>14007880</v>
      </c>
      <c r="S37" s="641"/>
      <c r="T37" s="641"/>
      <c r="U37" s="641"/>
      <c r="V37" s="641"/>
      <c r="W37" s="641"/>
      <c r="X37" s="641"/>
      <c r="Y37" s="642"/>
      <c r="Z37" s="677">
        <v>1.6</v>
      </c>
      <c r="AA37" s="677"/>
      <c r="AB37" s="677"/>
      <c r="AC37" s="677"/>
      <c r="AD37" s="678" t="s">
        <v>235</v>
      </c>
      <c r="AE37" s="678"/>
      <c r="AF37" s="678"/>
      <c r="AG37" s="678"/>
      <c r="AH37" s="678"/>
      <c r="AI37" s="678"/>
      <c r="AJ37" s="678"/>
      <c r="AK37" s="678"/>
      <c r="AL37" s="643" t="s">
        <v>235</v>
      </c>
      <c r="AM37" s="644"/>
      <c r="AN37" s="644"/>
      <c r="AO37" s="679"/>
      <c r="AQ37" s="680" t="s">
        <v>333</v>
      </c>
      <c r="AR37" s="681"/>
      <c r="AS37" s="681"/>
      <c r="AT37" s="681"/>
      <c r="AU37" s="681"/>
      <c r="AV37" s="681"/>
      <c r="AW37" s="681"/>
      <c r="AX37" s="681"/>
      <c r="AY37" s="682"/>
      <c r="AZ37" s="640">
        <v>20899277</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-1438664</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405998</v>
      </c>
      <c r="CS37" s="659"/>
      <c r="CT37" s="659"/>
      <c r="CU37" s="659"/>
      <c r="CV37" s="659"/>
      <c r="CW37" s="659"/>
      <c r="CX37" s="659"/>
      <c r="CY37" s="660"/>
      <c r="CZ37" s="643">
        <v>0</v>
      </c>
      <c r="DA37" s="661"/>
      <c r="DB37" s="661"/>
      <c r="DC37" s="662"/>
      <c r="DD37" s="646">
        <v>405998</v>
      </c>
      <c r="DE37" s="659"/>
      <c r="DF37" s="659"/>
      <c r="DG37" s="659"/>
      <c r="DH37" s="659"/>
      <c r="DI37" s="659"/>
      <c r="DJ37" s="659"/>
      <c r="DK37" s="660"/>
      <c r="DL37" s="646">
        <v>402986</v>
      </c>
      <c r="DM37" s="659"/>
      <c r="DN37" s="659"/>
      <c r="DO37" s="659"/>
      <c r="DP37" s="659"/>
      <c r="DQ37" s="659"/>
      <c r="DR37" s="659"/>
      <c r="DS37" s="659"/>
      <c r="DT37" s="659"/>
      <c r="DU37" s="659"/>
      <c r="DV37" s="660"/>
      <c r="DW37" s="643">
        <v>0.1</v>
      </c>
      <c r="DX37" s="661"/>
      <c r="DY37" s="661"/>
      <c r="DZ37" s="661"/>
      <c r="EA37" s="661"/>
      <c r="EB37" s="661"/>
      <c r="EC37" s="676"/>
    </row>
    <row r="38" spans="2:133" ht="11.25" customHeight="1" x14ac:dyDescent="0.2">
      <c r="B38" s="637" t="s">
        <v>336</v>
      </c>
      <c r="C38" s="638"/>
      <c r="D38" s="638"/>
      <c r="E38" s="638"/>
      <c r="F38" s="638"/>
      <c r="G38" s="638"/>
      <c r="H38" s="638"/>
      <c r="I38" s="638"/>
      <c r="J38" s="638"/>
      <c r="K38" s="638"/>
      <c r="L38" s="638"/>
      <c r="M38" s="638"/>
      <c r="N38" s="638"/>
      <c r="O38" s="638"/>
      <c r="P38" s="638"/>
      <c r="Q38" s="639"/>
      <c r="R38" s="640">
        <v>96288859</v>
      </c>
      <c r="S38" s="641"/>
      <c r="T38" s="641"/>
      <c r="U38" s="641"/>
      <c r="V38" s="641"/>
      <c r="W38" s="641"/>
      <c r="X38" s="641"/>
      <c r="Y38" s="642"/>
      <c r="Z38" s="677">
        <v>10.9</v>
      </c>
      <c r="AA38" s="677"/>
      <c r="AB38" s="677"/>
      <c r="AC38" s="677"/>
      <c r="AD38" s="678">
        <v>279</v>
      </c>
      <c r="AE38" s="678"/>
      <c r="AF38" s="678"/>
      <c r="AG38" s="678"/>
      <c r="AH38" s="678"/>
      <c r="AI38" s="678"/>
      <c r="AJ38" s="678"/>
      <c r="AK38" s="678"/>
      <c r="AL38" s="643">
        <v>0</v>
      </c>
      <c r="AM38" s="644"/>
      <c r="AN38" s="644"/>
      <c r="AO38" s="679"/>
      <c r="AQ38" s="680" t="s">
        <v>337</v>
      </c>
      <c r="AR38" s="681"/>
      <c r="AS38" s="681"/>
      <c r="AT38" s="681"/>
      <c r="AU38" s="681"/>
      <c r="AV38" s="681"/>
      <c r="AW38" s="681"/>
      <c r="AX38" s="681"/>
      <c r="AY38" s="682"/>
      <c r="AZ38" s="640">
        <v>9797905</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213237</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57907921</v>
      </c>
      <c r="CS38" s="641"/>
      <c r="CT38" s="641"/>
      <c r="CU38" s="641"/>
      <c r="CV38" s="641"/>
      <c r="CW38" s="641"/>
      <c r="CX38" s="641"/>
      <c r="CY38" s="642"/>
      <c r="CZ38" s="643">
        <v>6.7</v>
      </c>
      <c r="DA38" s="661"/>
      <c r="DB38" s="661"/>
      <c r="DC38" s="662"/>
      <c r="DD38" s="646">
        <v>47676464</v>
      </c>
      <c r="DE38" s="641"/>
      <c r="DF38" s="641"/>
      <c r="DG38" s="641"/>
      <c r="DH38" s="641"/>
      <c r="DI38" s="641"/>
      <c r="DJ38" s="641"/>
      <c r="DK38" s="642"/>
      <c r="DL38" s="646">
        <v>38767100</v>
      </c>
      <c r="DM38" s="641"/>
      <c r="DN38" s="641"/>
      <c r="DO38" s="641"/>
      <c r="DP38" s="641"/>
      <c r="DQ38" s="641"/>
      <c r="DR38" s="641"/>
      <c r="DS38" s="641"/>
      <c r="DT38" s="641"/>
      <c r="DU38" s="641"/>
      <c r="DV38" s="642"/>
      <c r="DW38" s="643">
        <v>8.9</v>
      </c>
      <c r="DX38" s="661"/>
      <c r="DY38" s="661"/>
      <c r="DZ38" s="661"/>
      <c r="EA38" s="661"/>
      <c r="EB38" s="661"/>
      <c r="EC38" s="676"/>
    </row>
    <row r="39" spans="2:133" ht="11.25" customHeight="1" x14ac:dyDescent="0.2">
      <c r="B39" s="637" t="s">
        <v>340</v>
      </c>
      <c r="C39" s="638"/>
      <c r="D39" s="638"/>
      <c r="E39" s="638"/>
      <c r="F39" s="638"/>
      <c r="G39" s="638"/>
      <c r="H39" s="638"/>
      <c r="I39" s="638"/>
      <c r="J39" s="638"/>
      <c r="K39" s="638"/>
      <c r="L39" s="638"/>
      <c r="M39" s="638"/>
      <c r="N39" s="638"/>
      <c r="O39" s="638"/>
      <c r="P39" s="638"/>
      <c r="Q39" s="639"/>
      <c r="R39" s="640">
        <v>74361800</v>
      </c>
      <c r="S39" s="641"/>
      <c r="T39" s="641"/>
      <c r="U39" s="641"/>
      <c r="V39" s="641"/>
      <c r="W39" s="641"/>
      <c r="X39" s="641"/>
      <c r="Y39" s="642"/>
      <c r="Z39" s="677">
        <v>8.4</v>
      </c>
      <c r="AA39" s="677"/>
      <c r="AB39" s="677"/>
      <c r="AC39" s="677"/>
      <c r="AD39" s="678" t="s">
        <v>235</v>
      </c>
      <c r="AE39" s="678"/>
      <c r="AF39" s="678"/>
      <c r="AG39" s="678"/>
      <c r="AH39" s="678"/>
      <c r="AI39" s="678"/>
      <c r="AJ39" s="678"/>
      <c r="AK39" s="678"/>
      <c r="AL39" s="643" t="s">
        <v>235</v>
      </c>
      <c r="AM39" s="644"/>
      <c r="AN39" s="644"/>
      <c r="AO39" s="679"/>
      <c r="AQ39" s="680" t="s">
        <v>341</v>
      </c>
      <c r="AR39" s="681"/>
      <c r="AS39" s="681"/>
      <c r="AT39" s="681"/>
      <c r="AU39" s="681"/>
      <c r="AV39" s="681"/>
      <c r="AW39" s="681"/>
      <c r="AX39" s="681"/>
      <c r="AY39" s="682"/>
      <c r="AZ39" s="640">
        <v>2066537</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312570</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14023151</v>
      </c>
      <c r="CS39" s="659"/>
      <c r="CT39" s="659"/>
      <c r="CU39" s="659"/>
      <c r="CV39" s="659"/>
      <c r="CW39" s="659"/>
      <c r="CX39" s="659"/>
      <c r="CY39" s="660"/>
      <c r="CZ39" s="643">
        <v>1.6</v>
      </c>
      <c r="DA39" s="661"/>
      <c r="DB39" s="661"/>
      <c r="DC39" s="662"/>
      <c r="DD39" s="646">
        <v>8842354</v>
      </c>
      <c r="DE39" s="659"/>
      <c r="DF39" s="659"/>
      <c r="DG39" s="659"/>
      <c r="DH39" s="659"/>
      <c r="DI39" s="659"/>
      <c r="DJ39" s="659"/>
      <c r="DK39" s="660"/>
      <c r="DL39" s="646" t="s">
        <v>235</v>
      </c>
      <c r="DM39" s="659"/>
      <c r="DN39" s="659"/>
      <c r="DO39" s="659"/>
      <c r="DP39" s="659"/>
      <c r="DQ39" s="659"/>
      <c r="DR39" s="659"/>
      <c r="DS39" s="659"/>
      <c r="DT39" s="659"/>
      <c r="DU39" s="659"/>
      <c r="DV39" s="660"/>
      <c r="DW39" s="643" t="s">
        <v>235</v>
      </c>
      <c r="DX39" s="661"/>
      <c r="DY39" s="661"/>
      <c r="DZ39" s="661"/>
      <c r="EA39" s="661"/>
      <c r="EB39" s="661"/>
      <c r="EC39" s="676"/>
    </row>
    <row r="40" spans="2:133" ht="11.25" customHeight="1" x14ac:dyDescent="0.2">
      <c r="B40" s="637" t="s">
        <v>344</v>
      </c>
      <c r="C40" s="638"/>
      <c r="D40" s="638"/>
      <c r="E40" s="638"/>
      <c r="F40" s="638"/>
      <c r="G40" s="638"/>
      <c r="H40" s="638"/>
      <c r="I40" s="638"/>
      <c r="J40" s="638"/>
      <c r="K40" s="638"/>
      <c r="L40" s="638"/>
      <c r="M40" s="638"/>
      <c r="N40" s="638"/>
      <c r="O40" s="638"/>
      <c r="P40" s="638"/>
      <c r="Q40" s="639"/>
      <c r="R40" s="640" t="s">
        <v>235</v>
      </c>
      <c r="S40" s="641"/>
      <c r="T40" s="641"/>
      <c r="U40" s="641"/>
      <c r="V40" s="641"/>
      <c r="W40" s="641"/>
      <c r="X40" s="641"/>
      <c r="Y40" s="642"/>
      <c r="Z40" s="677" t="s">
        <v>235</v>
      </c>
      <c r="AA40" s="677"/>
      <c r="AB40" s="677"/>
      <c r="AC40" s="677"/>
      <c r="AD40" s="678" t="s">
        <v>130</v>
      </c>
      <c r="AE40" s="678"/>
      <c r="AF40" s="678"/>
      <c r="AG40" s="678"/>
      <c r="AH40" s="678"/>
      <c r="AI40" s="678"/>
      <c r="AJ40" s="678"/>
      <c r="AK40" s="678"/>
      <c r="AL40" s="643" t="s">
        <v>235</v>
      </c>
      <c r="AM40" s="644"/>
      <c r="AN40" s="644"/>
      <c r="AO40" s="679"/>
      <c r="AQ40" s="680" t="s">
        <v>345</v>
      </c>
      <c r="AR40" s="681"/>
      <c r="AS40" s="681"/>
      <c r="AT40" s="681"/>
      <c r="AU40" s="681"/>
      <c r="AV40" s="681"/>
      <c r="AW40" s="681"/>
      <c r="AX40" s="681"/>
      <c r="AY40" s="682"/>
      <c r="AZ40" s="640">
        <v>1293345</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88</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v>79473803</v>
      </c>
      <c r="CS40" s="641"/>
      <c r="CT40" s="641"/>
      <c r="CU40" s="641"/>
      <c r="CV40" s="641"/>
      <c r="CW40" s="641"/>
      <c r="CX40" s="641"/>
      <c r="CY40" s="642"/>
      <c r="CZ40" s="643">
        <v>9.1</v>
      </c>
      <c r="DA40" s="661"/>
      <c r="DB40" s="661"/>
      <c r="DC40" s="662"/>
      <c r="DD40" s="646">
        <v>451640</v>
      </c>
      <c r="DE40" s="641"/>
      <c r="DF40" s="641"/>
      <c r="DG40" s="641"/>
      <c r="DH40" s="641"/>
      <c r="DI40" s="641"/>
      <c r="DJ40" s="641"/>
      <c r="DK40" s="642"/>
      <c r="DL40" s="646">
        <v>1892</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2">
      <c r="B41" s="637" t="s">
        <v>349</v>
      </c>
      <c r="C41" s="638"/>
      <c r="D41" s="638"/>
      <c r="E41" s="638"/>
      <c r="F41" s="638"/>
      <c r="G41" s="638"/>
      <c r="H41" s="638"/>
      <c r="I41" s="638"/>
      <c r="J41" s="638"/>
      <c r="K41" s="638"/>
      <c r="L41" s="638"/>
      <c r="M41" s="638"/>
      <c r="N41" s="638"/>
      <c r="O41" s="638"/>
      <c r="P41" s="638"/>
      <c r="Q41" s="639"/>
      <c r="R41" s="640">
        <v>31139000</v>
      </c>
      <c r="S41" s="641"/>
      <c r="T41" s="641"/>
      <c r="U41" s="641"/>
      <c r="V41" s="641"/>
      <c r="W41" s="641"/>
      <c r="X41" s="641"/>
      <c r="Y41" s="642"/>
      <c r="Z41" s="677">
        <v>3.5</v>
      </c>
      <c r="AA41" s="677"/>
      <c r="AB41" s="677"/>
      <c r="AC41" s="677"/>
      <c r="AD41" s="678" t="s">
        <v>235</v>
      </c>
      <c r="AE41" s="678"/>
      <c r="AF41" s="678"/>
      <c r="AG41" s="678"/>
      <c r="AH41" s="678"/>
      <c r="AI41" s="678"/>
      <c r="AJ41" s="678"/>
      <c r="AK41" s="678"/>
      <c r="AL41" s="643" t="s">
        <v>235</v>
      </c>
      <c r="AM41" s="644"/>
      <c r="AN41" s="644"/>
      <c r="AO41" s="679"/>
      <c r="AQ41" s="680" t="s">
        <v>350</v>
      </c>
      <c r="AR41" s="681"/>
      <c r="AS41" s="681"/>
      <c r="AT41" s="681"/>
      <c r="AU41" s="681"/>
      <c r="AV41" s="681"/>
      <c r="AW41" s="681"/>
      <c r="AX41" s="681"/>
      <c r="AY41" s="682"/>
      <c r="AZ41" s="640">
        <v>17285481</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t="s">
        <v>235</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235</v>
      </c>
      <c r="CS41" s="659"/>
      <c r="CT41" s="659"/>
      <c r="CU41" s="659"/>
      <c r="CV41" s="659"/>
      <c r="CW41" s="659"/>
      <c r="CX41" s="659"/>
      <c r="CY41" s="660"/>
      <c r="CZ41" s="643" t="s">
        <v>235</v>
      </c>
      <c r="DA41" s="661"/>
      <c r="DB41" s="661"/>
      <c r="DC41" s="662"/>
      <c r="DD41" s="646" t="s">
        <v>235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353</v>
      </c>
      <c r="C42" s="622"/>
      <c r="D42" s="622"/>
      <c r="E42" s="622"/>
      <c r="F42" s="622"/>
      <c r="G42" s="622"/>
      <c r="H42" s="622"/>
      <c r="I42" s="622"/>
      <c r="J42" s="622"/>
      <c r="K42" s="622"/>
      <c r="L42" s="622"/>
      <c r="M42" s="622"/>
      <c r="N42" s="622"/>
      <c r="O42" s="622"/>
      <c r="P42" s="622"/>
      <c r="Q42" s="623"/>
      <c r="R42" s="624">
        <v>882411167</v>
      </c>
      <c r="S42" s="663"/>
      <c r="T42" s="663"/>
      <c r="U42" s="663"/>
      <c r="V42" s="663"/>
      <c r="W42" s="663"/>
      <c r="X42" s="663"/>
      <c r="Y42" s="665"/>
      <c r="Z42" s="666">
        <v>100</v>
      </c>
      <c r="AA42" s="666"/>
      <c r="AB42" s="666"/>
      <c r="AC42" s="666"/>
      <c r="AD42" s="667">
        <v>404202862</v>
      </c>
      <c r="AE42" s="667"/>
      <c r="AF42" s="667"/>
      <c r="AG42" s="667"/>
      <c r="AH42" s="667"/>
      <c r="AI42" s="667"/>
      <c r="AJ42" s="667"/>
      <c r="AK42" s="667"/>
      <c r="AL42" s="627">
        <v>100</v>
      </c>
      <c r="AM42" s="668"/>
      <c r="AN42" s="668"/>
      <c r="AO42" s="669"/>
      <c r="AQ42" s="670" t="s">
        <v>354</v>
      </c>
      <c r="AR42" s="671"/>
      <c r="AS42" s="671"/>
      <c r="AT42" s="671"/>
      <c r="AU42" s="671"/>
      <c r="AV42" s="671"/>
      <c r="AW42" s="671"/>
      <c r="AX42" s="671"/>
      <c r="AY42" s="672"/>
      <c r="AZ42" s="624">
        <v>37639164</v>
      </c>
      <c r="BA42" s="663"/>
      <c r="BB42" s="663"/>
      <c r="BC42" s="663"/>
      <c r="BD42" s="625"/>
      <c r="BE42" s="625"/>
      <c r="BF42" s="689"/>
      <c r="BG42" s="687"/>
      <c r="BH42" s="688"/>
      <c r="BI42" s="688"/>
      <c r="BJ42" s="688"/>
      <c r="BK42" s="688"/>
      <c r="BL42" s="237"/>
      <c r="BM42" s="690" t="s">
        <v>355</v>
      </c>
      <c r="BN42" s="690"/>
      <c r="BO42" s="690"/>
      <c r="BP42" s="690"/>
      <c r="BQ42" s="690"/>
      <c r="BR42" s="690"/>
      <c r="BS42" s="690"/>
      <c r="BT42" s="690"/>
      <c r="BU42" s="691"/>
      <c r="BV42" s="624">
        <v>295</v>
      </c>
      <c r="BW42" s="663"/>
      <c r="BX42" s="663"/>
      <c r="BY42" s="663"/>
      <c r="BZ42" s="663"/>
      <c r="CA42" s="663"/>
      <c r="CB42" s="664"/>
      <c r="CD42" s="637" t="s">
        <v>356</v>
      </c>
      <c r="CE42" s="638"/>
      <c r="CF42" s="638"/>
      <c r="CG42" s="638"/>
      <c r="CH42" s="638"/>
      <c r="CI42" s="638"/>
      <c r="CJ42" s="638"/>
      <c r="CK42" s="638"/>
      <c r="CL42" s="638"/>
      <c r="CM42" s="638"/>
      <c r="CN42" s="638"/>
      <c r="CO42" s="638"/>
      <c r="CP42" s="638"/>
      <c r="CQ42" s="639"/>
      <c r="CR42" s="640">
        <v>87034322</v>
      </c>
      <c r="CS42" s="641"/>
      <c r="CT42" s="641"/>
      <c r="CU42" s="641"/>
      <c r="CV42" s="641"/>
      <c r="CW42" s="641"/>
      <c r="CX42" s="641"/>
      <c r="CY42" s="642"/>
      <c r="CZ42" s="643">
        <v>10</v>
      </c>
      <c r="DA42" s="644"/>
      <c r="DB42" s="644"/>
      <c r="DC42" s="645"/>
      <c r="DD42" s="646">
        <v>24532617</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3600634</v>
      </c>
      <c r="CS43" s="659"/>
      <c r="CT43" s="659"/>
      <c r="CU43" s="659"/>
      <c r="CV43" s="659"/>
      <c r="CW43" s="659"/>
      <c r="CX43" s="659"/>
      <c r="CY43" s="660"/>
      <c r="CZ43" s="643">
        <v>0.4</v>
      </c>
      <c r="DA43" s="661"/>
      <c r="DB43" s="661"/>
      <c r="DC43" s="662"/>
      <c r="DD43" s="646">
        <v>3436996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305</v>
      </c>
      <c r="CE44" s="654"/>
      <c r="CF44" s="637" t="s">
        <v>358</v>
      </c>
      <c r="CG44" s="638"/>
      <c r="CH44" s="638"/>
      <c r="CI44" s="638"/>
      <c r="CJ44" s="638"/>
      <c r="CK44" s="638"/>
      <c r="CL44" s="638"/>
      <c r="CM44" s="638"/>
      <c r="CN44" s="638"/>
      <c r="CO44" s="638"/>
      <c r="CP44" s="638"/>
      <c r="CQ44" s="639"/>
      <c r="CR44" s="640">
        <v>86213444</v>
      </c>
      <c r="CS44" s="641"/>
      <c r="CT44" s="641"/>
      <c r="CU44" s="641"/>
      <c r="CV44" s="641"/>
      <c r="CW44" s="641"/>
      <c r="CX44" s="641"/>
      <c r="CY44" s="642"/>
      <c r="CZ44" s="643">
        <v>9.9</v>
      </c>
      <c r="DA44" s="644"/>
      <c r="DB44" s="644"/>
      <c r="DC44" s="645"/>
      <c r="DD44" s="646">
        <v>24215547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359</v>
      </c>
      <c r="CG45" s="638"/>
      <c r="CH45" s="638"/>
      <c r="CI45" s="638"/>
      <c r="CJ45" s="638"/>
      <c r="CK45" s="638"/>
      <c r="CL45" s="638"/>
      <c r="CM45" s="638"/>
      <c r="CN45" s="638"/>
      <c r="CO45" s="638"/>
      <c r="CP45" s="638"/>
      <c r="CQ45" s="639"/>
      <c r="CR45" s="640">
        <v>41708709</v>
      </c>
      <c r="CS45" s="659"/>
      <c r="CT45" s="659"/>
      <c r="CU45" s="659"/>
      <c r="CV45" s="659"/>
      <c r="CW45" s="659"/>
      <c r="CX45" s="659"/>
      <c r="CY45" s="660"/>
      <c r="CZ45" s="643">
        <v>4.8</v>
      </c>
      <c r="DA45" s="661"/>
      <c r="DB45" s="661"/>
      <c r="DC45" s="662"/>
      <c r="DD45" s="646">
        <v>3368808</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40559371</v>
      </c>
      <c r="CS46" s="641"/>
      <c r="CT46" s="641"/>
      <c r="CU46" s="641"/>
      <c r="CV46" s="641"/>
      <c r="CW46" s="641"/>
      <c r="CX46" s="641"/>
      <c r="CY46" s="642"/>
      <c r="CZ46" s="643">
        <v>4.7</v>
      </c>
      <c r="DA46" s="644"/>
      <c r="DB46" s="644"/>
      <c r="DC46" s="645"/>
      <c r="DD46" s="646">
        <v>20448375</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v>820878</v>
      </c>
      <c r="CS47" s="659"/>
      <c r="CT47" s="659"/>
      <c r="CU47" s="659"/>
      <c r="CV47" s="659"/>
      <c r="CW47" s="659"/>
      <c r="CX47" s="659"/>
      <c r="CY47" s="660"/>
      <c r="CZ47" s="643">
        <v>0.1</v>
      </c>
      <c r="DA47" s="661"/>
      <c r="DB47" s="661"/>
      <c r="DC47" s="662"/>
      <c r="DD47" s="646">
        <v>317070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1" x14ac:dyDescent="0.2">
      <c r="B48" s="241" t="s">
        <v>364</v>
      </c>
      <c r="CD48" s="657"/>
      <c r="CE48" s="658"/>
      <c r="CF48" s="637" t="s">
        <v>365</v>
      </c>
      <c r="CG48" s="638"/>
      <c r="CH48" s="638"/>
      <c r="CI48" s="638"/>
      <c r="CJ48" s="638"/>
      <c r="CK48" s="638"/>
      <c r="CL48" s="638"/>
      <c r="CM48" s="638"/>
      <c r="CN48" s="638"/>
      <c r="CO48" s="638"/>
      <c r="CP48" s="638"/>
      <c r="CQ48" s="639"/>
      <c r="CR48" s="640" t="s">
        <v>130</v>
      </c>
      <c r="CS48" s="641"/>
      <c r="CT48" s="641"/>
      <c r="CU48" s="641"/>
      <c r="CV48" s="641"/>
      <c r="CW48" s="641"/>
      <c r="CX48" s="641"/>
      <c r="CY48" s="642"/>
      <c r="CZ48" s="643" t="s">
        <v>130</v>
      </c>
      <c r="DA48" s="644"/>
      <c r="DB48" s="644"/>
      <c r="DC48" s="645"/>
      <c r="DD48" s="646" t="s">
        <v>130</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366</v>
      </c>
      <c r="CE49" s="622"/>
      <c r="CF49" s="622"/>
      <c r="CG49" s="622"/>
      <c r="CH49" s="622"/>
      <c r="CI49" s="622"/>
      <c r="CJ49" s="622"/>
      <c r="CK49" s="622"/>
      <c r="CL49" s="622"/>
      <c r="CM49" s="622"/>
      <c r="CN49" s="622"/>
      <c r="CO49" s="622"/>
      <c r="CP49" s="622"/>
      <c r="CQ49" s="623"/>
      <c r="CR49" s="624">
        <v>868661373</v>
      </c>
      <c r="CS49" s="625"/>
      <c r="CT49" s="625"/>
      <c r="CU49" s="625"/>
      <c r="CV49" s="625"/>
      <c r="CW49" s="625"/>
      <c r="CX49" s="625"/>
      <c r="CY49" s="626"/>
      <c r="CZ49" s="627">
        <v>100</v>
      </c>
      <c r="DA49" s="628"/>
      <c r="DB49" s="628"/>
      <c r="DC49" s="629"/>
      <c r="DD49" s="630">
        <v>475364515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reSHhHqYHvXWUt4dx5i/2mv0vh2p+0pDHyDf0+yY3TYd5dk/+N1Wpche5Ux5f1WTtEUKmF7O/8xsJm/IDILrpA==" saltValue="LKI3pCpGLP1wol+xHDGpM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368</v>
      </c>
      <c r="DK2" s="1166"/>
      <c r="DL2" s="1166"/>
      <c r="DM2" s="1166"/>
      <c r="DN2" s="1166"/>
      <c r="DO2" s="1167"/>
      <c r="DP2" s="250"/>
      <c r="DQ2" s="1165" t="s">
        <v>369</v>
      </c>
      <c r="DR2" s="1166"/>
      <c r="DS2" s="1166"/>
      <c r="DT2" s="1166"/>
      <c r="DU2" s="1166"/>
      <c r="DV2" s="1166"/>
      <c r="DW2" s="1166"/>
      <c r="DX2" s="1166"/>
      <c r="DY2" s="1166"/>
      <c r="DZ2" s="1167"/>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68"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3" t="s">
        <v>386</v>
      </c>
      <c r="DH5" s="1154"/>
      <c r="DI5" s="1154"/>
      <c r="DJ5" s="1154"/>
      <c r="DK5" s="1155"/>
      <c r="DL5" s="1153" t="s">
        <v>387</v>
      </c>
      <c r="DM5" s="1154"/>
      <c r="DN5" s="1154"/>
      <c r="DO5" s="1154"/>
      <c r="DP5" s="1155"/>
      <c r="DQ5" s="1056" t="s">
        <v>388</v>
      </c>
      <c r="DR5" s="1057"/>
      <c r="DS5" s="1057"/>
      <c r="DT5" s="1057"/>
      <c r="DU5" s="1058"/>
      <c r="DV5" s="1056" t="s">
        <v>379</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2">
      <c r="A7" s="259">
        <v>1</v>
      </c>
      <c r="B7" s="1105" t="s">
        <v>389</v>
      </c>
      <c r="C7" s="1106"/>
      <c r="D7" s="1106"/>
      <c r="E7" s="1106"/>
      <c r="F7" s="1106"/>
      <c r="G7" s="1106"/>
      <c r="H7" s="1106"/>
      <c r="I7" s="1106"/>
      <c r="J7" s="1106"/>
      <c r="K7" s="1106"/>
      <c r="L7" s="1106"/>
      <c r="M7" s="1106"/>
      <c r="N7" s="1106"/>
      <c r="O7" s="1106"/>
      <c r="P7" s="1107"/>
      <c r="Q7" s="1159">
        <v>877246</v>
      </c>
      <c r="R7" s="1160"/>
      <c r="S7" s="1160"/>
      <c r="T7" s="1160"/>
      <c r="U7" s="1160"/>
      <c r="V7" s="1160">
        <v>864576</v>
      </c>
      <c r="W7" s="1160"/>
      <c r="X7" s="1160"/>
      <c r="Y7" s="1160"/>
      <c r="Z7" s="1160"/>
      <c r="AA7" s="1160">
        <v>12670</v>
      </c>
      <c r="AB7" s="1160"/>
      <c r="AC7" s="1160"/>
      <c r="AD7" s="1160"/>
      <c r="AE7" s="1161"/>
      <c r="AF7" s="1162">
        <v>9344</v>
      </c>
      <c r="AG7" s="1163"/>
      <c r="AH7" s="1163"/>
      <c r="AI7" s="1163"/>
      <c r="AJ7" s="1164"/>
      <c r="AK7" s="1146">
        <v>14311</v>
      </c>
      <c r="AL7" s="1147"/>
      <c r="AM7" s="1147"/>
      <c r="AN7" s="1147"/>
      <c r="AO7" s="1147"/>
      <c r="AP7" s="1147">
        <v>1364473</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595</v>
      </c>
      <c r="BT7" s="1151" t="s">
        <v>595</v>
      </c>
      <c r="BU7" s="1151" t="s">
        <v>595</v>
      </c>
      <c r="BV7" s="1151" t="s">
        <v>595</v>
      </c>
      <c r="BW7" s="1151" t="s">
        <v>595</v>
      </c>
      <c r="BX7" s="1151" t="s">
        <v>595</v>
      </c>
      <c r="BY7" s="1151" t="s">
        <v>595</v>
      </c>
      <c r="BZ7" s="1151" t="s">
        <v>595</v>
      </c>
      <c r="CA7" s="1151" t="s">
        <v>595</v>
      </c>
      <c r="CB7" s="1151" t="s">
        <v>595</v>
      </c>
      <c r="CC7" s="1151" t="s">
        <v>595</v>
      </c>
      <c r="CD7" s="1151" t="s">
        <v>595</v>
      </c>
      <c r="CE7" s="1151" t="s">
        <v>595</v>
      </c>
      <c r="CF7" s="1151" t="s">
        <v>595</v>
      </c>
      <c r="CG7" s="1152" t="s">
        <v>595</v>
      </c>
      <c r="CH7" s="1143">
        <v>5</v>
      </c>
      <c r="CI7" s="1144"/>
      <c r="CJ7" s="1144"/>
      <c r="CK7" s="1144"/>
      <c r="CL7" s="1145"/>
      <c r="CM7" s="1143">
        <v>1548</v>
      </c>
      <c r="CN7" s="1144"/>
      <c r="CO7" s="1144"/>
      <c r="CP7" s="1144"/>
      <c r="CQ7" s="1145"/>
      <c r="CR7" s="1143">
        <v>35</v>
      </c>
      <c r="CS7" s="1144"/>
      <c r="CT7" s="1144"/>
      <c r="CU7" s="1144"/>
      <c r="CV7" s="1145"/>
      <c r="CW7" s="1143" t="s">
        <v>580</v>
      </c>
      <c r="CX7" s="1144"/>
      <c r="CY7" s="1144"/>
      <c r="CZ7" s="1144"/>
      <c r="DA7" s="1145"/>
      <c r="DB7" s="1143" t="s">
        <v>580</v>
      </c>
      <c r="DC7" s="1144"/>
      <c r="DD7" s="1144"/>
      <c r="DE7" s="1144"/>
      <c r="DF7" s="1145"/>
      <c r="DG7" s="1143" t="s">
        <v>580</v>
      </c>
      <c r="DH7" s="1144"/>
      <c r="DI7" s="1144"/>
      <c r="DJ7" s="1144"/>
      <c r="DK7" s="1145"/>
      <c r="DL7" s="1143" t="s">
        <v>580</v>
      </c>
      <c r="DM7" s="1144"/>
      <c r="DN7" s="1144"/>
      <c r="DO7" s="1144"/>
      <c r="DP7" s="1145"/>
      <c r="DQ7" s="1143"/>
      <c r="DR7" s="1144"/>
      <c r="DS7" s="1144"/>
      <c r="DT7" s="1144"/>
      <c r="DU7" s="1145"/>
      <c r="DV7" s="1170"/>
      <c r="DW7" s="1171"/>
      <c r="DX7" s="1171"/>
      <c r="DY7" s="1171"/>
      <c r="DZ7" s="1172"/>
      <c r="EA7" s="255"/>
    </row>
    <row r="8" spans="1:131" s="256" customFormat="1" ht="26.25" customHeight="1" x14ac:dyDescent="0.2">
      <c r="A8" s="262">
        <v>2</v>
      </c>
      <c r="B8" s="1092" t="s">
        <v>390</v>
      </c>
      <c r="C8" s="1093"/>
      <c r="D8" s="1093"/>
      <c r="E8" s="1093"/>
      <c r="F8" s="1093"/>
      <c r="G8" s="1093"/>
      <c r="H8" s="1093"/>
      <c r="I8" s="1093"/>
      <c r="J8" s="1093"/>
      <c r="K8" s="1093"/>
      <c r="L8" s="1093"/>
      <c r="M8" s="1093"/>
      <c r="N8" s="1093"/>
      <c r="O8" s="1093"/>
      <c r="P8" s="1094"/>
      <c r="Q8" s="1098">
        <v>1402</v>
      </c>
      <c r="R8" s="1099"/>
      <c r="S8" s="1099"/>
      <c r="T8" s="1099"/>
      <c r="U8" s="1099"/>
      <c r="V8" s="1099">
        <v>514</v>
      </c>
      <c r="W8" s="1099"/>
      <c r="X8" s="1099"/>
      <c r="Y8" s="1099"/>
      <c r="Z8" s="1099"/>
      <c r="AA8" s="1099">
        <v>888</v>
      </c>
      <c r="AB8" s="1099"/>
      <c r="AC8" s="1099"/>
      <c r="AD8" s="1099"/>
      <c r="AE8" s="1100"/>
      <c r="AF8" s="1074" t="s">
        <v>391</v>
      </c>
      <c r="AG8" s="1075"/>
      <c r="AH8" s="1075"/>
      <c r="AI8" s="1075"/>
      <c r="AJ8" s="1076"/>
      <c r="AK8" s="1141">
        <v>18</v>
      </c>
      <c r="AL8" s="1142"/>
      <c r="AM8" s="1142"/>
      <c r="AN8" s="1142"/>
      <c r="AO8" s="1142"/>
      <c r="AP8" s="1142">
        <v>4989</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t="s">
        <v>631</v>
      </c>
      <c r="BS8" s="1069" t="s">
        <v>596</v>
      </c>
      <c r="BT8" s="1070"/>
      <c r="BU8" s="1070"/>
      <c r="BV8" s="1070"/>
      <c r="BW8" s="1070"/>
      <c r="BX8" s="1070"/>
      <c r="BY8" s="1070"/>
      <c r="BZ8" s="1070"/>
      <c r="CA8" s="1070"/>
      <c r="CB8" s="1070"/>
      <c r="CC8" s="1070"/>
      <c r="CD8" s="1070"/>
      <c r="CE8" s="1070"/>
      <c r="CF8" s="1070"/>
      <c r="CG8" s="1071"/>
      <c r="CH8" s="1044">
        <v>513</v>
      </c>
      <c r="CI8" s="1045"/>
      <c r="CJ8" s="1045"/>
      <c r="CK8" s="1045"/>
      <c r="CL8" s="1046"/>
      <c r="CM8" s="1044">
        <v>11285</v>
      </c>
      <c r="CN8" s="1045"/>
      <c r="CO8" s="1045"/>
      <c r="CP8" s="1045"/>
      <c r="CQ8" s="1046"/>
      <c r="CR8" s="1044">
        <v>185</v>
      </c>
      <c r="CS8" s="1045"/>
      <c r="CT8" s="1045"/>
      <c r="CU8" s="1045"/>
      <c r="CV8" s="1046"/>
      <c r="CW8" s="1044">
        <v>560</v>
      </c>
      <c r="CX8" s="1045"/>
      <c r="CY8" s="1045"/>
      <c r="CZ8" s="1045"/>
      <c r="DA8" s="1046"/>
      <c r="DB8" s="1044" t="s">
        <v>580</v>
      </c>
      <c r="DC8" s="1045"/>
      <c r="DD8" s="1045"/>
      <c r="DE8" s="1045"/>
      <c r="DF8" s="1046"/>
      <c r="DG8" s="1044" t="s">
        <v>580</v>
      </c>
      <c r="DH8" s="1045"/>
      <c r="DI8" s="1045"/>
      <c r="DJ8" s="1045"/>
      <c r="DK8" s="1046"/>
      <c r="DL8" s="1044">
        <v>1527</v>
      </c>
      <c r="DM8" s="1045"/>
      <c r="DN8" s="1045"/>
      <c r="DO8" s="1045"/>
      <c r="DP8" s="1046"/>
      <c r="DQ8" s="1044">
        <v>1527</v>
      </c>
      <c r="DR8" s="1045"/>
      <c r="DS8" s="1045"/>
      <c r="DT8" s="1045"/>
      <c r="DU8" s="1046"/>
      <c r="DV8" s="1047"/>
      <c r="DW8" s="1048"/>
      <c r="DX8" s="1048"/>
      <c r="DY8" s="1048"/>
      <c r="DZ8" s="1049"/>
      <c r="EA8" s="255"/>
    </row>
    <row r="9" spans="1:131" s="256" customFormat="1" ht="26.25" customHeight="1" x14ac:dyDescent="0.2">
      <c r="A9" s="262">
        <v>3</v>
      </c>
      <c r="B9" s="1092" t="s">
        <v>392</v>
      </c>
      <c r="C9" s="1093"/>
      <c r="D9" s="1093"/>
      <c r="E9" s="1093"/>
      <c r="F9" s="1093"/>
      <c r="G9" s="1093"/>
      <c r="H9" s="1093"/>
      <c r="I9" s="1093"/>
      <c r="J9" s="1093"/>
      <c r="K9" s="1093"/>
      <c r="L9" s="1093"/>
      <c r="M9" s="1093"/>
      <c r="N9" s="1093"/>
      <c r="O9" s="1093"/>
      <c r="P9" s="1094"/>
      <c r="Q9" s="1098">
        <v>666</v>
      </c>
      <c r="R9" s="1099"/>
      <c r="S9" s="1099"/>
      <c r="T9" s="1099"/>
      <c r="U9" s="1099"/>
      <c r="V9" s="1099">
        <v>666</v>
      </c>
      <c r="W9" s="1099"/>
      <c r="X9" s="1099"/>
      <c r="Y9" s="1099"/>
      <c r="Z9" s="1099"/>
      <c r="AA9" s="1099">
        <v>0</v>
      </c>
      <c r="AB9" s="1099"/>
      <c r="AC9" s="1099"/>
      <c r="AD9" s="1099"/>
      <c r="AE9" s="1100"/>
      <c r="AF9" s="1074" t="s">
        <v>391</v>
      </c>
      <c r="AG9" s="1075"/>
      <c r="AH9" s="1075"/>
      <c r="AI9" s="1075"/>
      <c r="AJ9" s="1076"/>
      <c r="AK9" s="1141">
        <v>641</v>
      </c>
      <c r="AL9" s="1142"/>
      <c r="AM9" s="1142"/>
      <c r="AN9" s="1142"/>
      <c r="AO9" s="1142"/>
      <c r="AP9" s="1142">
        <v>10649</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597</v>
      </c>
      <c r="BT9" s="1070" t="s">
        <v>597</v>
      </c>
      <c r="BU9" s="1070" t="s">
        <v>597</v>
      </c>
      <c r="BV9" s="1070" t="s">
        <v>597</v>
      </c>
      <c r="BW9" s="1070" t="s">
        <v>597</v>
      </c>
      <c r="BX9" s="1070" t="s">
        <v>597</v>
      </c>
      <c r="BY9" s="1070" t="s">
        <v>597</v>
      </c>
      <c r="BZ9" s="1070" t="s">
        <v>597</v>
      </c>
      <c r="CA9" s="1070" t="s">
        <v>597</v>
      </c>
      <c r="CB9" s="1070" t="s">
        <v>597</v>
      </c>
      <c r="CC9" s="1070" t="s">
        <v>597</v>
      </c>
      <c r="CD9" s="1070" t="s">
        <v>597</v>
      </c>
      <c r="CE9" s="1070" t="s">
        <v>597</v>
      </c>
      <c r="CF9" s="1070" t="s">
        <v>597</v>
      </c>
      <c r="CG9" s="1071" t="s">
        <v>597</v>
      </c>
      <c r="CH9" s="1044">
        <v>3</v>
      </c>
      <c r="CI9" s="1045"/>
      <c r="CJ9" s="1045"/>
      <c r="CK9" s="1045"/>
      <c r="CL9" s="1046"/>
      <c r="CM9" s="1044">
        <v>246</v>
      </c>
      <c r="CN9" s="1045"/>
      <c r="CO9" s="1045"/>
      <c r="CP9" s="1045"/>
      <c r="CQ9" s="1046"/>
      <c r="CR9" s="1044">
        <v>10</v>
      </c>
      <c r="CS9" s="1045"/>
      <c r="CT9" s="1045"/>
      <c r="CU9" s="1045"/>
      <c r="CV9" s="1046"/>
      <c r="CW9" s="1044" t="s">
        <v>580</v>
      </c>
      <c r="CX9" s="1045"/>
      <c r="CY9" s="1045"/>
      <c r="CZ9" s="1045"/>
      <c r="DA9" s="1046"/>
      <c r="DB9" s="1044" t="s">
        <v>580</v>
      </c>
      <c r="DC9" s="1045"/>
      <c r="DD9" s="1045"/>
      <c r="DE9" s="1045"/>
      <c r="DF9" s="1046"/>
      <c r="DG9" s="1044" t="s">
        <v>580</v>
      </c>
      <c r="DH9" s="1045"/>
      <c r="DI9" s="1045"/>
      <c r="DJ9" s="1045"/>
      <c r="DK9" s="1046"/>
      <c r="DL9" s="1044" t="s">
        <v>580</v>
      </c>
      <c r="DM9" s="1045"/>
      <c r="DN9" s="1045"/>
      <c r="DO9" s="1045"/>
      <c r="DP9" s="1046"/>
      <c r="DQ9" s="1044"/>
      <c r="DR9" s="1045"/>
      <c r="DS9" s="1045"/>
      <c r="DT9" s="1045"/>
      <c r="DU9" s="1046"/>
      <c r="DV9" s="1047"/>
      <c r="DW9" s="1048"/>
      <c r="DX9" s="1048"/>
      <c r="DY9" s="1048"/>
      <c r="DZ9" s="1049"/>
      <c r="EA9" s="255"/>
    </row>
    <row r="10" spans="1:131" s="256" customFormat="1" ht="26.25" customHeight="1" x14ac:dyDescent="0.2">
      <c r="A10" s="262">
        <v>4</v>
      </c>
      <c r="B10" s="1092" t="s">
        <v>393</v>
      </c>
      <c r="C10" s="1093"/>
      <c r="D10" s="1093"/>
      <c r="E10" s="1093"/>
      <c r="F10" s="1093"/>
      <c r="G10" s="1093"/>
      <c r="H10" s="1093"/>
      <c r="I10" s="1093"/>
      <c r="J10" s="1093"/>
      <c r="K10" s="1093"/>
      <c r="L10" s="1093"/>
      <c r="M10" s="1093"/>
      <c r="N10" s="1093"/>
      <c r="O10" s="1093"/>
      <c r="P10" s="1094"/>
      <c r="Q10" s="1098">
        <v>2675</v>
      </c>
      <c r="R10" s="1099"/>
      <c r="S10" s="1099"/>
      <c r="T10" s="1099"/>
      <c r="U10" s="1099"/>
      <c r="V10" s="1099">
        <v>2483</v>
      </c>
      <c r="W10" s="1099"/>
      <c r="X10" s="1099"/>
      <c r="Y10" s="1099"/>
      <c r="Z10" s="1099"/>
      <c r="AA10" s="1099">
        <v>192</v>
      </c>
      <c r="AB10" s="1099"/>
      <c r="AC10" s="1099"/>
      <c r="AD10" s="1099"/>
      <c r="AE10" s="1100"/>
      <c r="AF10" s="1074" t="s">
        <v>130</v>
      </c>
      <c r="AG10" s="1075"/>
      <c r="AH10" s="1075"/>
      <c r="AI10" s="1075"/>
      <c r="AJ10" s="1076"/>
      <c r="AK10" s="1141">
        <v>1546</v>
      </c>
      <c r="AL10" s="1142"/>
      <c r="AM10" s="1142"/>
      <c r="AN10" s="1142"/>
      <c r="AO10" s="1142"/>
      <c r="AP10" s="1142">
        <v>14960</v>
      </c>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598</v>
      </c>
      <c r="BT10" s="1070" t="s">
        <v>598</v>
      </c>
      <c r="BU10" s="1070" t="s">
        <v>598</v>
      </c>
      <c r="BV10" s="1070" t="s">
        <v>598</v>
      </c>
      <c r="BW10" s="1070" t="s">
        <v>598</v>
      </c>
      <c r="BX10" s="1070" t="s">
        <v>598</v>
      </c>
      <c r="BY10" s="1070" t="s">
        <v>598</v>
      </c>
      <c r="BZ10" s="1070" t="s">
        <v>598</v>
      </c>
      <c r="CA10" s="1070" t="s">
        <v>598</v>
      </c>
      <c r="CB10" s="1070" t="s">
        <v>598</v>
      </c>
      <c r="CC10" s="1070" t="s">
        <v>598</v>
      </c>
      <c r="CD10" s="1070" t="s">
        <v>598</v>
      </c>
      <c r="CE10" s="1070" t="s">
        <v>598</v>
      </c>
      <c r="CF10" s="1070" t="s">
        <v>598</v>
      </c>
      <c r="CG10" s="1071" t="s">
        <v>598</v>
      </c>
      <c r="CH10" s="1044">
        <v>-2</v>
      </c>
      <c r="CI10" s="1045"/>
      <c r="CJ10" s="1045"/>
      <c r="CK10" s="1045"/>
      <c r="CL10" s="1046"/>
      <c r="CM10" s="1044">
        <v>833</v>
      </c>
      <c r="CN10" s="1045"/>
      <c r="CO10" s="1045"/>
      <c r="CP10" s="1045"/>
      <c r="CQ10" s="1046"/>
      <c r="CR10" s="1044">
        <v>755</v>
      </c>
      <c r="CS10" s="1045"/>
      <c r="CT10" s="1045"/>
      <c r="CU10" s="1045"/>
      <c r="CV10" s="1046"/>
      <c r="CW10" s="1044" t="s">
        <v>580</v>
      </c>
      <c r="CX10" s="1045"/>
      <c r="CY10" s="1045"/>
      <c r="CZ10" s="1045"/>
      <c r="DA10" s="1046"/>
      <c r="DB10" s="1044" t="s">
        <v>580</v>
      </c>
      <c r="DC10" s="1045"/>
      <c r="DD10" s="1045"/>
      <c r="DE10" s="1045"/>
      <c r="DF10" s="1046"/>
      <c r="DG10" s="1044" t="s">
        <v>580</v>
      </c>
      <c r="DH10" s="1045"/>
      <c r="DI10" s="1045"/>
      <c r="DJ10" s="1045"/>
      <c r="DK10" s="1046"/>
      <c r="DL10" s="1044" t="s">
        <v>580</v>
      </c>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2">
      <c r="A11" s="262">
        <v>5</v>
      </c>
      <c r="B11" s="1092" t="s">
        <v>394</v>
      </c>
      <c r="C11" s="1093"/>
      <c r="D11" s="1093"/>
      <c r="E11" s="1093"/>
      <c r="F11" s="1093"/>
      <c r="G11" s="1093"/>
      <c r="H11" s="1093"/>
      <c r="I11" s="1093"/>
      <c r="J11" s="1093"/>
      <c r="K11" s="1093"/>
      <c r="L11" s="1093"/>
      <c r="M11" s="1093"/>
      <c r="N11" s="1093"/>
      <c r="O11" s="1093"/>
      <c r="P11" s="1094"/>
      <c r="Q11" s="1098">
        <v>140</v>
      </c>
      <c r="R11" s="1099"/>
      <c r="S11" s="1099"/>
      <c r="T11" s="1099"/>
      <c r="U11" s="1099"/>
      <c r="V11" s="1099">
        <v>140</v>
      </c>
      <c r="W11" s="1099"/>
      <c r="X11" s="1099"/>
      <c r="Y11" s="1099"/>
      <c r="Z11" s="1099"/>
      <c r="AA11" s="1099">
        <v>0</v>
      </c>
      <c r="AB11" s="1099"/>
      <c r="AC11" s="1099"/>
      <c r="AD11" s="1099"/>
      <c r="AE11" s="1100"/>
      <c r="AF11" s="1074" t="s">
        <v>391</v>
      </c>
      <c r="AG11" s="1075"/>
      <c r="AH11" s="1075"/>
      <c r="AI11" s="1075"/>
      <c r="AJ11" s="1076"/>
      <c r="AK11" s="1141">
        <v>0</v>
      </c>
      <c r="AL11" s="1142"/>
      <c r="AM11" s="1142"/>
      <c r="AN11" s="1142"/>
      <c r="AO11" s="1142"/>
      <c r="AP11" s="1142">
        <v>275</v>
      </c>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599</v>
      </c>
      <c r="BT11" s="1070" t="s">
        <v>599</v>
      </c>
      <c r="BU11" s="1070" t="s">
        <v>599</v>
      </c>
      <c r="BV11" s="1070" t="s">
        <v>599</v>
      </c>
      <c r="BW11" s="1070" t="s">
        <v>599</v>
      </c>
      <c r="BX11" s="1070" t="s">
        <v>599</v>
      </c>
      <c r="BY11" s="1070" t="s">
        <v>599</v>
      </c>
      <c r="BZ11" s="1070" t="s">
        <v>599</v>
      </c>
      <c r="CA11" s="1070" t="s">
        <v>599</v>
      </c>
      <c r="CB11" s="1070" t="s">
        <v>599</v>
      </c>
      <c r="CC11" s="1070" t="s">
        <v>599</v>
      </c>
      <c r="CD11" s="1070" t="s">
        <v>599</v>
      </c>
      <c r="CE11" s="1070" t="s">
        <v>599</v>
      </c>
      <c r="CF11" s="1070" t="s">
        <v>599</v>
      </c>
      <c r="CG11" s="1071" t="s">
        <v>599</v>
      </c>
      <c r="CH11" s="1044">
        <v>-2</v>
      </c>
      <c r="CI11" s="1045"/>
      <c r="CJ11" s="1045"/>
      <c r="CK11" s="1045"/>
      <c r="CL11" s="1046"/>
      <c r="CM11" s="1044">
        <v>16</v>
      </c>
      <c r="CN11" s="1045"/>
      <c r="CO11" s="1045"/>
      <c r="CP11" s="1045"/>
      <c r="CQ11" s="1046"/>
      <c r="CR11" s="1044">
        <v>10</v>
      </c>
      <c r="CS11" s="1045"/>
      <c r="CT11" s="1045"/>
      <c r="CU11" s="1045"/>
      <c r="CV11" s="1046"/>
      <c r="CW11" s="1044" t="s">
        <v>580</v>
      </c>
      <c r="CX11" s="1045"/>
      <c r="CY11" s="1045"/>
      <c r="CZ11" s="1045"/>
      <c r="DA11" s="1046"/>
      <c r="DB11" s="1044" t="s">
        <v>580</v>
      </c>
      <c r="DC11" s="1045"/>
      <c r="DD11" s="1045"/>
      <c r="DE11" s="1045"/>
      <c r="DF11" s="1046"/>
      <c r="DG11" s="1044" t="s">
        <v>580</v>
      </c>
      <c r="DH11" s="1045"/>
      <c r="DI11" s="1045"/>
      <c r="DJ11" s="1045"/>
      <c r="DK11" s="1046"/>
      <c r="DL11" s="1044" t="s">
        <v>580</v>
      </c>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2">
      <c r="A12" s="262">
        <v>6</v>
      </c>
      <c r="B12" s="1092" t="s">
        <v>395</v>
      </c>
      <c r="C12" s="1093"/>
      <c r="D12" s="1093"/>
      <c r="E12" s="1093"/>
      <c r="F12" s="1093"/>
      <c r="G12" s="1093"/>
      <c r="H12" s="1093"/>
      <c r="I12" s="1093"/>
      <c r="J12" s="1093"/>
      <c r="K12" s="1093"/>
      <c r="L12" s="1093"/>
      <c r="M12" s="1093"/>
      <c r="N12" s="1093"/>
      <c r="O12" s="1093"/>
      <c r="P12" s="1094"/>
      <c r="Q12" s="1098">
        <v>1593</v>
      </c>
      <c r="R12" s="1099"/>
      <c r="S12" s="1099"/>
      <c r="T12" s="1099"/>
      <c r="U12" s="1099"/>
      <c r="V12" s="1099">
        <v>1593</v>
      </c>
      <c r="W12" s="1099"/>
      <c r="X12" s="1099"/>
      <c r="Y12" s="1099"/>
      <c r="Z12" s="1099"/>
      <c r="AA12" s="1099">
        <v>0</v>
      </c>
      <c r="AB12" s="1099"/>
      <c r="AC12" s="1099"/>
      <c r="AD12" s="1099"/>
      <c r="AE12" s="1100"/>
      <c r="AF12" s="1074" t="s">
        <v>130</v>
      </c>
      <c r="AG12" s="1075"/>
      <c r="AH12" s="1075"/>
      <c r="AI12" s="1075"/>
      <c r="AJ12" s="1076"/>
      <c r="AK12" s="1141">
        <v>0</v>
      </c>
      <c r="AL12" s="1142"/>
      <c r="AM12" s="1142"/>
      <c r="AN12" s="1142"/>
      <c r="AO12" s="1142"/>
      <c r="AP12" s="1142">
        <v>13533</v>
      </c>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t="s">
        <v>631</v>
      </c>
      <c r="BS12" s="1069" t="s">
        <v>600</v>
      </c>
      <c r="BT12" s="1070"/>
      <c r="BU12" s="1070"/>
      <c r="BV12" s="1070"/>
      <c r="BW12" s="1070"/>
      <c r="BX12" s="1070"/>
      <c r="BY12" s="1070"/>
      <c r="BZ12" s="1070"/>
      <c r="CA12" s="1070"/>
      <c r="CB12" s="1070"/>
      <c r="CC12" s="1070"/>
      <c r="CD12" s="1070"/>
      <c r="CE12" s="1070"/>
      <c r="CF12" s="1070"/>
      <c r="CG12" s="1071"/>
      <c r="CH12" s="1044">
        <v>-41</v>
      </c>
      <c r="CI12" s="1045"/>
      <c r="CJ12" s="1045"/>
      <c r="CK12" s="1045"/>
      <c r="CL12" s="1046"/>
      <c r="CM12" s="1044">
        <v>466</v>
      </c>
      <c r="CN12" s="1045"/>
      <c r="CO12" s="1045"/>
      <c r="CP12" s="1045"/>
      <c r="CQ12" s="1046"/>
      <c r="CR12" s="1044">
        <v>10</v>
      </c>
      <c r="CS12" s="1045"/>
      <c r="CT12" s="1045"/>
      <c r="CU12" s="1045"/>
      <c r="CV12" s="1046"/>
      <c r="CW12" s="1044">
        <v>210</v>
      </c>
      <c r="CX12" s="1045"/>
      <c r="CY12" s="1045"/>
      <c r="CZ12" s="1045"/>
      <c r="DA12" s="1046"/>
      <c r="DB12" s="1044" t="s">
        <v>580</v>
      </c>
      <c r="DC12" s="1045"/>
      <c r="DD12" s="1045"/>
      <c r="DE12" s="1045"/>
      <c r="DF12" s="1046"/>
      <c r="DG12" s="1044" t="s">
        <v>580</v>
      </c>
      <c r="DH12" s="1045"/>
      <c r="DI12" s="1045"/>
      <c r="DJ12" s="1045"/>
      <c r="DK12" s="1046"/>
      <c r="DL12" s="1044" t="s">
        <v>580</v>
      </c>
      <c r="DM12" s="1045"/>
      <c r="DN12" s="1045"/>
      <c r="DO12" s="1045"/>
      <c r="DP12" s="1046"/>
      <c r="DQ12" s="1044"/>
      <c r="DR12" s="1045"/>
      <c r="DS12" s="1045"/>
      <c r="DT12" s="1045"/>
      <c r="DU12" s="1046"/>
      <c r="DV12" s="1047" t="s">
        <v>630</v>
      </c>
      <c r="DW12" s="1048"/>
      <c r="DX12" s="1048"/>
      <c r="DY12" s="1048"/>
      <c r="DZ12" s="1049"/>
      <c r="EA12" s="255"/>
    </row>
    <row r="13" spans="1:131" s="256" customFormat="1" ht="26.25" customHeight="1" x14ac:dyDescent="0.2">
      <c r="A13" s="262">
        <v>7</v>
      </c>
      <c r="B13" s="1092" t="s">
        <v>396</v>
      </c>
      <c r="C13" s="1093"/>
      <c r="D13" s="1093"/>
      <c r="E13" s="1093"/>
      <c r="F13" s="1093"/>
      <c r="G13" s="1093"/>
      <c r="H13" s="1093"/>
      <c r="I13" s="1093"/>
      <c r="J13" s="1093"/>
      <c r="K13" s="1093"/>
      <c r="L13" s="1093"/>
      <c r="M13" s="1093"/>
      <c r="N13" s="1093"/>
      <c r="O13" s="1093"/>
      <c r="P13" s="1094"/>
      <c r="Q13" s="1098">
        <v>432071</v>
      </c>
      <c r="R13" s="1099"/>
      <c r="S13" s="1099"/>
      <c r="T13" s="1099"/>
      <c r="U13" s="1099"/>
      <c r="V13" s="1099">
        <v>432071</v>
      </c>
      <c r="W13" s="1099"/>
      <c r="X13" s="1099"/>
      <c r="Y13" s="1099"/>
      <c r="Z13" s="1099"/>
      <c r="AA13" s="1099">
        <v>0</v>
      </c>
      <c r="AB13" s="1099"/>
      <c r="AC13" s="1099"/>
      <c r="AD13" s="1099"/>
      <c r="AE13" s="1100"/>
      <c r="AF13" s="1074" t="s">
        <v>391</v>
      </c>
      <c r="AG13" s="1075"/>
      <c r="AH13" s="1075"/>
      <c r="AI13" s="1075"/>
      <c r="AJ13" s="1076"/>
      <c r="AK13" s="1141">
        <v>239436</v>
      </c>
      <c r="AL13" s="1142"/>
      <c r="AM13" s="1142"/>
      <c r="AN13" s="1142"/>
      <c r="AO13" s="1142"/>
      <c r="AP13" s="1142">
        <v>0</v>
      </c>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601</v>
      </c>
      <c r="BT13" s="1070" t="s">
        <v>601</v>
      </c>
      <c r="BU13" s="1070" t="s">
        <v>601</v>
      </c>
      <c r="BV13" s="1070" t="s">
        <v>601</v>
      </c>
      <c r="BW13" s="1070" t="s">
        <v>601</v>
      </c>
      <c r="BX13" s="1070" t="s">
        <v>601</v>
      </c>
      <c r="BY13" s="1070" t="s">
        <v>601</v>
      </c>
      <c r="BZ13" s="1070" t="s">
        <v>601</v>
      </c>
      <c r="CA13" s="1070" t="s">
        <v>601</v>
      </c>
      <c r="CB13" s="1070" t="s">
        <v>601</v>
      </c>
      <c r="CC13" s="1070" t="s">
        <v>601</v>
      </c>
      <c r="CD13" s="1070" t="s">
        <v>601</v>
      </c>
      <c r="CE13" s="1070" t="s">
        <v>601</v>
      </c>
      <c r="CF13" s="1070" t="s">
        <v>601</v>
      </c>
      <c r="CG13" s="1071" t="s">
        <v>601</v>
      </c>
      <c r="CH13" s="1044">
        <v>55</v>
      </c>
      <c r="CI13" s="1045"/>
      <c r="CJ13" s="1045"/>
      <c r="CK13" s="1045"/>
      <c r="CL13" s="1046"/>
      <c r="CM13" s="1044">
        <v>435</v>
      </c>
      <c r="CN13" s="1045"/>
      <c r="CO13" s="1045"/>
      <c r="CP13" s="1045"/>
      <c r="CQ13" s="1046"/>
      <c r="CR13" s="1044">
        <v>10</v>
      </c>
      <c r="CS13" s="1045"/>
      <c r="CT13" s="1045"/>
      <c r="CU13" s="1045"/>
      <c r="CV13" s="1046"/>
      <c r="CW13" s="1044" t="s">
        <v>580</v>
      </c>
      <c r="CX13" s="1045"/>
      <c r="CY13" s="1045"/>
      <c r="CZ13" s="1045"/>
      <c r="DA13" s="1046"/>
      <c r="DB13" s="1044" t="s">
        <v>580</v>
      </c>
      <c r="DC13" s="1045"/>
      <c r="DD13" s="1045"/>
      <c r="DE13" s="1045"/>
      <c r="DF13" s="1046"/>
      <c r="DG13" s="1044" t="s">
        <v>580</v>
      </c>
      <c r="DH13" s="1045"/>
      <c r="DI13" s="1045"/>
      <c r="DJ13" s="1045"/>
      <c r="DK13" s="1046"/>
      <c r="DL13" s="1044" t="s">
        <v>580</v>
      </c>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2">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t="s">
        <v>632</v>
      </c>
      <c r="BS14" s="1069" t="s">
        <v>602</v>
      </c>
      <c r="BT14" s="1070" t="s">
        <v>602</v>
      </c>
      <c r="BU14" s="1070" t="s">
        <v>602</v>
      </c>
      <c r="BV14" s="1070" t="s">
        <v>602</v>
      </c>
      <c r="BW14" s="1070" t="s">
        <v>602</v>
      </c>
      <c r="BX14" s="1070" t="s">
        <v>602</v>
      </c>
      <c r="BY14" s="1070" t="s">
        <v>602</v>
      </c>
      <c r="BZ14" s="1070" t="s">
        <v>602</v>
      </c>
      <c r="CA14" s="1070" t="s">
        <v>602</v>
      </c>
      <c r="CB14" s="1070" t="s">
        <v>602</v>
      </c>
      <c r="CC14" s="1070" t="s">
        <v>602</v>
      </c>
      <c r="CD14" s="1070" t="s">
        <v>602</v>
      </c>
      <c r="CE14" s="1070" t="s">
        <v>602</v>
      </c>
      <c r="CF14" s="1070" t="s">
        <v>602</v>
      </c>
      <c r="CG14" s="1071" t="s">
        <v>602</v>
      </c>
      <c r="CH14" s="1044">
        <v>-1</v>
      </c>
      <c r="CI14" s="1045"/>
      <c r="CJ14" s="1045"/>
      <c r="CK14" s="1045"/>
      <c r="CL14" s="1046"/>
      <c r="CM14" s="1044">
        <v>1158</v>
      </c>
      <c r="CN14" s="1045"/>
      <c r="CO14" s="1045"/>
      <c r="CP14" s="1045"/>
      <c r="CQ14" s="1046"/>
      <c r="CR14" s="1044">
        <v>29</v>
      </c>
      <c r="CS14" s="1045"/>
      <c r="CT14" s="1045"/>
      <c r="CU14" s="1045"/>
      <c r="CV14" s="1046"/>
      <c r="CW14" s="1044">
        <v>51</v>
      </c>
      <c r="CX14" s="1045"/>
      <c r="CY14" s="1045"/>
      <c r="CZ14" s="1045"/>
      <c r="DA14" s="1046"/>
      <c r="DB14" s="1044" t="s">
        <v>580</v>
      </c>
      <c r="DC14" s="1045"/>
      <c r="DD14" s="1045"/>
      <c r="DE14" s="1045"/>
      <c r="DF14" s="1046"/>
      <c r="DG14" s="1044" t="s">
        <v>580</v>
      </c>
      <c r="DH14" s="1045"/>
      <c r="DI14" s="1045"/>
      <c r="DJ14" s="1045"/>
      <c r="DK14" s="1046"/>
      <c r="DL14" s="1044" t="s">
        <v>580</v>
      </c>
      <c r="DM14" s="1045"/>
      <c r="DN14" s="1045"/>
      <c r="DO14" s="1045"/>
      <c r="DP14" s="1046"/>
      <c r="DQ14" s="1044">
        <v>575</v>
      </c>
      <c r="DR14" s="1045"/>
      <c r="DS14" s="1045"/>
      <c r="DT14" s="1045"/>
      <c r="DU14" s="1046"/>
      <c r="DV14" s="1047"/>
      <c r="DW14" s="1048"/>
      <c r="DX14" s="1048"/>
      <c r="DY14" s="1048"/>
      <c r="DZ14" s="1049"/>
      <c r="EA14" s="255"/>
    </row>
    <row r="15" spans="1:131" s="256" customFormat="1" ht="26.25" customHeight="1" x14ac:dyDescent="0.2">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t="s">
        <v>603</v>
      </c>
      <c r="BT15" s="1070" t="s">
        <v>603</v>
      </c>
      <c r="BU15" s="1070" t="s">
        <v>603</v>
      </c>
      <c r="BV15" s="1070" t="s">
        <v>603</v>
      </c>
      <c r="BW15" s="1070" t="s">
        <v>603</v>
      </c>
      <c r="BX15" s="1070" t="s">
        <v>603</v>
      </c>
      <c r="BY15" s="1070" t="s">
        <v>603</v>
      </c>
      <c r="BZ15" s="1070" t="s">
        <v>603</v>
      </c>
      <c r="CA15" s="1070" t="s">
        <v>603</v>
      </c>
      <c r="CB15" s="1070" t="s">
        <v>603</v>
      </c>
      <c r="CC15" s="1070" t="s">
        <v>603</v>
      </c>
      <c r="CD15" s="1070" t="s">
        <v>603</v>
      </c>
      <c r="CE15" s="1070" t="s">
        <v>603</v>
      </c>
      <c r="CF15" s="1070" t="s">
        <v>603</v>
      </c>
      <c r="CG15" s="1071" t="s">
        <v>603</v>
      </c>
      <c r="CH15" s="1044">
        <v>24</v>
      </c>
      <c r="CI15" s="1045"/>
      <c r="CJ15" s="1045"/>
      <c r="CK15" s="1045"/>
      <c r="CL15" s="1046"/>
      <c r="CM15" s="1044">
        <v>275</v>
      </c>
      <c r="CN15" s="1045"/>
      <c r="CO15" s="1045"/>
      <c r="CP15" s="1045"/>
      <c r="CQ15" s="1046"/>
      <c r="CR15" s="1044">
        <v>160</v>
      </c>
      <c r="CS15" s="1045"/>
      <c r="CT15" s="1045"/>
      <c r="CU15" s="1045"/>
      <c r="CV15" s="1046"/>
      <c r="CW15" s="1044">
        <v>83</v>
      </c>
      <c r="CX15" s="1045"/>
      <c r="CY15" s="1045"/>
      <c r="CZ15" s="1045"/>
      <c r="DA15" s="1046"/>
      <c r="DB15" s="1044" t="s">
        <v>580</v>
      </c>
      <c r="DC15" s="1045"/>
      <c r="DD15" s="1045"/>
      <c r="DE15" s="1045"/>
      <c r="DF15" s="1046"/>
      <c r="DG15" s="1044" t="s">
        <v>580</v>
      </c>
      <c r="DH15" s="1045"/>
      <c r="DI15" s="1045"/>
      <c r="DJ15" s="1045"/>
      <c r="DK15" s="1046"/>
      <c r="DL15" s="1044" t="s">
        <v>580</v>
      </c>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2">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t="s">
        <v>604</v>
      </c>
      <c r="BT16" s="1070" t="s">
        <v>604</v>
      </c>
      <c r="BU16" s="1070" t="s">
        <v>604</v>
      </c>
      <c r="BV16" s="1070" t="s">
        <v>604</v>
      </c>
      <c r="BW16" s="1070" t="s">
        <v>604</v>
      </c>
      <c r="BX16" s="1070" t="s">
        <v>604</v>
      </c>
      <c r="BY16" s="1070" t="s">
        <v>604</v>
      </c>
      <c r="BZ16" s="1070" t="s">
        <v>604</v>
      </c>
      <c r="CA16" s="1070" t="s">
        <v>604</v>
      </c>
      <c r="CB16" s="1070" t="s">
        <v>604</v>
      </c>
      <c r="CC16" s="1070" t="s">
        <v>604</v>
      </c>
      <c r="CD16" s="1070" t="s">
        <v>604</v>
      </c>
      <c r="CE16" s="1070" t="s">
        <v>604</v>
      </c>
      <c r="CF16" s="1070" t="s">
        <v>604</v>
      </c>
      <c r="CG16" s="1071" t="s">
        <v>604</v>
      </c>
      <c r="CH16" s="1044">
        <v>-10</v>
      </c>
      <c r="CI16" s="1045"/>
      <c r="CJ16" s="1045"/>
      <c r="CK16" s="1045"/>
      <c r="CL16" s="1046"/>
      <c r="CM16" s="1044">
        <v>647</v>
      </c>
      <c r="CN16" s="1045"/>
      <c r="CO16" s="1045"/>
      <c r="CP16" s="1045"/>
      <c r="CQ16" s="1046"/>
      <c r="CR16" s="1044">
        <v>200</v>
      </c>
      <c r="CS16" s="1045"/>
      <c r="CT16" s="1045"/>
      <c r="CU16" s="1045"/>
      <c r="CV16" s="1046"/>
      <c r="CW16" s="1044">
        <v>120</v>
      </c>
      <c r="CX16" s="1045"/>
      <c r="CY16" s="1045"/>
      <c r="CZ16" s="1045"/>
      <c r="DA16" s="1046"/>
      <c r="DB16" s="1044" t="s">
        <v>580</v>
      </c>
      <c r="DC16" s="1045"/>
      <c r="DD16" s="1045"/>
      <c r="DE16" s="1045"/>
      <c r="DF16" s="1046"/>
      <c r="DG16" s="1044" t="s">
        <v>580</v>
      </c>
      <c r="DH16" s="1045"/>
      <c r="DI16" s="1045"/>
      <c r="DJ16" s="1045"/>
      <c r="DK16" s="1046"/>
      <c r="DL16" s="1044" t="s">
        <v>580</v>
      </c>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2">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t="s">
        <v>605</v>
      </c>
      <c r="BT17" s="1070" t="s">
        <v>605</v>
      </c>
      <c r="BU17" s="1070" t="s">
        <v>605</v>
      </c>
      <c r="BV17" s="1070" t="s">
        <v>605</v>
      </c>
      <c r="BW17" s="1070" t="s">
        <v>605</v>
      </c>
      <c r="BX17" s="1070" t="s">
        <v>605</v>
      </c>
      <c r="BY17" s="1070" t="s">
        <v>605</v>
      </c>
      <c r="BZ17" s="1070" t="s">
        <v>605</v>
      </c>
      <c r="CA17" s="1070" t="s">
        <v>605</v>
      </c>
      <c r="CB17" s="1070" t="s">
        <v>605</v>
      </c>
      <c r="CC17" s="1070" t="s">
        <v>605</v>
      </c>
      <c r="CD17" s="1070" t="s">
        <v>605</v>
      </c>
      <c r="CE17" s="1070" t="s">
        <v>605</v>
      </c>
      <c r="CF17" s="1070" t="s">
        <v>605</v>
      </c>
      <c r="CG17" s="1071" t="s">
        <v>605</v>
      </c>
      <c r="CH17" s="1044">
        <v>-2</v>
      </c>
      <c r="CI17" s="1045"/>
      <c r="CJ17" s="1045"/>
      <c r="CK17" s="1045"/>
      <c r="CL17" s="1046"/>
      <c r="CM17" s="1044">
        <v>17</v>
      </c>
      <c r="CN17" s="1045"/>
      <c r="CO17" s="1045"/>
      <c r="CP17" s="1045"/>
      <c r="CQ17" s="1046"/>
      <c r="CR17" s="1044">
        <v>5</v>
      </c>
      <c r="CS17" s="1045"/>
      <c r="CT17" s="1045"/>
      <c r="CU17" s="1045"/>
      <c r="CV17" s="1046"/>
      <c r="CW17" s="1044" t="s">
        <v>580</v>
      </c>
      <c r="CX17" s="1045"/>
      <c r="CY17" s="1045"/>
      <c r="CZ17" s="1045"/>
      <c r="DA17" s="1046"/>
      <c r="DB17" s="1044" t="s">
        <v>580</v>
      </c>
      <c r="DC17" s="1045"/>
      <c r="DD17" s="1045"/>
      <c r="DE17" s="1045"/>
      <c r="DF17" s="1046"/>
      <c r="DG17" s="1044" t="s">
        <v>580</v>
      </c>
      <c r="DH17" s="1045"/>
      <c r="DI17" s="1045"/>
      <c r="DJ17" s="1045"/>
      <c r="DK17" s="1046"/>
      <c r="DL17" s="1044" t="s">
        <v>580</v>
      </c>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2">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t="s">
        <v>606</v>
      </c>
      <c r="BT18" s="1070" t="s">
        <v>606</v>
      </c>
      <c r="BU18" s="1070" t="s">
        <v>606</v>
      </c>
      <c r="BV18" s="1070" t="s">
        <v>606</v>
      </c>
      <c r="BW18" s="1070" t="s">
        <v>606</v>
      </c>
      <c r="BX18" s="1070" t="s">
        <v>606</v>
      </c>
      <c r="BY18" s="1070" t="s">
        <v>606</v>
      </c>
      <c r="BZ18" s="1070" t="s">
        <v>606</v>
      </c>
      <c r="CA18" s="1070" t="s">
        <v>606</v>
      </c>
      <c r="CB18" s="1070" t="s">
        <v>606</v>
      </c>
      <c r="CC18" s="1070" t="s">
        <v>606</v>
      </c>
      <c r="CD18" s="1070" t="s">
        <v>606</v>
      </c>
      <c r="CE18" s="1070" t="s">
        <v>606</v>
      </c>
      <c r="CF18" s="1070" t="s">
        <v>606</v>
      </c>
      <c r="CG18" s="1071" t="s">
        <v>606</v>
      </c>
      <c r="CH18" s="1044">
        <v>-7</v>
      </c>
      <c r="CI18" s="1045"/>
      <c r="CJ18" s="1045"/>
      <c r="CK18" s="1045"/>
      <c r="CL18" s="1046"/>
      <c r="CM18" s="1044">
        <v>531</v>
      </c>
      <c r="CN18" s="1045"/>
      <c r="CO18" s="1045"/>
      <c r="CP18" s="1045"/>
      <c r="CQ18" s="1046"/>
      <c r="CR18" s="1044">
        <v>250</v>
      </c>
      <c r="CS18" s="1045"/>
      <c r="CT18" s="1045"/>
      <c r="CU18" s="1045"/>
      <c r="CV18" s="1046"/>
      <c r="CW18" s="1044">
        <v>308</v>
      </c>
      <c r="CX18" s="1045"/>
      <c r="CY18" s="1045"/>
      <c r="CZ18" s="1045"/>
      <c r="DA18" s="1046"/>
      <c r="DB18" s="1044" t="s">
        <v>580</v>
      </c>
      <c r="DC18" s="1045"/>
      <c r="DD18" s="1045"/>
      <c r="DE18" s="1045"/>
      <c r="DF18" s="1046"/>
      <c r="DG18" s="1044" t="s">
        <v>580</v>
      </c>
      <c r="DH18" s="1045"/>
      <c r="DI18" s="1045"/>
      <c r="DJ18" s="1045"/>
      <c r="DK18" s="1046"/>
      <c r="DL18" s="1044" t="s">
        <v>580</v>
      </c>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2">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t="s">
        <v>607</v>
      </c>
      <c r="BT19" s="1070" t="s">
        <v>608</v>
      </c>
      <c r="BU19" s="1070" t="s">
        <v>608</v>
      </c>
      <c r="BV19" s="1070" t="s">
        <v>608</v>
      </c>
      <c r="BW19" s="1070" t="s">
        <v>608</v>
      </c>
      <c r="BX19" s="1070" t="s">
        <v>608</v>
      </c>
      <c r="BY19" s="1070" t="s">
        <v>608</v>
      </c>
      <c r="BZ19" s="1070" t="s">
        <v>608</v>
      </c>
      <c r="CA19" s="1070" t="s">
        <v>608</v>
      </c>
      <c r="CB19" s="1070" t="s">
        <v>608</v>
      </c>
      <c r="CC19" s="1070" t="s">
        <v>608</v>
      </c>
      <c r="CD19" s="1070" t="s">
        <v>608</v>
      </c>
      <c r="CE19" s="1070" t="s">
        <v>608</v>
      </c>
      <c r="CF19" s="1070" t="s">
        <v>608</v>
      </c>
      <c r="CG19" s="1071" t="s">
        <v>608</v>
      </c>
      <c r="CH19" s="1044">
        <v>-1</v>
      </c>
      <c r="CI19" s="1045"/>
      <c r="CJ19" s="1045"/>
      <c r="CK19" s="1045"/>
      <c r="CL19" s="1046"/>
      <c r="CM19" s="1044">
        <v>4055</v>
      </c>
      <c r="CN19" s="1045"/>
      <c r="CO19" s="1045"/>
      <c r="CP19" s="1045"/>
      <c r="CQ19" s="1046"/>
      <c r="CR19" s="1044">
        <v>900</v>
      </c>
      <c r="CS19" s="1045"/>
      <c r="CT19" s="1045"/>
      <c r="CU19" s="1045"/>
      <c r="CV19" s="1046"/>
      <c r="CW19" s="1044">
        <v>106</v>
      </c>
      <c r="CX19" s="1045"/>
      <c r="CY19" s="1045"/>
      <c r="CZ19" s="1045"/>
      <c r="DA19" s="1046"/>
      <c r="DB19" s="1044" t="s">
        <v>580</v>
      </c>
      <c r="DC19" s="1045"/>
      <c r="DD19" s="1045"/>
      <c r="DE19" s="1045"/>
      <c r="DF19" s="1046"/>
      <c r="DG19" s="1044" t="s">
        <v>580</v>
      </c>
      <c r="DH19" s="1045"/>
      <c r="DI19" s="1045"/>
      <c r="DJ19" s="1045"/>
      <c r="DK19" s="1046"/>
      <c r="DL19" s="1044" t="s">
        <v>580</v>
      </c>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t="s">
        <v>609</v>
      </c>
      <c r="BT20" s="1070" t="s">
        <v>609</v>
      </c>
      <c r="BU20" s="1070" t="s">
        <v>609</v>
      </c>
      <c r="BV20" s="1070" t="s">
        <v>609</v>
      </c>
      <c r="BW20" s="1070" t="s">
        <v>609</v>
      </c>
      <c r="BX20" s="1070" t="s">
        <v>609</v>
      </c>
      <c r="BY20" s="1070" t="s">
        <v>609</v>
      </c>
      <c r="BZ20" s="1070" t="s">
        <v>609</v>
      </c>
      <c r="CA20" s="1070" t="s">
        <v>609</v>
      </c>
      <c r="CB20" s="1070" t="s">
        <v>609</v>
      </c>
      <c r="CC20" s="1070" t="s">
        <v>609</v>
      </c>
      <c r="CD20" s="1070" t="s">
        <v>609</v>
      </c>
      <c r="CE20" s="1070" t="s">
        <v>609</v>
      </c>
      <c r="CF20" s="1070" t="s">
        <v>609</v>
      </c>
      <c r="CG20" s="1071" t="s">
        <v>609</v>
      </c>
      <c r="CH20" s="1044">
        <v>0</v>
      </c>
      <c r="CI20" s="1045"/>
      <c r="CJ20" s="1045"/>
      <c r="CK20" s="1045"/>
      <c r="CL20" s="1046"/>
      <c r="CM20" s="1044">
        <v>31</v>
      </c>
      <c r="CN20" s="1045"/>
      <c r="CO20" s="1045"/>
      <c r="CP20" s="1045"/>
      <c r="CQ20" s="1046"/>
      <c r="CR20" s="1044">
        <v>30</v>
      </c>
      <c r="CS20" s="1045"/>
      <c r="CT20" s="1045"/>
      <c r="CU20" s="1045"/>
      <c r="CV20" s="1046"/>
      <c r="CW20" s="1044">
        <v>75</v>
      </c>
      <c r="CX20" s="1045"/>
      <c r="CY20" s="1045"/>
      <c r="CZ20" s="1045"/>
      <c r="DA20" s="1046"/>
      <c r="DB20" s="1044" t="s">
        <v>580</v>
      </c>
      <c r="DC20" s="1045"/>
      <c r="DD20" s="1045"/>
      <c r="DE20" s="1045"/>
      <c r="DF20" s="1046"/>
      <c r="DG20" s="1044" t="s">
        <v>580</v>
      </c>
      <c r="DH20" s="1045"/>
      <c r="DI20" s="1045"/>
      <c r="DJ20" s="1045"/>
      <c r="DK20" s="1046"/>
      <c r="DL20" s="1044" t="s">
        <v>580</v>
      </c>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5">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t="s">
        <v>610</v>
      </c>
      <c r="BT21" s="1070" t="s">
        <v>610</v>
      </c>
      <c r="BU21" s="1070" t="s">
        <v>610</v>
      </c>
      <c r="BV21" s="1070" t="s">
        <v>610</v>
      </c>
      <c r="BW21" s="1070" t="s">
        <v>610</v>
      </c>
      <c r="BX21" s="1070" t="s">
        <v>610</v>
      </c>
      <c r="BY21" s="1070" t="s">
        <v>610</v>
      </c>
      <c r="BZ21" s="1070" t="s">
        <v>610</v>
      </c>
      <c r="CA21" s="1070" t="s">
        <v>610</v>
      </c>
      <c r="CB21" s="1070" t="s">
        <v>610</v>
      </c>
      <c r="CC21" s="1070" t="s">
        <v>610</v>
      </c>
      <c r="CD21" s="1070" t="s">
        <v>610</v>
      </c>
      <c r="CE21" s="1070" t="s">
        <v>610</v>
      </c>
      <c r="CF21" s="1070" t="s">
        <v>610</v>
      </c>
      <c r="CG21" s="1071" t="s">
        <v>610</v>
      </c>
      <c r="CH21" s="1044">
        <v>0</v>
      </c>
      <c r="CI21" s="1045"/>
      <c r="CJ21" s="1045"/>
      <c r="CK21" s="1045"/>
      <c r="CL21" s="1046"/>
      <c r="CM21" s="1044">
        <v>592</v>
      </c>
      <c r="CN21" s="1045"/>
      <c r="CO21" s="1045"/>
      <c r="CP21" s="1045"/>
      <c r="CQ21" s="1046"/>
      <c r="CR21" s="1044">
        <v>491</v>
      </c>
      <c r="CS21" s="1045"/>
      <c r="CT21" s="1045"/>
      <c r="CU21" s="1045"/>
      <c r="CV21" s="1046"/>
      <c r="CW21" s="1044" t="s">
        <v>580</v>
      </c>
      <c r="CX21" s="1045"/>
      <c r="CY21" s="1045"/>
      <c r="CZ21" s="1045"/>
      <c r="DA21" s="1046"/>
      <c r="DB21" s="1044" t="s">
        <v>580</v>
      </c>
      <c r="DC21" s="1045"/>
      <c r="DD21" s="1045"/>
      <c r="DE21" s="1045"/>
      <c r="DF21" s="1046"/>
      <c r="DG21" s="1044" t="s">
        <v>580</v>
      </c>
      <c r="DH21" s="1045"/>
      <c r="DI21" s="1045"/>
      <c r="DJ21" s="1045"/>
      <c r="DK21" s="1046"/>
      <c r="DL21" s="1044" t="s">
        <v>580</v>
      </c>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2">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397</v>
      </c>
      <c r="BA22" s="1090"/>
      <c r="BB22" s="1090"/>
      <c r="BC22" s="1090"/>
      <c r="BD22" s="1091"/>
      <c r="BE22" s="254"/>
      <c r="BF22" s="254"/>
      <c r="BG22" s="254"/>
      <c r="BH22" s="254"/>
      <c r="BI22" s="254"/>
      <c r="BJ22" s="254"/>
      <c r="BK22" s="254"/>
      <c r="BL22" s="254"/>
      <c r="BM22" s="254"/>
      <c r="BN22" s="254"/>
      <c r="BO22" s="254"/>
      <c r="BP22" s="254"/>
      <c r="BQ22" s="263">
        <v>16</v>
      </c>
      <c r="BR22" s="264" t="s">
        <v>631</v>
      </c>
      <c r="BS22" s="1069" t="s">
        <v>611</v>
      </c>
      <c r="BT22" s="1070"/>
      <c r="BU22" s="1070"/>
      <c r="BV22" s="1070"/>
      <c r="BW22" s="1070"/>
      <c r="BX22" s="1070"/>
      <c r="BY22" s="1070"/>
      <c r="BZ22" s="1070"/>
      <c r="CA22" s="1070"/>
      <c r="CB22" s="1070"/>
      <c r="CC22" s="1070"/>
      <c r="CD22" s="1070"/>
      <c r="CE22" s="1070"/>
      <c r="CF22" s="1070"/>
      <c r="CG22" s="1071"/>
      <c r="CH22" s="1044">
        <v>-10</v>
      </c>
      <c r="CI22" s="1045"/>
      <c r="CJ22" s="1045"/>
      <c r="CK22" s="1045"/>
      <c r="CL22" s="1046"/>
      <c r="CM22" s="1044">
        <v>103</v>
      </c>
      <c r="CN22" s="1045"/>
      <c r="CO22" s="1045"/>
      <c r="CP22" s="1045"/>
      <c r="CQ22" s="1046"/>
      <c r="CR22" s="1044">
        <v>200</v>
      </c>
      <c r="CS22" s="1045"/>
      <c r="CT22" s="1045"/>
      <c r="CU22" s="1045"/>
      <c r="CV22" s="1046"/>
      <c r="CW22" s="1044" t="s">
        <v>580</v>
      </c>
      <c r="CX22" s="1045"/>
      <c r="CY22" s="1045"/>
      <c r="CZ22" s="1045"/>
      <c r="DA22" s="1046"/>
      <c r="DB22" s="1044" t="s">
        <v>580</v>
      </c>
      <c r="DC22" s="1045"/>
      <c r="DD22" s="1045"/>
      <c r="DE22" s="1045"/>
      <c r="DF22" s="1046"/>
      <c r="DG22" s="1044" t="s">
        <v>580</v>
      </c>
      <c r="DH22" s="1045"/>
      <c r="DI22" s="1045"/>
      <c r="DJ22" s="1045"/>
      <c r="DK22" s="1046"/>
      <c r="DL22" s="1044">
        <v>11884</v>
      </c>
      <c r="DM22" s="1045"/>
      <c r="DN22" s="1045"/>
      <c r="DO22" s="1045"/>
      <c r="DP22" s="1046"/>
      <c r="DQ22" s="1044">
        <v>11884</v>
      </c>
      <c r="DR22" s="1045"/>
      <c r="DS22" s="1045"/>
      <c r="DT22" s="1045"/>
      <c r="DU22" s="1046"/>
      <c r="DV22" s="1047"/>
      <c r="DW22" s="1048"/>
      <c r="DX22" s="1048"/>
      <c r="DY22" s="1048"/>
      <c r="DZ22" s="1049"/>
      <c r="EA22" s="255"/>
    </row>
    <row r="23" spans="1:131" s="256" customFormat="1" ht="26.25" customHeight="1" thickBot="1" x14ac:dyDescent="0.25">
      <c r="A23" s="265" t="s">
        <v>398</v>
      </c>
      <c r="B23" s="999" t="s">
        <v>399</v>
      </c>
      <c r="C23" s="1000"/>
      <c r="D23" s="1000"/>
      <c r="E23" s="1000"/>
      <c r="F23" s="1000"/>
      <c r="G23" s="1000"/>
      <c r="H23" s="1000"/>
      <c r="I23" s="1000"/>
      <c r="J23" s="1000"/>
      <c r="K23" s="1000"/>
      <c r="L23" s="1000"/>
      <c r="M23" s="1000"/>
      <c r="N23" s="1000"/>
      <c r="O23" s="1000"/>
      <c r="P23" s="1001"/>
      <c r="Q23" s="1123">
        <v>981812</v>
      </c>
      <c r="R23" s="1124"/>
      <c r="S23" s="1124"/>
      <c r="T23" s="1124"/>
      <c r="U23" s="1124"/>
      <c r="V23" s="1124">
        <v>968062</v>
      </c>
      <c r="W23" s="1124"/>
      <c r="X23" s="1124"/>
      <c r="Y23" s="1124"/>
      <c r="Z23" s="1124"/>
      <c r="AA23" s="1124">
        <v>13750</v>
      </c>
      <c r="AB23" s="1124"/>
      <c r="AC23" s="1124"/>
      <c r="AD23" s="1124"/>
      <c r="AE23" s="1125"/>
      <c r="AF23" s="1126">
        <v>9344</v>
      </c>
      <c r="AG23" s="1124"/>
      <c r="AH23" s="1124"/>
      <c r="AI23" s="1124"/>
      <c r="AJ23" s="1127"/>
      <c r="AK23" s="1128"/>
      <c r="AL23" s="1129"/>
      <c r="AM23" s="1129"/>
      <c r="AN23" s="1129"/>
      <c r="AO23" s="1129"/>
      <c r="AP23" s="1124">
        <v>1408879</v>
      </c>
      <c r="AQ23" s="1124"/>
      <c r="AR23" s="1124"/>
      <c r="AS23" s="1124"/>
      <c r="AT23" s="1124"/>
      <c r="AU23" s="1130"/>
      <c r="AV23" s="1130"/>
      <c r="AW23" s="1130"/>
      <c r="AX23" s="1130"/>
      <c r="AY23" s="1131"/>
      <c r="AZ23" s="1120" t="s">
        <v>130</v>
      </c>
      <c r="BA23" s="1121"/>
      <c r="BB23" s="1121"/>
      <c r="BC23" s="1121"/>
      <c r="BD23" s="1122"/>
      <c r="BE23" s="254"/>
      <c r="BF23" s="254"/>
      <c r="BG23" s="254"/>
      <c r="BH23" s="254"/>
      <c r="BI23" s="254"/>
      <c r="BJ23" s="254"/>
      <c r="BK23" s="254"/>
      <c r="BL23" s="254"/>
      <c r="BM23" s="254"/>
      <c r="BN23" s="254"/>
      <c r="BO23" s="254"/>
      <c r="BP23" s="254"/>
      <c r="BQ23" s="263">
        <v>17</v>
      </c>
      <c r="BR23" s="264"/>
      <c r="BS23" s="1069" t="s">
        <v>612</v>
      </c>
      <c r="BT23" s="1070" t="s">
        <v>612</v>
      </c>
      <c r="BU23" s="1070" t="s">
        <v>612</v>
      </c>
      <c r="BV23" s="1070" t="s">
        <v>612</v>
      </c>
      <c r="BW23" s="1070" t="s">
        <v>612</v>
      </c>
      <c r="BX23" s="1070" t="s">
        <v>612</v>
      </c>
      <c r="BY23" s="1070" t="s">
        <v>612</v>
      </c>
      <c r="BZ23" s="1070" t="s">
        <v>612</v>
      </c>
      <c r="CA23" s="1070" t="s">
        <v>612</v>
      </c>
      <c r="CB23" s="1070" t="s">
        <v>612</v>
      </c>
      <c r="CC23" s="1070" t="s">
        <v>612</v>
      </c>
      <c r="CD23" s="1070" t="s">
        <v>612</v>
      </c>
      <c r="CE23" s="1070" t="s">
        <v>612</v>
      </c>
      <c r="CF23" s="1070" t="s">
        <v>612</v>
      </c>
      <c r="CG23" s="1071" t="s">
        <v>612</v>
      </c>
      <c r="CH23" s="1044">
        <v>-8</v>
      </c>
      <c r="CI23" s="1045"/>
      <c r="CJ23" s="1045"/>
      <c r="CK23" s="1045"/>
      <c r="CL23" s="1046"/>
      <c r="CM23" s="1044">
        <v>15923</v>
      </c>
      <c r="CN23" s="1045"/>
      <c r="CO23" s="1045"/>
      <c r="CP23" s="1045"/>
      <c r="CQ23" s="1046"/>
      <c r="CR23" s="1044">
        <v>3264</v>
      </c>
      <c r="CS23" s="1045"/>
      <c r="CT23" s="1045"/>
      <c r="CU23" s="1045"/>
      <c r="CV23" s="1046"/>
      <c r="CW23" s="1044" t="s">
        <v>580</v>
      </c>
      <c r="CX23" s="1045"/>
      <c r="CY23" s="1045"/>
      <c r="CZ23" s="1045"/>
      <c r="DA23" s="1046"/>
      <c r="DB23" s="1044" t="s">
        <v>580</v>
      </c>
      <c r="DC23" s="1045"/>
      <c r="DD23" s="1045"/>
      <c r="DE23" s="1045"/>
      <c r="DF23" s="1046"/>
      <c r="DG23" s="1044" t="s">
        <v>580</v>
      </c>
      <c r="DH23" s="1045"/>
      <c r="DI23" s="1045"/>
      <c r="DJ23" s="1045"/>
      <c r="DK23" s="1046"/>
      <c r="DL23" s="1044" t="s">
        <v>580</v>
      </c>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
      <c r="A24" s="1119" t="s">
        <v>400</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t="s">
        <v>613</v>
      </c>
      <c r="BT24" s="1070" t="s">
        <v>613</v>
      </c>
      <c r="BU24" s="1070" t="s">
        <v>613</v>
      </c>
      <c r="BV24" s="1070" t="s">
        <v>613</v>
      </c>
      <c r="BW24" s="1070" t="s">
        <v>613</v>
      </c>
      <c r="BX24" s="1070" t="s">
        <v>613</v>
      </c>
      <c r="BY24" s="1070" t="s">
        <v>613</v>
      </c>
      <c r="BZ24" s="1070" t="s">
        <v>613</v>
      </c>
      <c r="CA24" s="1070" t="s">
        <v>613</v>
      </c>
      <c r="CB24" s="1070" t="s">
        <v>613</v>
      </c>
      <c r="CC24" s="1070" t="s">
        <v>613</v>
      </c>
      <c r="CD24" s="1070" t="s">
        <v>613</v>
      </c>
      <c r="CE24" s="1070" t="s">
        <v>613</v>
      </c>
      <c r="CF24" s="1070" t="s">
        <v>613</v>
      </c>
      <c r="CG24" s="1071" t="s">
        <v>613</v>
      </c>
      <c r="CH24" s="1044">
        <v>77</v>
      </c>
      <c r="CI24" s="1045"/>
      <c r="CJ24" s="1045"/>
      <c r="CK24" s="1045"/>
      <c r="CL24" s="1046"/>
      <c r="CM24" s="1044">
        <v>4046</v>
      </c>
      <c r="CN24" s="1045"/>
      <c r="CO24" s="1045"/>
      <c r="CP24" s="1045"/>
      <c r="CQ24" s="1046"/>
      <c r="CR24" s="1044">
        <v>1000</v>
      </c>
      <c r="CS24" s="1045"/>
      <c r="CT24" s="1045"/>
      <c r="CU24" s="1045"/>
      <c r="CV24" s="1046"/>
      <c r="CW24" s="1044" t="s">
        <v>580</v>
      </c>
      <c r="CX24" s="1045"/>
      <c r="CY24" s="1045"/>
      <c r="CZ24" s="1045"/>
      <c r="DA24" s="1046"/>
      <c r="DB24" s="1044" t="s">
        <v>580</v>
      </c>
      <c r="DC24" s="1045"/>
      <c r="DD24" s="1045"/>
      <c r="DE24" s="1045"/>
      <c r="DF24" s="1046"/>
      <c r="DG24" s="1044" t="s">
        <v>580</v>
      </c>
      <c r="DH24" s="1045"/>
      <c r="DI24" s="1045"/>
      <c r="DJ24" s="1045"/>
      <c r="DK24" s="1046"/>
      <c r="DL24" s="1044" t="s">
        <v>580</v>
      </c>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5">
      <c r="A25" s="1118" t="s">
        <v>401</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t="s">
        <v>614</v>
      </c>
      <c r="BT25" s="1070" t="s">
        <v>614</v>
      </c>
      <c r="BU25" s="1070" t="s">
        <v>614</v>
      </c>
      <c r="BV25" s="1070" t="s">
        <v>614</v>
      </c>
      <c r="BW25" s="1070" t="s">
        <v>614</v>
      </c>
      <c r="BX25" s="1070" t="s">
        <v>614</v>
      </c>
      <c r="BY25" s="1070" t="s">
        <v>614</v>
      </c>
      <c r="BZ25" s="1070" t="s">
        <v>614</v>
      </c>
      <c r="CA25" s="1070" t="s">
        <v>614</v>
      </c>
      <c r="CB25" s="1070" t="s">
        <v>614</v>
      </c>
      <c r="CC25" s="1070" t="s">
        <v>614</v>
      </c>
      <c r="CD25" s="1070" t="s">
        <v>614</v>
      </c>
      <c r="CE25" s="1070" t="s">
        <v>614</v>
      </c>
      <c r="CF25" s="1070" t="s">
        <v>614</v>
      </c>
      <c r="CG25" s="1071" t="s">
        <v>614</v>
      </c>
      <c r="CH25" s="1044">
        <v>54</v>
      </c>
      <c r="CI25" s="1045"/>
      <c r="CJ25" s="1045"/>
      <c r="CK25" s="1045"/>
      <c r="CL25" s="1046"/>
      <c r="CM25" s="1044">
        <v>5411</v>
      </c>
      <c r="CN25" s="1045"/>
      <c r="CO25" s="1045"/>
      <c r="CP25" s="1045"/>
      <c r="CQ25" s="1046"/>
      <c r="CR25" s="1044">
        <v>3270</v>
      </c>
      <c r="CS25" s="1045"/>
      <c r="CT25" s="1045"/>
      <c r="CU25" s="1045"/>
      <c r="CV25" s="1046"/>
      <c r="CW25" s="1044" t="s">
        <v>580</v>
      </c>
      <c r="CX25" s="1045"/>
      <c r="CY25" s="1045"/>
      <c r="CZ25" s="1045"/>
      <c r="DA25" s="1046"/>
      <c r="DB25" s="1044" t="s">
        <v>580</v>
      </c>
      <c r="DC25" s="1045"/>
      <c r="DD25" s="1045"/>
      <c r="DE25" s="1045"/>
      <c r="DF25" s="1046"/>
      <c r="DG25" s="1044" t="s">
        <v>580</v>
      </c>
      <c r="DH25" s="1045"/>
      <c r="DI25" s="1045"/>
      <c r="DJ25" s="1045"/>
      <c r="DK25" s="1046"/>
      <c r="DL25" s="1044" t="s">
        <v>580</v>
      </c>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
      <c r="A26" s="1050" t="s">
        <v>372</v>
      </c>
      <c r="B26" s="1051"/>
      <c r="C26" s="1051"/>
      <c r="D26" s="1051"/>
      <c r="E26" s="1051"/>
      <c r="F26" s="1051"/>
      <c r="G26" s="1051"/>
      <c r="H26" s="1051"/>
      <c r="I26" s="1051"/>
      <c r="J26" s="1051"/>
      <c r="K26" s="1051"/>
      <c r="L26" s="1051"/>
      <c r="M26" s="1051"/>
      <c r="N26" s="1051"/>
      <c r="O26" s="1051"/>
      <c r="P26" s="1052"/>
      <c r="Q26" s="1056" t="s">
        <v>402</v>
      </c>
      <c r="R26" s="1057"/>
      <c r="S26" s="1057"/>
      <c r="T26" s="1057"/>
      <c r="U26" s="1058"/>
      <c r="V26" s="1056" t="s">
        <v>403</v>
      </c>
      <c r="W26" s="1057"/>
      <c r="X26" s="1057"/>
      <c r="Y26" s="1057"/>
      <c r="Z26" s="1058"/>
      <c r="AA26" s="1056" t="s">
        <v>404</v>
      </c>
      <c r="AB26" s="1057"/>
      <c r="AC26" s="1057"/>
      <c r="AD26" s="1057"/>
      <c r="AE26" s="1057"/>
      <c r="AF26" s="1114" t="s">
        <v>405</v>
      </c>
      <c r="AG26" s="1063"/>
      <c r="AH26" s="1063"/>
      <c r="AI26" s="1063"/>
      <c r="AJ26" s="1115"/>
      <c r="AK26" s="1057" t="s">
        <v>406</v>
      </c>
      <c r="AL26" s="1057"/>
      <c r="AM26" s="1057"/>
      <c r="AN26" s="1057"/>
      <c r="AO26" s="1058"/>
      <c r="AP26" s="1056" t="s">
        <v>407</v>
      </c>
      <c r="AQ26" s="1057"/>
      <c r="AR26" s="1057"/>
      <c r="AS26" s="1057"/>
      <c r="AT26" s="1058"/>
      <c r="AU26" s="1056" t="s">
        <v>408</v>
      </c>
      <c r="AV26" s="1057"/>
      <c r="AW26" s="1057"/>
      <c r="AX26" s="1057"/>
      <c r="AY26" s="1058"/>
      <c r="AZ26" s="1056" t="s">
        <v>409</v>
      </c>
      <c r="BA26" s="1057"/>
      <c r="BB26" s="1057"/>
      <c r="BC26" s="1057"/>
      <c r="BD26" s="1058"/>
      <c r="BE26" s="1056" t="s">
        <v>379</v>
      </c>
      <c r="BF26" s="1057"/>
      <c r="BG26" s="1057"/>
      <c r="BH26" s="1057"/>
      <c r="BI26" s="1072"/>
      <c r="BJ26" s="253"/>
      <c r="BK26" s="253"/>
      <c r="BL26" s="253"/>
      <c r="BM26" s="253"/>
      <c r="BN26" s="253"/>
      <c r="BO26" s="266"/>
      <c r="BP26" s="266"/>
      <c r="BQ26" s="263">
        <v>20</v>
      </c>
      <c r="BR26" s="264"/>
      <c r="BS26" s="1069" t="s">
        <v>615</v>
      </c>
      <c r="BT26" s="1070" t="s">
        <v>615</v>
      </c>
      <c r="BU26" s="1070" t="s">
        <v>615</v>
      </c>
      <c r="BV26" s="1070" t="s">
        <v>615</v>
      </c>
      <c r="BW26" s="1070" t="s">
        <v>615</v>
      </c>
      <c r="BX26" s="1070" t="s">
        <v>615</v>
      </c>
      <c r="BY26" s="1070" t="s">
        <v>615</v>
      </c>
      <c r="BZ26" s="1070" t="s">
        <v>615</v>
      </c>
      <c r="CA26" s="1070" t="s">
        <v>615</v>
      </c>
      <c r="CB26" s="1070" t="s">
        <v>615</v>
      </c>
      <c r="CC26" s="1070" t="s">
        <v>615</v>
      </c>
      <c r="CD26" s="1070" t="s">
        <v>615</v>
      </c>
      <c r="CE26" s="1070" t="s">
        <v>615</v>
      </c>
      <c r="CF26" s="1070" t="s">
        <v>615</v>
      </c>
      <c r="CG26" s="1071" t="s">
        <v>615</v>
      </c>
      <c r="CH26" s="1044">
        <v>1054</v>
      </c>
      <c r="CI26" s="1045"/>
      <c r="CJ26" s="1045"/>
      <c r="CK26" s="1045"/>
      <c r="CL26" s="1046"/>
      <c r="CM26" s="1044">
        <v>12928</v>
      </c>
      <c r="CN26" s="1045"/>
      <c r="CO26" s="1045"/>
      <c r="CP26" s="1045"/>
      <c r="CQ26" s="1046"/>
      <c r="CR26" s="1044">
        <v>2550</v>
      </c>
      <c r="CS26" s="1045"/>
      <c r="CT26" s="1045"/>
      <c r="CU26" s="1045"/>
      <c r="CV26" s="1046"/>
      <c r="CW26" s="1044" t="s">
        <v>580</v>
      </c>
      <c r="CX26" s="1045"/>
      <c r="CY26" s="1045"/>
      <c r="CZ26" s="1045"/>
      <c r="DA26" s="1046"/>
      <c r="DB26" s="1044" t="s">
        <v>580</v>
      </c>
      <c r="DC26" s="1045"/>
      <c r="DD26" s="1045"/>
      <c r="DE26" s="1045"/>
      <c r="DF26" s="1046"/>
      <c r="DG26" s="1044" t="s">
        <v>580</v>
      </c>
      <c r="DH26" s="1045"/>
      <c r="DI26" s="1045"/>
      <c r="DJ26" s="1045"/>
      <c r="DK26" s="1046"/>
      <c r="DL26" s="1044" t="s">
        <v>580</v>
      </c>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t="s">
        <v>616</v>
      </c>
      <c r="BT27" s="1070" t="s">
        <v>616</v>
      </c>
      <c r="BU27" s="1070" t="s">
        <v>616</v>
      </c>
      <c r="BV27" s="1070" t="s">
        <v>616</v>
      </c>
      <c r="BW27" s="1070" t="s">
        <v>616</v>
      </c>
      <c r="BX27" s="1070" t="s">
        <v>616</v>
      </c>
      <c r="BY27" s="1070" t="s">
        <v>616</v>
      </c>
      <c r="BZ27" s="1070" t="s">
        <v>616</v>
      </c>
      <c r="CA27" s="1070" t="s">
        <v>616</v>
      </c>
      <c r="CB27" s="1070" t="s">
        <v>616</v>
      </c>
      <c r="CC27" s="1070" t="s">
        <v>616</v>
      </c>
      <c r="CD27" s="1070" t="s">
        <v>616</v>
      </c>
      <c r="CE27" s="1070" t="s">
        <v>616</v>
      </c>
      <c r="CF27" s="1070" t="s">
        <v>616</v>
      </c>
      <c r="CG27" s="1071" t="s">
        <v>616</v>
      </c>
      <c r="CH27" s="1044">
        <v>216</v>
      </c>
      <c r="CI27" s="1045"/>
      <c r="CJ27" s="1045"/>
      <c r="CK27" s="1045"/>
      <c r="CL27" s="1046"/>
      <c r="CM27" s="1044">
        <v>5796</v>
      </c>
      <c r="CN27" s="1045"/>
      <c r="CO27" s="1045"/>
      <c r="CP27" s="1045"/>
      <c r="CQ27" s="1046"/>
      <c r="CR27" s="1044">
        <v>357</v>
      </c>
      <c r="CS27" s="1045"/>
      <c r="CT27" s="1045"/>
      <c r="CU27" s="1045"/>
      <c r="CV27" s="1046"/>
      <c r="CW27" s="1044" t="s">
        <v>580</v>
      </c>
      <c r="CX27" s="1045"/>
      <c r="CY27" s="1045"/>
      <c r="CZ27" s="1045"/>
      <c r="DA27" s="1046"/>
      <c r="DB27" s="1044" t="s">
        <v>580</v>
      </c>
      <c r="DC27" s="1045"/>
      <c r="DD27" s="1045"/>
      <c r="DE27" s="1045"/>
      <c r="DF27" s="1046"/>
      <c r="DG27" s="1044" t="s">
        <v>580</v>
      </c>
      <c r="DH27" s="1045"/>
      <c r="DI27" s="1045"/>
      <c r="DJ27" s="1045"/>
      <c r="DK27" s="1046"/>
      <c r="DL27" s="1044" t="s">
        <v>580</v>
      </c>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
      <c r="A28" s="267">
        <v>1</v>
      </c>
      <c r="B28" s="1105" t="s">
        <v>410</v>
      </c>
      <c r="C28" s="1106"/>
      <c r="D28" s="1106"/>
      <c r="E28" s="1106"/>
      <c r="F28" s="1106"/>
      <c r="G28" s="1106"/>
      <c r="H28" s="1106"/>
      <c r="I28" s="1106"/>
      <c r="J28" s="1106"/>
      <c r="K28" s="1106"/>
      <c r="L28" s="1106"/>
      <c r="M28" s="1106"/>
      <c r="N28" s="1106"/>
      <c r="O28" s="1106"/>
      <c r="P28" s="1107"/>
      <c r="Q28" s="1108">
        <v>18765</v>
      </c>
      <c r="R28" s="1109"/>
      <c r="S28" s="1109"/>
      <c r="T28" s="1109"/>
      <c r="U28" s="1109"/>
      <c r="V28" s="1109">
        <v>18666</v>
      </c>
      <c r="W28" s="1109"/>
      <c r="X28" s="1109"/>
      <c r="Y28" s="1109"/>
      <c r="Z28" s="1109"/>
      <c r="AA28" s="1109">
        <v>99</v>
      </c>
      <c r="AB28" s="1109"/>
      <c r="AC28" s="1109"/>
      <c r="AD28" s="1109"/>
      <c r="AE28" s="1110"/>
      <c r="AF28" s="1111">
        <v>99</v>
      </c>
      <c r="AG28" s="1109"/>
      <c r="AH28" s="1109"/>
      <c r="AI28" s="1109"/>
      <c r="AJ28" s="1112"/>
      <c r="AK28" s="1113">
        <v>3823</v>
      </c>
      <c r="AL28" s="1101"/>
      <c r="AM28" s="1101"/>
      <c r="AN28" s="1101"/>
      <c r="AO28" s="1101"/>
      <c r="AP28" s="1101">
        <v>0</v>
      </c>
      <c r="AQ28" s="1101"/>
      <c r="AR28" s="1101"/>
      <c r="AS28" s="1101"/>
      <c r="AT28" s="1101"/>
      <c r="AU28" s="1101">
        <v>0</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t="s">
        <v>617</v>
      </c>
      <c r="BT28" s="1070" t="s">
        <v>617</v>
      </c>
      <c r="BU28" s="1070" t="s">
        <v>617</v>
      </c>
      <c r="BV28" s="1070" t="s">
        <v>617</v>
      </c>
      <c r="BW28" s="1070" t="s">
        <v>617</v>
      </c>
      <c r="BX28" s="1070" t="s">
        <v>617</v>
      </c>
      <c r="BY28" s="1070" t="s">
        <v>617</v>
      </c>
      <c r="BZ28" s="1070" t="s">
        <v>617</v>
      </c>
      <c r="CA28" s="1070" t="s">
        <v>617</v>
      </c>
      <c r="CB28" s="1070" t="s">
        <v>617</v>
      </c>
      <c r="CC28" s="1070" t="s">
        <v>617</v>
      </c>
      <c r="CD28" s="1070" t="s">
        <v>617</v>
      </c>
      <c r="CE28" s="1070" t="s">
        <v>617</v>
      </c>
      <c r="CF28" s="1070" t="s">
        <v>617</v>
      </c>
      <c r="CG28" s="1071" t="s">
        <v>617</v>
      </c>
      <c r="CH28" s="1044" t="s">
        <v>629</v>
      </c>
      <c r="CI28" s="1045"/>
      <c r="CJ28" s="1045"/>
      <c r="CK28" s="1045"/>
      <c r="CL28" s="1046"/>
      <c r="CM28" s="1044">
        <v>164</v>
      </c>
      <c r="CN28" s="1045"/>
      <c r="CO28" s="1045"/>
      <c r="CP28" s="1045"/>
      <c r="CQ28" s="1046"/>
      <c r="CR28" s="1044">
        <v>300</v>
      </c>
      <c r="CS28" s="1045"/>
      <c r="CT28" s="1045"/>
      <c r="CU28" s="1045"/>
      <c r="CV28" s="1046"/>
      <c r="CW28" s="1044" t="s">
        <v>580</v>
      </c>
      <c r="CX28" s="1045"/>
      <c r="CY28" s="1045"/>
      <c r="CZ28" s="1045"/>
      <c r="DA28" s="1046"/>
      <c r="DB28" s="1044" t="s">
        <v>580</v>
      </c>
      <c r="DC28" s="1045"/>
      <c r="DD28" s="1045"/>
      <c r="DE28" s="1045"/>
      <c r="DF28" s="1046"/>
      <c r="DG28" s="1044" t="s">
        <v>580</v>
      </c>
      <c r="DH28" s="1045"/>
      <c r="DI28" s="1045"/>
      <c r="DJ28" s="1045"/>
      <c r="DK28" s="1046"/>
      <c r="DL28" s="1044" t="s">
        <v>580</v>
      </c>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
      <c r="A29" s="267">
        <v>2</v>
      </c>
      <c r="B29" s="1092" t="s">
        <v>411</v>
      </c>
      <c r="C29" s="1093"/>
      <c r="D29" s="1093"/>
      <c r="E29" s="1093"/>
      <c r="F29" s="1093"/>
      <c r="G29" s="1093"/>
      <c r="H29" s="1093"/>
      <c r="I29" s="1093"/>
      <c r="J29" s="1093"/>
      <c r="K29" s="1093"/>
      <c r="L29" s="1093"/>
      <c r="M29" s="1093"/>
      <c r="N29" s="1093"/>
      <c r="O29" s="1093"/>
      <c r="P29" s="1094"/>
      <c r="Q29" s="1098">
        <v>142497</v>
      </c>
      <c r="R29" s="1099"/>
      <c r="S29" s="1099"/>
      <c r="T29" s="1099"/>
      <c r="U29" s="1099"/>
      <c r="V29" s="1099">
        <v>140141</v>
      </c>
      <c r="W29" s="1099"/>
      <c r="X29" s="1099"/>
      <c r="Y29" s="1099"/>
      <c r="Z29" s="1099"/>
      <c r="AA29" s="1099">
        <v>2356</v>
      </c>
      <c r="AB29" s="1099"/>
      <c r="AC29" s="1099"/>
      <c r="AD29" s="1099"/>
      <c r="AE29" s="1100"/>
      <c r="AF29" s="1074">
        <v>2356</v>
      </c>
      <c r="AG29" s="1075"/>
      <c r="AH29" s="1075"/>
      <c r="AI29" s="1075"/>
      <c r="AJ29" s="1076"/>
      <c r="AK29" s="1035">
        <v>17285</v>
      </c>
      <c r="AL29" s="1026"/>
      <c r="AM29" s="1026"/>
      <c r="AN29" s="1026"/>
      <c r="AO29" s="1026"/>
      <c r="AP29" s="1026">
        <v>0</v>
      </c>
      <c r="AQ29" s="1026"/>
      <c r="AR29" s="1026"/>
      <c r="AS29" s="1026"/>
      <c r="AT29" s="1026"/>
      <c r="AU29" s="1026">
        <v>0</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t="s">
        <v>618</v>
      </c>
      <c r="BT29" s="1070" t="s">
        <v>618</v>
      </c>
      <c r="BU29" s="1070" t="s">
        <v>618</v>
      </c>
      <c r="BV29" s="1070" t="s">
        <v>618</v>
      </c>
      <c r="BW29" s="1070" t="s">
        <v>618</v>
      </c>
      <c r="BX29" s="1070" t="s">
        <v>618</v>
      </c>
      <c r="BY29" s="1070" t="s">
        <v>618</v>
      </c>
      <c r="BZ29" s="1070" t="s">
        <v>618</v>
      </c>
      <c r="CA29" s="1070" t="s">
        <v>618</v>
      </c>
      <c r="CB29" s="1070" t="s">
        <v>618</v>
      </c>
      <c r="CC29" s="1070" t="s">
        <v>618</v>
      </c>
      <c r="CD29" s="1070" t="s">
        <v>618</v>
      </c>
      <c r="CE29" s="1070" t="s">
        <v>618</v>
      </c>
      <c r="CF29" s="1070" t="s">
        <v>618</v>
      </c>
      <c r="CG29" s="1071" t="s">
        <v>618</v>
      </c>
      <c r="CH29" s="1044">
        <v>11</v>
      </c>
      <c r="CI29" s="1045"/>
      <c r="CJ29" s="1045"/>
      <c r="CK29" s="1045"/>
      <c r="CL29" s="1046"/>
      <c r="CM29" s="1044">
        <v>163</v>
      </c>
      <c r="CN29" s="1045"/>
      <c r="CO29" s="1045"/>
      <c r="CP29" s="1045"/>
      <c r="CQ29" s="1046"/>
      <c r="CR29" s="1044">
        <v>15</v>
      </c>
      <c r="CS29" s="1045"/>
      <c r="CT29" s="1045"/>
      <c r="CU29" s="1045"/>
      <c r="CV29" s="1046"/>
      <c r="CW29" s="1044" t="s">
        <v>580</v>
      </c>
      <c r="CX29" s="1045"/>
      <c r="CY29" s="1045"/>
      <c r="CZ29" s="1045"/>
      <c r="DA29" s="1046"/>
      <c r="DB29" s="1044" t="s">
        <v>580</v>
      </c>
      <c r="DC29" s="1045"/>
      <c r="DD29" s="1045"/>
      <c r="DE29" s="1045"/>
      <c r="DF29" s="1046"/>
      <c r="DG29" s="1044" t="s">
        <v>580</v>
      </c>
      <c r="DH29" s="1045"/>
      <c r="DI29" s="1045"/>
      <c r="DJ29" s="1045"/>
      <c r="DK29" s="1046"/>
      <c r="DL29" s="1044" t="s">
        <v>580</v>
      </c>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2">
      <c r="A30" s="267">
        <v>3</v>
      </c>
      <c r="B30" s="1092" t="s">
        <v>412</v>
      </c>
      <c r="C30" s="1093"/>
      <c r="D30" s="1093"/>
      <c r="E30" s="1093"/>
      <c r="F30" s="1093"/>
      <c r="G30" s="1093"/>
      <c r="H30" s="1093"/>
      <c r="I30" s="1093"/>
      <c r="J30" s="1093"/>
      <c r="K30" s="1093"/>
      <c r="L30" s="1093"/>
      <c r="M30" s="1093"/>
      <c r="N30" s="1093"/>
      <c r="O30" s="1093"/>
      <c r="P30" s="1094"/>
      <c r="Q30" s="1098">
        <v>107179</v>
      </c>
      <c r="R30" s="1099"/>
      <c r="S30" s="1099"/>
      <c r="T30" s="1099"/>
      <c r="U30" s="1099"/>
      <c r="V30" s="1099">
        <v>106689</v>
      </c>
      <c r="W30" s="1099"/>
      <c r="X30" s="1099"/>
      <c r="Y30" s="1099"/>
      <c r="Z30" s="1099"/>
      <c r="AA30" s="1099">
        <v>490</v>
      </c>
      <c r="AB30" s="1099"/>
      <c r="AC30" s="1099"/>
      <c r="AD30" s="1099"/>
      <c r="AE30" s="1100"/>
      <c r="AF30" s="1074">
        <v>490</v>
      </c>
      <c r="AG30" s="1075"/>
      <c r="AH30" s="1075"/>
      <c r="AI30" s="1075"/>
      <c r="AJ30" s="1076"/>
      <c r="AK30" s="1035">
        <v>16581</v>
      </c>
      <c r="AL30" s="1026"/>
      <c r="AM30" s="1026"/>
      <c r="AN30" s="1026"/>
      <c r="AO30" s="1026"/>
      <c r="AP30" s="1026">
        <v>0</v>
      </c>
      <c r="AQ30" s="1026"/>
      <c r="AR30" s="1026"/>
      <c r="AS30" s="1026"/>
      <c r="AT30" s="1026"/>
      <c r="AU30" s="1026">
        <v>0</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t="s">
        <v>619</v>
      </c>
      <c r="BT30" s="1070" t="s">
        <v>619</v>
      </c>
      <c r="BU30" s="1070" t="s">
        <v>619</v>
      </c>
      <c r="BV30" s="1070" t="s">
        <v>619</v>
      </c>
      <c r="BW30" s="1070" t="s">
        <v>619</v>
      </c>
      <c r="BX30" s="1070" t="s">
        <v>619</v>
      </c>
      <c r="BY30" s="1070" t="s">
        <v>619</v>
      </c>
      <c r="BZ30" s="1070" t="s">
        <v>619</v>
      </c>
      <c r="CA30" s="1070" t="s">
        <v>619</v>
      </c>
      <c r="CB30" s="1070" t="s">
        <v>619</v>
      </c>
      <c r="CC30" s="1070" t="s">
        <v>619</v>
      </c>
      <c r="CD30" s="1070" t="s">
        <v>619</v>
      </c>
      <c r="CE30" s="1070" t="s">
        <v>619</v>
      </c>
      <c r="CF30" s="1070" t="s">
        <v>619</v>
      </c>
      <c r="CG30" s="1071" t="s">
        <v>619</v>
      </c>
      <c r="CH30" s="1044">
        <v>357</v>
      </c>
      <c r="CI30" s="1045"/>
      <c r="CJ30" s="1045"/>
      <c r="CK30" s="1045"/>
      <c r="CL30" s="1046"/>
      <c r="CM30" s="1044">
        <v>12613</v>
      </c>
      <c r="CN30" s="1045"/>
      <c r="CO30" s="1045"/>
      <c r="CP30" s="1045"/>
      <c r="CQ30" s="1046"/>
      <c r="CR30" s="1044">
        <v>3600</v>
      </c>
      <c r="CS30" s="1045"/>
      <c r="CT30" s="1045"/>
      <c r="CU30" s="1045"/>
      <c r="CV30" s="1046"/>
      <c r="CW30" s="1044" t="s">
        <v>580</v>
      </c>
      <c r="CX30" s="1045"/>
      <c r="CY30" s="1045"/>
      <c r="CZ30" s="1045"/>
      <c r="DA30" s="1046"/>
      <c r="DB30" s="1044" t="s">
        <v>580</v>
      </c>
      <c r="DC30" s="1045"/>
      <c r="DD30" s="1045"/>
      <c r="DE30" s="1045"/>
      <c r="DF30" s="1046"/>
      <c r="DG30" s="1044" t="s">
        <v>580</v>
      </c>
      <c r="DH30" s="1045"/>
      <c r="DI30" s="1045"/>
      <c r="DJ30" s="1045"/>
      <c r="DK30" s="1046"/>
      <c r="DL30" s="1044" t="s">
        <v>580</v>
      </c>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
      <c r="A31" s="267">
        <v>4</v>
      </c>
      <c r="B31" s="1092" t="s">
        <v>413</v>
      </c>
      <c r="C31" s="1093"/>
      <c r="D31" s="1093"/>
      <c r="E31" s="1093"/>
      <c r="F31" s="1093"/>
      <c r="G31" s="1093"/>
      <c r="H31" s="1093"/>
      <c r="I31" s="1093"/>
      <c r="J31" s="1093"/>
      <c r="K31" s="1093"/>
      <c r="L31" s="1093"/>
      <c r="M31" s="1093"/>
      <c r="N31" s="1093"/>
      <c r="O31" s="1093"/>
      <c r="P31" s="1094"/>
      <c r="Q31" s="1098">
        <v>575</v>
      </c>
      <c r="R31" s="1099"/>
      <c r="S31" s="1099"/>
      <c r="T31" s="1099"/>
      <c r="U31" s="1099"/>
      <c r="V31" s="1099">
        <v>575</v>
      </c>
      <c r="W31" s="1099"/>
      <c r="X31" s="1099"/>
      <c r="Y31" s="1099"/>
      <c r="Z31" s="1099"/>
      <c r="AA31" s="1099">
        <v>0</v>
      </c>
      <c r="AB31" s="1099"/>
      <c r="AC31" s="1099"/>
      <c r="AD31" s="1099"/>
      <c r="AE31" s="1100"/>
      <c r="AF31" s="1074" t="s">
        <v>414</v>
      </c>
      <c r="AG31" s="1075"/>
      <c r="AH31" s="1075"/>
      <c r="AI31" s="1075"/>
      <c r="AJ31" s="1076"/>
      <c r="AK31" s="1035">
        <v>44</v>
      </c>
      <c r="AL31" s="1026"/>
      <c r="AM31" s="1026"/>
      <c r="AN31" s="1026"/>
      <c r="AO31" s="1026"/>
      <c r="AP31" s="1026">
        <v>364</v>
      </c>
      <c r="AQ31" s="1026"/>
      <c r="AR31" s="1026"/>
      <c r="AS31" s="1026"/>
      <c r="AT31" s="1026"/>
      <c r="AU31" s="1026">
        <v>6</v>
      </c>
      <c r="AV31" s="1026"/>
      <c r="AW31" s="1026"/>
      <c r="AX31" s="1026"/>
      <c r="AY31" s="1026"/>
      <c r="AZ31" s="1097"/>
      <c r="BA31" s="1097"/>
      <c r="BB31" s="1097"/>
      <c r="BC31" s="1097"/>
      <c r="BD31" s="1097"/>
      <c r="BE31" s="1087"/>
      <c r="BF31" s="1087"/>
      <c r="BG31" s="1087"/>
      <c r="BH31" s="1087"/>
      <c r="BI31" s="1088"/>
      <c r="BJ31" s="253"/>
      <c r="BK31" s="253"/>
      <c r="BL31" s="253"/>
      <c r="BM31" s="253"/>
      <c r="BN31" s="253"/>
      <c r="BO31" s="266"/>
      <c r="BP31" s="266"/>
      <c r="BQ31" s="263">
        <v>25</v>
      </c>
      <c r="BR31" s="264"/>
      <c r="BS31" s="1069" t="s">
        <v>620</v>
      </c>
      <c r="BT31" s="1070" t="s">
        <v>620</v>
      </c>
      <c r="BU31" s="1070" t="s">
        <v>620</v>
      </c>
      <c r="BV31" s="1070" t="s">
        <v>620</v>
      </c>
      <c r="BW31" s="1070" t="s">
        <v>620</v>
      </c>
      <c r="BX31" s="1070" t="s">
        <v>620</v>
      </c>
      <c r="BY31" s="1070" t="s">
        <v>620</v>
      </c>
      <c r="BZ31" s="1070" t="s">
        <v>620</v>
      </c>
      <c r="CA31" s="1070" t="s">
        <v>620</v>
      </c>
      <c r="CB31" s="1070" t="s">
        <v>620</v>
      </c>
      <c r="CC31" s="1070" t="s">
        <v>620</v>
      </c>
      <c r="CD31" s="1070" t="s">
        <v>620</v>
      </c>
      <c r="CE31" s="1070" t="s">
        <v>620</v>
      </c>
      <c r="CF31" s="1070" t="s">
        <v>620</v>
      </c>
      <c r="CG31" s="1071" t="s">
        <v>620</v>
      </c>
      <c r="CH31" s="1044">
        <v>201</v>
      </c>
      <c r="CI31" s="1045"/>
      <c r="CJ31" s="1045"/>
      <c r="CK31" s="1045"/>
      <c r="CL31" s="1046"/>
      <c r="CM31" s="1044">
        <v>3804</v>
      </c>
      <c r="CN31" s="1045"/>
      <c r="CO31" s="1045"/>
      <c r="CP31" s="1045"/>
      <c r="CQ31" s="1046"/>
      <c r="CR31" s="1044">
        <v>10</v>
      </c>
      <c r="CS31" s="1045"/>
      <c r="CT31" s="1045"/>
      <c r="CU31" s="1045"/>
      <c r="CV31" s="1046"/>
      <c r="CW31" s="1044">
        <v>0</v>
      </c>
      <c r="CX31" s="1045"/>
      <c r="CY31" s="1045"/>
      <c r="CZ31" s="1045"/>
      <c r="DA31" s="1046"/>
      <c r="DB31" s="1044" t="s">
        <v>580</v>
      </c>
      <c r="DC31" s="1045"/>
      <c r="DD31" s="1045"/>
      <c r="DE31" s="1045"/>
      <c r="DF31" s="1046"/>
      <c r="DG31" s="1044" t="s">
        <v>580</v>
      </c>
      <c r="DH31" s="1045"/>
      <c r="DI31" s="1045"/>
      <c r="DJ31" s="1045"/>
      <c r="DK31" s="1046"/>
      <c r="DL31" s="1044" t="s">
        <v>580</v>
      </c>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
      <c r="A32" s="267">
        <v>5</v>
      </c>
      <c r="B32" s="1092" t="s">
        <v>415</v>
      </c>
      <c r="C32" s="1093"/>
      <c r="D32" s="1093"/>
      <c r="E32" s="1093"/>
      <c r="F32" s="1093"/>
      <c r="G32" s="1093"/>
      <c r="H32" s="1093"/>
      <c r="I32" s="1093"/>
      <c r="J32" s="1093"/>
      <c r="K32" s="1093"/>
      <c r="L32" s="1093"/>
      <c r="M32" s="1093"/>
      <c r="N32" s="1093"/>
      <c r="O32" s="1093"/>
      <c r="P32" s="1094"/>
      <c r="Q32" s="1098">
        <v>51554</v>
      </c>
      <c r="R32" s="1099"/>
      <c r="S32" s="1099"/>
      <c r="T32" s="1099"/>
      <c r="U32" s="1099"/>
      <c r="V32" s="1099">
        <v>48318</v>
      </c>
      <c r="W32" s="1099"/>
      <c r="X32" s="1099"/>
      <c r="Y32" s="1099"/>
      <c r="Z32" s="1099"/>
      <c r="AA32" s="1099">
        <v>3236</v>
      </c>
      <c r="AB32" s="1099"/>
      <c r="AC32" s="1099"/>
      <c r="AD32" s="1099"/>
      <c r="AE32" s="1100"/>
      <c r="AF32" s="1074">
        <v>10884</v>
      </c>
      <c r="AG32" s="1075"/>
      <c r="AH32" s="1075"/>
      <c r="AI32" s="1075"/>
      <c r="AJ32" s="1076"/>
      <c r="AK32" s="1035">
        <v>0</v>
      </c>
      <c r="AL32" s="1026"/>
      <c r="AM32" s="1026"/>
      <c r="AN32" s="1026"/>
      <c r="AO32" s="1026"/>
      <c r="AP32" s="1026">
        <v>0</v>
      </c>
      <c r="AQ32" s="1026"/>
      <c r="AR32" s="1026"/>
      <c r="AS32" s="1026"/>
      <c r="AT32" s="1026"/>
      <c r="AU32" s="1026">
        <v>0</v>
      </c>
      <c r="AV32" s="1026"/>
      <c r="AW32" s="1026"/>
      <c r="AX32" s="1026"/>
      <c r="AY32" s="1026"/>
      <c r="AZ32" s="1097"/>
      <c r="BA32" s="1097"/>
      <c r="BB32" s="1097"/>
      <c r="BC32" s="1097"/>
      <c r="BD32" s="1097"/>
      <c r="BE32" s="1087" t="s">
        <v>416</v>
      </c>
      <c r="BF32" s="1087"/>
      <c r="BG32" s="1087"/>
      <c r="BH32" s="1087"/>
      <c r="BI32" s="1088"/>
      <c r="BJ32" s="253"/>
      <c r="BK32" s="253"/>
      <c r="BL32" s="253"/>
      <c r="BM32" s="253"/>
      <c r="BN32" s="253"/>
      <c r="BO32" s="266"/>
      <c r="BP32" s="266"/>
      <c r="BQ32" s="263">
        <v>26</v>
      </c>
      <c r="BR32" s="264"/>
      <c r="BS32" s="1069" t="s">
        <v>621</v>
      </c>
      <c r="BT32" s="1070" t="s">
        <v>621</v>
      </c>
      <c r="BU32" s="1070" t="s">
        <v>621</v>
      </c>
      <c r="BV32" s="1070" t="s">
        <v>621</v>
      </c>
      <c r="BW32" s="1070" t="s">
        <v>621</v>
      </c>
      <c r="BX32" s="1070" t="s">
        <v>621</v>
      </c>
      <c r="BY32" s="1070" t="s">
        <v>621</v>
      </c>
      <c r="BZ32" s="1070" t="s">
        <v>621</v>
      </c>
      <c r="CA32" s="1070" t="s">
        <v>621</v>
      </c>
      <c r="CB32" s="1070" t="s">
        <v>621</v>
      </c>
      <c r="CC32" s="1070" t="s">
        <v>621</v>
      </c>
      <c r="CD32" s="1070" t="s">
        <v>621</v>
      </c>
      <c r="CE32" s="1070" t="s">
        <v>621</v>
      </c>
      <c r="CF32" s="1070" t="s">
        <v>621</v>
      </c>
      <c r="CG32" s="1071" t="s">
        <v>621</v>
      </c>
      <c r="CH32" s="1044">
        <v>-32</v>
      </c>
      <c r="CI32" s="1045"/>
      <c r="CJ32" s="1045"/>
      <c r="CK32" s="1045"/>
      <c r="CL32" s="1046"/>
      <c r="CM32" s="1044">
        <v>1957</v>
      </c>
      <c r="CN32" s="1045"/>
      <c r="CO32" s="1045"/>
      <c r="CP32" s="1045"/>
      <c r="CQ32" s="1046"/>
      <c r="CR32" s="1044">
        <v>40</v>
      </c>
      <c r="CS32" s="1045"/>
      <c r="CT32" s="1045"/>
      <c r="CU32" s="1045"/>
      <c r="CV32" s="1046"/>
      <c r="CW32" s="1044" t="s">
        <v>580</v>
      </c>
      <c r="CX32" s="1045"/>
      <c r="CY32" s="1045"/>
      <c r="CZ32" s="1045"/>
      <c r="DA32" s="1046"/>
      <c r="DB32" s="1044" t="s">
        <v>580</v>
      </c>
      <c r="DC32" s="1045"/>
      <c r="DD32" s="1045"/>
      <c r="DE32" s="1045"/>
      <c r="DF32" s="1046"/>
      <c r="DG32" s="1044">
        <v>1054</v>
      </c>
      <c r="DH32" s="1045"/>
      <c r="DI32" s="1045"/>
      <c r="DJ32" s="1045"/>
      <c r="DK32" s="1046"/>
      <c r="DL32" s="1044" t="s">
        <v>580</v>
      </c>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
      <c r="A33" s="267">
        <v>6</v>
      </c>
      <c r="B33" s="1092" t="s">
        <v>417</v>
      </c>
      <c r="C33" s="1093"/>
      <c r="D33" s="1093"/>
      <c r="E33" s="1093"/>
      <c r="F33" s="1093"/>
      <c r="G33" s="1093"/>
      <c r="H33" s="1093"/>
      <c r="I33" s="1093"/>
      <c r="J33" s="1093"/>
      <c r="K33" s="1093"/>
      <c r="L33" s="1093"/>
      <c r="M33" s="1093"/>
      <c r="N33" s="1093"/>
      <c r="O33" s="1093"/>
      <c r="P33" s="1094"/>
      <c r="Q33" s="1098">
        <v>54572</v>
      </c>
      <c r="R33" s="1099"/>
      <c r="S33" s="1099"/>
      <c r="T33" s="1099"/>
      <c r="U33" s="1099"/>
      <c r="V33" s="1099">
        <v>46549</v>
      </c>
      <c r="W33" s="1099"/>
      <c r="X33" s="1099"/>
      <c r="Y33" s="1099"/>
      <c r="Z33" s="1099"/>
      <c r="AA33" s="1099">
        <v>8023</v>
      </c>
      <c r="AB33" s="1099"/>
      <c r="AC33" s="1099"/>
      <c r="AD33" s="1099"/>
      <c r="AE33" s="1100"/>
      <c r="AF33" s="1074">
        <v>15885</v>
      </c>
      <c r="AG33" s="1075"/>
      <c r="AH33" s="1075"/>
      <c r="AI33" s="1075"/>
      <c r="AJ33" s="1076"/>
      <c r="AK33" s="1035">
        <v>20551</v>
      </c>
      <c r="AL33" s="1026"/>
      <c r="AM33" s="1026"/>
      <c r="AN33" s="1026"/>
      <c r="AO33" s="1026"/>
      <c r="AP33" s="1026">
        <v>353642</v>
      </c>
      <c r="AQ33" s="1026"/>
      <c r="AR33" s="1026"/>
      <c r="AS33" s="1026"/>
      <c r="AT33" s="1026"/>
      <c r="AU33" s="1026">
        <v>182833</v>
      </c>
      <c r="AV33" s="1026"/>
      <c r="AW33" s="1026"/>
      <c r="AX33" s="1026"/>
      <c r="AY33" s="1026"/>
      <c r="AZ33" s="1097"/>
      <c r="BA33" s="1097"/>
      <c r="BB33" s="1097"/>
      <c r="BC33" s="1097"/>
      <c r="BD33" s="1097"/>
      <c r="BE33" s="1087" t="s">
        <v>418</v>
      </c>
      <c r="BF33" s="1087"/>
      <c r="BG33" s="1087"/>
      <c r="BH33" s="1087"/>
      <c r="BI33" s="1088"/>
      <c r="BJ33" s="253"/>
      <c r="BK33" s="253"/>
      <c r="BL33" s="253"/>
      <c r="BM33" s="253"/>
      <c r="BN33" s="253"/>
      <c r="BO33" s="266"/>
      <c r="BP33" s="266"/>
      <c r="BQ33" s="263">
        <v>27</v>
      </c>
      <c r="BR33" s="264"/>
      <c r="BS33" s="1069" t="s">
        <v>622</v>
      </c>
      <c r="BT33" s="1070" t="s">
        <v>622</v>
      </c>
      <c r="BU33" s="1070" t="s">
        <v>622</v>
      </c>
      <c r="BV33" s="1070" t="s">
        <v>622</v>
      </c>
      <c r="BW33" s="1070" t="s">
        <v>622</v>
      </c>
      <c r="BX33" s="1070" t="s">
        <v>622</v>
      </c>
      <c r="BY33" s="1070" t="s">
        <v>622</v>
      </c>
      <c r="BZ33" s="1070" t="s">
        <v>622</v>
      </c>
      <c r="CA33" s="1070" t="s">
        <v>622</v>
      </c>
      <c r="CB33" s="1070" t="s">
        <v>622</v>
      </c>
      <c r="CC33" s="1070" t="s">
        <v>622</v>
      </c>
      <c r="CD33" s="1070" t="s">
        <v>622</v>
      </c>
      <c r="CE33" s="1070" t="s">
        <v>622</v>
      </c>
      <c r="CF33" s="1070" t="s">
        <v>622</v>
      </c>
      <c r="CG33" s="1071" t="s">
        <v>622</v>
      </c>
      <c r="CH33" s="1044">
        <v>16</v>
      </c>
      <c r="CI33" s="1045"/>
      <c r="CJ33" s="1045"/>
      <c r="CK33" s="1045"/>
      <c r="CL33" s="1046"/>
      <c r="CM33" s="1044">
        <v>2465</v>
      </c>
      <c r="CN33" s="1045"/>
      <c r="CO33" s="1045"/>
      <c r="CP33" s="1045"/>
      <c r="CQ33" s="1046"/>
      <c r="CR33" s="1044">
        <v>20</v>
      </c>
      <c r="CS33" s="1045"/>
      <c r="CT33" s="1045"/>
      <c r="CU33" s="1045"/>
      <c r="CV33" s="1046"/>
      <c r="CW33" s="1044">
        <v>0</v>
      </c>
      <c r="CX33" s="1045"/>
      <c r="CY33" s="1045"/>
      <c r="CZ33" s="1045"/>
      <c r="DA33" s="1046"/>
      <c r="DB33" s="1044" t="s">
        <v>580</v>
      </c>
      <c r="DC33" s="1045"/>
      <c r="DD33" s="1045"/>
      <c r="DE33" s="1045"/>
      <c r="DF33" s="1046"/>
      <c r="DG33" s="1044" t="s">
        <v>580</v>
      </c>
      <c r="DH33" s="1045"/>
      <c r="DI33" s="1045"/>
      <c r="DJ33" s="1045"/>
      <c r="DK33" s="1046"/>
      <c r="DL33" s="1044" t="s">
        <v>580</v>
      </c>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2">
      <c r="A34" s="267">
        <v>7</v>
      </c>
      <c r="B34" s="1092" t="s">
        <v>419</v>
      </c>
      <c r="C34" s="1093"/>
      <c r="D34" s="1093"/>
      <c r="E34" s="1093"/>
      <c r="F34" s="1093"/>
      <c r="G34" s="1093"/>
      <c r="H34" s="1093"/>
      <c r="I34" s="1093"/>
      <c r="J34" s="1093"/>
      <c r="K34" s="1093"/>
      <c r="L34" s="1093"/>
      <c r="M34" s="1093"/>
      <c r="N34" s="1093"/>
      <c r="O34" s="1093"/>
      <c r="P34" s="1094"/>
      <c r="Q34" s="1098">
        <v>36113</v>
      </c>
      <c r="R34" s="1099"/>
      <c r="S34" s="1099"/>
      <c r="T34" s="1099"/>
      <c r="U34" s="1099"/>
      <c r="V34" s="1099">
        <v>29793</v>
      </c>
      <c r="W34" s="1099"/>
      <c r="X34" s="1099"/>
      <c r="Y34" s="1099"/>
      <c r="Z34" s="1099"/>
      <c r="AA34" s="1099">
        <v>6320</v>
      </c>
      <c r="AB34" s="1099"/>
      <c r="AC34" s="1099"/>
      <c r="AD34" s="1099"/>
      <c r="AE34" s="1100"/>
      <c r="AF34" s="1074">
        <v>9218</v>
      </c>
      <c r="AG34" s="1075"/>
      <c r="AH34" s="1075"/>
      <c r="AI34" s="1075"/>
      <c r="AJ34" s="1076"/>
      <c r="AK34" s="1035">
        <v>1293</v>
      </c>
      <c r="AL34" s="1026"/>
      <c r="AM34" s="1026"/>
      <c r="AN34" s="1026"/>
      <c r="AO34" s="1026"/>
      <c r="AP34" s="1026">
        <v>107166</v>
      </c>
      <c r="AQ34" s="1026"/>
      <c r="AR34" s="1026"/>
      <c r="AS34" s="1026"/>
      <c r="AT34" s="1026"/>
      <c r="AU34" s="1026">
        <v>1393</v>
      </c>
      <c r="AV34" s="1026"/>
      <c r="AW34" s="1026"/>
      <c r="AX34" s="1026"/>
      <c r="AY34" s="1026"/>
      <c r="AZ34" s="1097"/>
      <c r="BA34" s="1097"/>
      <c r="BB34" s="1097"/>
      <c r="BC34" s="1097"/>
      <c r="BD34" s="1097"/>
      <c r="BE34" s="1087" t="s">
        <v>416</v>
      </c>
      <c r="BF34" s="1087"/>
      <c r="BG34" s="1087"/>
      <c r="BH34" s="1087"/>
      <c r="BI34" s="1088"/>
      <c r="BJ34" s="253"/>
      <c r="BK34" s="253"/>
      <c r="BL34" s="253"/>
      <c r="BM34" s="253"/>
      <c r="BN34" s="253"/>
      <c r="BO34" s="266"/>
      <c r="BP34" s="266"/>
      <c r="BQ34" s="263">
        <v>28</v>
      </c>
      <c r="BR34" s="264"/>
      <c r="BS34" s="1069" t="s">
        <v>623</v>
      </c>
      <c r="BT34" s="1070" t="s">
        <v>623</v>
      </c>
      <c r="BU34" s="1070" t="s">
        <v>623</v>
      </c>
      <c r="BV34" s="1070" t="s">
        <v>623</v>
      </c>
      <c r="BW34" s="1070" t="s">
        <v>623</v>
      </c>
      <c r="BX34" s="1070" t="s">
        <v>623</v>
      </c>
      <c r="BY34" s="1070" t="s">
        <v>623</v>
      </c>
      <c r="BZ34" s="1070" t="s">
        <v>623</v>
      </c>
      <c r="CA34" s="1070" t="s">
        <v>623</v>
      </c>
      <c r="CB34" s="1070" t="s">
        <v>623</v>
      </c>
      <c r="CC34" s="1070" t="s">
        <v>623</v>
      </c>
      <c r="CD34" s="1070" t="s">
        <v>623</v>
      </c>
      <c r="CE34" s="1070" t="s">
        <v>623</v>
      </c>
      <c r="CF34" s="1070" t="s">
        <v>623</v>
      </c>
      <c r="CG34" s="1071" t="s">
        <v>623</v>
      </c>
      <c r="CH34" s="1044">
        <v>-2</v>
      </c>
      <c r="CI34" s="1045"/>
      <c r="CJ34" s="1045"/>
      <c r="CK34" s="1045"/>
      <c r="CL34" s="1046"/>
      <c r="CM34" s="1044">
        <v>222</v>
      </c>
      <c r="CN34" s="1045"/>
      <c r="CO34" s="1045"/>
      <c r="CP34" s="1045"/>
      <c r="CQ34" s="1046"/>
      <c r="CR34" s="1044">
        <v>21</v>
      </c>
      <c r="CS34" s="1045"/>
      <c r="CT34" s="1045"/>
      <c r="CU34" s="1045"/>
      <c r="CV34" s="1046"/>
      <c r="CW34" s="1044" t="s">
        <v>580</v>
      </c>
      <c r="CX34" s="1045"/>
      <c r="CY34" s="1045"/>
      <c r="CZ34" s="1045"/>
      <c r="DA34" s="1046"/>
      <c r="DB34" s="1044" t="s">
        <v>580</v>
      </c>
      <c r="DC34" s="1045"/>
      <c r="DD34" s="1045"/>
      <c r="DE34" s="1045"/>
      <c r="DF34" s="1046"/>
      <c r="DG34" s="1044" t="s">
        <v>580</v>
      </c>
      <c r="DH34" s="1045"/>
      <c r="DI34" s="1045"/>
      <c r="DJ34" s="1045"/>
      <c r="DK34" s="1046"/>
      <c r="DL34" s="1044" t="s">
        <v>580</v>
      </c>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
      <c r="A35" s="267">
        <v>8</v>
      </c>
      <c r="B35" s="1092" t="s">
        <v>420</v>
      </c>
      <c r="C35" s="1093"/>
      <c r="D35" s="1093"/>
      <c r="E35" s="1093"/>
      <c r="F35" s="1093"/>
      <c r="G35" s="1093"/>
      <c r="H35" s="1093"/>
      <c r="I35" s="1093"/>
      <c r="J35" s="1093"/>
      <c r="K35" s="1093"/>
      <c r="L35" s="1093"/>
      <c r="M35" s="1093"/>
      <c r="N35" s="1093"/>
      <c r="O35" s="1093"/>
      <c r="P35" s="1094"/>
      <c r="Q35" s="1098">
        <v>237</v>
      </c>
      <c r="R35" s="1099"/>
      <c r="S35" s="1099"/>
      <c r="T35" s="1099"/>
      <c r="U35" s="1099"/>
      <c r="V35" s="1099">
        <v>194</v>
      </c>
      <c r="W35" s="1099"/>
      <c r="X35" s="1099"/>
      <c r="Y35" s="1099"/>
      <c r="Z35" s="1099"/>
      <c r="AA35" s="1099">
        <v>43</v>
      </c>
      <c r="AB35" s="1099"/>
      <c r="AC35" s="1099"/>
      <c r="AD35" s="1099"/>
      <c r="AE35" s="1100"/>
      <c r="AF35" s="1074">
        <v>356</v>
      </c>
      <c r="AG35" s="1075"/>
      <c r="AH35" s="1075"/>
      <c r="AI35" s="1075"/>
      <c r="AJ35" s="1076"/>
      <c r="AK35" s="1035">
        <v>0</v>
      </c>
      <c r="AL35" s="1026"/>
      <c r="AM35" s="1026"/>
      <c r="AN35" s="1026"/>
      <c r="AO35" s="1026"/>
      <c r="AP35" s="1026">
        <v>1210</v>
      </c>
      <c r="AQ35" s="1026"/>
      <c r="AR35" s="1026"/>
      <c r="AS35" s="1026"/>
      <c r="AT35" s="1026"/>
      <c r="AU35" s="1026">
        <v>0</v>
      </c>
      <c r="AV35" s="1026"/>
      <c r="AW35" s="1026"/>
      <c r="AX35" s="1026"/>
      <c r="AY35" s="1026"/>
      <c r="AZ35" s="1097"/>
      <c r="BA35" s="1097"/>
      <c r="BB35" s="1097"/>
      <c r="BC35" s="1097"/>
      <c r="BD35" s="1097"/>
      <c r="BE35" s="1087" t="s">
        <v>421</v>
      </c>
      <c r="BF35" s="1087"/>
      <c r="BG35" s="1087"/>
      <c r="BH35" s="1087"/>
      <c r="BI35" s="1088"/>
      <c r="BJ35" s="253"/>
      <c r="BK35" s="253"/>
      <c r="BL35" s="253"/>
      <c r="BM35" s="253"/>
      <c r="BN35" s="253"/>
      <c r="BO35" s="266"/>
      <c r="BP35" s="266"/>
      <c r="BQ35" s="263">
        <v>29</v>
      </c>
      <c r="BR35" s="264"/>
      <c r="BS35" s="1069" t="s">
        <v>624</v>
      </c>
      <c r="BT35" s="1070" t="s">
        <v>624</v>
      </c>
      <c r="BU35" s="1070" t="s">
        <v>624</v>
      </c>
      <c r="BV35" s="1070" t="s">
        <v>624</v>
      </c>
      <c r="BW35" s="1070" t="s">
        <v>624</v>
      </c>
      <c r="BX35" s="1070" t="s">
        <v>624</v>
      </c>
      <c r="BY35" s="1070" t="s">
        <v>624</v>
      </c>
      <c r="BZ35" s="1070" t="s">
        <v>624</v>
      </c>
      <c r="CA35" s="1070" t="s">
        <v>624</v>
      </c>
      <c r="CB35" s="1070" t="s">
        <v>624</v>
      </c>
      <c r="CC35" s="1070" t="s">
        <v>624</v>
      </c>
      <c r="CD35" s="1070" t="s">
        <v>624</v>
      </c>
      <c r="CE35" s="1070" t="s">
        <v>624</v>
      </c>
      <c r="CF35" s="1070" t="s">
        <v>624</v>
      </c>
      <c r="CG35" s="1071" t="s">
        <v>624</v>
      </c>
      <c r="CH35" s="1044">
        <v>604</v>
      </c>
      <c r="CI35" s="1045"/>
      <c r="CJ35" s="1045"/>
      <c r="CK35" s="1045"/>
      <c r="CL35" s="1046"/>
      <c r="CM35" s="1044">
        <v>7089</v>
      </c>
      <c r="CN35" s="1045"/>
      <c r="CO35" s="1045"/>
      <c r="CP35" s="1045"/>
      <c r="CQ35" s="1046"/>
      <c r="CR35" s="1044">
        <v>663</v>
      </c>
      <c r="CS35" s="1045"/>
      <c r="CT35" s="1045"/>
      <c r="CU35" s="1045"/>
      <c r="CV35" s="1046"/>
      <c r="CW35" s="1044">
        <v>1544</v>
      </c>
      <c r="CX35" s="1045"/>
      <c r="CY35" s="1045"/>
      <c r="CZ35" s="1045"/>
      <c r="DA35" s="1046"/>
      <c r="DB35" s="1044">
        <v>13533</v>
      </c>
      <c r="DC35" s="1045"/>
      <c r="DD35" s="1045"/>
      <c r="DE35" s="1045"/>
      <c r="DF35" s="1046"/>
      <c r="DG35" s="1044" t="s">
        <v>580</v>
      </c>
      <c r="DH35" s="1045"/>
      <c r="DI35" s="1045"/>
      <c r="DJ35" s="1045"/>
      <c r="DK35" s="1046"/>
      <c r="DL35" s="1044" t="s">
        <v>580</v>
      </c>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2">
      <c r="A36" s="267">
        <v>9</v>
      </c>
      <c r="B36" s="1092" t="s">
        <v>422</v>
      </c>
      <c r="C36" s="1093"/>
      <c r="D36" s="1093"/>
      <c r="E36" s="1093"/>
      <c r="F36" s="1093"/>
      <c r="G36" s="1093"/>
      <c r="H36" s="1093"/>
      <c r="I36" s="1093"/>
      <c r="J36" s="1093"/>
      <c r="K36" s="1093"/>
      <c r="L36" s="1093"/>
      <c r="M36" s="1093"/>
      <c r="N36" s="1093"/>
      <c r="O36" s="1093"/>
      <c r="P36" s="1094"/>
      <c r="Q36" s="1098">
        <v>37424</v>
      </c>
      <c r="R36" s="1099"/>
      <c r="S36" s="1099"/>
      <c r="T36" s="1099"/>
      <c r="U36" s="1099"/>
      <c r="V36" s="1099">
        <v>30245</v>
      </c>
      <c r="W36" s="1099"/>
      <c r="X36" s="1099"/>
      <c r="Y36" s="1099"/>
      <c r="Z36" s="1099"/>
      <c r="AA36" s="1099">
        <v>7179</v>
      </c>
      <c r="AB36" s="1099"/>
      <c r="AC36" s="1099"/>
      <c r="AD36" s="1099"/>
      <c r="AE36" s="1100"/>
      <c r="AF36" s="1074" t="s">
        <v>130</v>
      </c>
      <c r="AG36" s="1075"/>
      <c r="AH36" s="1075"/>
      <c r="AI36" s="1075"/>
      <c r="AJ36" s="1076"/>
      <c r="AK36" s="1035">
        <v>9229</v>
      </c>
      <c r="AL36" s="1026"/>
      <c r="AM36" s="1026"/>
      <c r="AN36" s="1026"/>
      <c r="AO36" s="1026"/>
      <c r="AP36" s="1026">
        <v>231504</v>
      </c>
      <c r="AQ36" s="1026"/>
      <c r="AR36" s="1026"/>
      <c r="AS36" s="1026"/>
      <c r="AT36" s="1026"/>
      <c r="AU36" s="1026">
        <v>72229</v>
      </c>
      <c r="AV36" s="1026"/>
      <c r="AW36" s="1026"/>
      <c r="AX36" s="1026"/>
      <c r="AY36" s="1026"/>
      <c r="AZ36" s="1097"/>
      <c r="BA36" s="1097"/>
      <c r="BB36" s="1097"/>
      <c r="BC36" s="1097"/>
      <c r="BD36" s="1097"/>
      <c r="BE36" s="1087" t="s">
        <v>416</v>
      </c>
      <c r="BF36" s="1087"/>
      <c r="BG36" s="1087"/>
      <c r="BH36" s="1087"/>
      <c r="BI36" s="1088"/>
      <c r="BJ36" s="253"/>
      <c r="BK36" s="253"/>
      <c r="BL36" s="253"/>
      <c r="BM36" s="253"/>
      <c r="BN36" s="253"/>
      <c r="BO36" s="266"/>
      <c r="BP36" s="266"/>
      <c r="BQ36" s="263">
        <v>30</v>
      </c>
      <c r="BR36" s="264"/>
      <c r="BS36" s="1069" t="s">
        <v>625</v>
      </c>
      <c r="BT36" s="1070"/>
      <c r="BU36" s="1070"/>
      <c r="BV36" s="1070"/>
      <c r="BW36" s="1070"/>
      <c r="BX36" s="1070"/>
      <c r="BY36" s="1070"/>
      <c r="BZ36" s="1070"/>
      <c r="CA36" s="1070"/>
      <c r="CB36" s="1070"/>
      <c r="CC36" s="1070"/>
      <c r="CD36" s="1070"/>
      <c r="CE36" s="1070"/>
      <c r="CF36" s="1070"/>
      <c r="CG36" s="1071"/>
      <c r="CH36" s="1044">
        <v>24</v>
      </c>
      <c r="CI36" s="1045"/>
      <c r="CJ36" s="1045"/>
      <c r="CK36" s="1045"/>
      <c r="CL36" s="1046"/>
      <c r="CM36" s="1044">
        <v>224758</v>
      </c>
      <c r="CN36" s="1045"/>
      <c r="CO36" s="1045"/>
      <c r="CP36" s="1045"/>
      <c r="CQ36" s="1046"/>
      <c r="CR36" s="1044">
        <v>83082</v>
      </c>
      <c r="CS36" s="1045"/>
      <c r="CT36" s="1045"/>
      <c r="CU36" s="1045"/>
      <c r="CV36" s="1046"/>
      <c r="CW36" s="1044" t="s">
        <v>580</v>
      </c>
      <c r="CX36" s="1045"/>
      <c r="CY36" s="1045"/>
      <c r="CZ36" s="1045"/>
      <c r="DA36" s="1046"/>
      <c r="DB36" s="1044">
        <v>19142</v>
      </c>
      <c r="DC36" s="1045"/>
      <c r="DD36" s="1045"/>
      <c r="DE36" s="1045"/>
      <c r="DF36" s="1046"/>
      <c r="DG36" s="1044">
        <v>116313</v>
      </c>
      <c r="DH36" s="1045"/>
      <c r="DI36" s="1045"/>
      <c r="DJ36" s="1045"/>
      <c r="DK36" s="1046"/>
      <c r="DL36" s="1044" t="s">
        <v>580</v>
      </c>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
      <c r="A37" s="267">
        <v>10</v>
      </c>
      <c r="B37" s="1092" t="s">
        <v>423</v>
      </c>
      <c r="C37" s="1093"/>
      <c r="D37" s="1093"/>
      <c r="E37" s="1093"/>
      <c r="F37" s="1093"/>
      <c r="G37" s="1093"/>
      <c r="H37" s="1093"/>
      <c r="I37" s="1093"/>
      <c r="J37" s="1093"/>
      <c r="K37" s="1093"/>
      <c r="L37" s="1093"/>
      <c r="M37" s="1093"/>
      <c r="N37" s="1093"/>
      <c r="O37" s="1093"/>
      <c r="P37" s="1094"/>
      <c r="Q37" s="1098">
        <v>621</v>
      </c>
      <c r="R37" s="1099"/>
      <c r="S37" s="1099"/>
      <c r="T37" s="1099"/>
      <c r="U37" s="1099"/>
      <c r="V37" s="1099">
        <v>621</v>
      </c>
      <c r="W37" s="1099"/>
      <c r="X37" s="1099"/>
      <c r="Y37" s="1099"/>
      <c r="Z37" s="1099"/>
      <c r="AA37" s="1099">
        <v>0</v>
      </c>
      <c r="AB37" s="1099"/>
      <c r="AC37" s="1099"/>
      <c r="AD37" s="1099"/>
      <c r="AE37" s="1100"/>
      <c r="AF37" s="1074" t="s">
        <v>414</v>
      </c>
      <c r="AG37" s="1075"/>
      <c r="AH37" s="1075"/>
      <c r="AI37" s="1075"/>
      <c r="AJ37" s="1076"/>
      <c r="AK37" s="1035">
        <v>348</v>
      </c>
      <c r="AL37" s="1026"/>
      <c r="AM37" s="1026"/>
      <c r="AN37" s="1026"/>
      <c r="AO37" s="1026"/>
      <c r="AP37" s="1026">
        <v>1586</v>
      </c>
      <c r="AQ37" s="1026"/>
      <c r="AR37" s="1026"/>
      <c r="AS37" s="1026"/>
      <c r="AT37" s="1026"/>
      <c r="AU37" s="1026">
        <v>1586</v>
      </c>
      <c r="AV37" s="1026"/>
      <c r="AW37" s="1026"/>
      <c r="AX37" s="1026"/>
      <c r="AY37" s="1026"/>
      <c r="AZ37" s="1097"/>
      <c r="BA37" s="1097"/>
      <c r="BB37" s="1097"/>
      <c r="BC37" s="1097"/>
      <c r="BD37" s="1097"/>
      <c r="BE37" s="1087" t="s">
        <v>424</v>
      </c>
      <c r="BF37" s="1087"/>
      <c r="BG37" s="1087"/>
      <c r="BH37" s="1087"/>
      <c r="BI37" s="1088"/>
      <c r="BJ37" s="253"/>
      <c r="BK37" s="253"/>
      <c r="BL37" s="253"/>
      <c r="BM37" s="253"/>
      <c r="BN37" s="253"/>
      <c r="BO37" s="266"/>
      <c r="BP37" s="266"/>
      <c r="BQ37" s="263">
        <v>31</v>
      </c>
      <c r="BR37" s="264"/>
      <c r="BS37" s="1069" t="s">
        <v>626</v>
      </c>
      <c r="BT37" s="1070"/>
      <c r="BU37" s="1070"/>
      <c r="BV37" s="1070"/>
      <c r="BW37" s="1070"/>
      <c r="BX37" s="1070"/>
      <c r="BY37" s="1070"/>
      <c r="BZ37" s="1070"/>
      <c r="CA37" s="1070"/>
      <c r="CB37" s="1070"/>
      <c r="CC37" s="1070"/>
      <c r="CD37" s="1070"/>
      <c r="CE37" s="1070"/>
      <c r="CF37" s="1070"/>
      <c r="CG37" s="1071"/>
      <c r="CH37" s="1044">
        <v>0</v>
      </c>
      <c r="CI37" s="1045"/>
      <c r="CJ37" s="1045"/>
      <c r="CK37" s="1045"/>
      <c r="CL37" s="1046"/>
      <c r="CM37" s="1044">
        <v>22865</v>
      </c>
      <c r="CN37" s="1045"/>
      <c r="CO37" s="1045"/>
      <c r="CP37" s="1045"/>
      <c r="CQ37" s="1046"/>
      <c r="CR37" s="1044">
        <v>7389.75</v>
      </c>
      <c r="CS37" s="1045"/>
      <c r="CT37" s="1045"/>
      <c r="CU37" s="1045"/>
      <c r="CV37" s="1046"/>
      <c r="CW37" s="1044" t="s">
        <v>580</v>
      </c>
      <c r="CX37" s="1045"/>
      <c r="CY37" s="1045"/>
      <c r="CZ37" s="1045"/>
      <c r="DA37" s="1046"/>
      <c r="DB37" s="1044" t="s">
        <v>580</v>
      </c>
      <c r="DC37" s="1045"/>
      <c r="DD37" s="1045"/>
      <c r="DE37" s="1045"/>
      <c r="DF37" s="1046"/>
      <c r="DG37" s="1044" t="s">
        <v>580</v>
      </c>
      <c r="DH37" s="1045"/>
      <c r="DI37" s="1045"/>
      <c r="DJ37" s="1045"/>
      <c r="DK37" s="1046"/>
      <c r="DL37" s="1044">
        <v>325</v>
      </c>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
      <c r="A38" s="267">
        <v>11</v>
      </c>
      <c r="B38" s="1092" t="s">
        <v>425</v>
      </c>
      <c r="C38" s="1093"/>
      <c r="D38" s="1093"/>
      <c r="E38" s="1093"/>
      <c r="F38" s="1093"/>
      <c r="G38" s="1093"/>
      <c r="H38" s="1093"/>
      <c r="I38" s="1093"/>
      <c r="J38" s="1093"/>
      <c r="K38" s="1093"/>
      <c r="L38" s="1093"/>
      <c r="M38" s="1093"/>
      <c r="N38" s="1093"/>
      <c r="O38" s="1093"/>
      <c r="P38" s="1094"/>
      <c r="Q38" s="1098">
        <v>7196</v>
      </c>
      <c r="R38" s="1099"/>
      <c r="S38" s="1099"/>
      <c r="T38" s="1099"/>
      <c r="U38" s="1099"/>
      <c r="V38" s="1099">
        <v>7195</v>
      </c>
      <c r="W38" s="1099"/>
      <c r="X38" s="1099"/>
      <c r="Y38" s="1099"/>
      <c r="Z38" s="1099"/>
      <c r="AA38" s="1099">
        <v>1</v>
      </c>
      <c r="AB38" s="1099"/>
      <c r="AC38" s="1099"/>
      <c r="AD38" s="1099"/>
      <c r="AE38" s="1100"/>
      <c r="AF38" s="1074" t="s">
        <v>130</v>
      </c>
      <c r="AG38" s="1075"/>
      <c r="AH38" s="1075"/>
      <c r="AI38" s="1075"/>
      <c r="AJ38" s="1076"/>
      <c r="AK38" s="1035">
        <v>2267</v>
      </c>
      <c r="AL38" s="1026"/>
      <c r="AM38" s="1026"/>
      <c r="AN38" s="1026"/>
      <c r="AO38" s="1026"/>
      <c r="AP38" s="1026">
        <v>21540</v>
      </c>
      <c r="AQ38" s="1026"/>
      <c r="AR38" s="1026"/>
      <c r="AS38" s="1026"/>
      <c r="AT38" s="1026"/>
      <c r="AU38" s="1026">
        <v>8939</v>
      </c>
      <c r="AV38" s="1026"/>
      <c r="AW38" s="1026"/>
      <c r="AX38" s="1026"/>
      <c r="AY38" s="1026"/>
      <c r="AZ38" s="1097"/>
      <c r="BA38" s="1097"/>
      <c r="BB38" s="1097"/>
      <c r="BC38" s="1097"/>
      <c r="BD38" s="1097"/>
      <c r="BE38" s="1087" t="s">
        <v>424</v>
      </c>
      <c r="BF38" s="1087"/>
      <c r="BG38" s="1087"/>
      <c r="BH38" s="1087"/>
      <c r="BI38" s="1088"/>
      <c r="BJ38" s="253"/>
      <c r="BK38" s="253"/>
      <c r="BL38" s="253"/>
      <c r="BM38" s="253"/>
      <c r="BN38" s="253"/>
      <c r="BO38" s="266"/>
      <c r="BP38" s="266"/>
      <c r="BQ38" s="263">
        <v>32</v>
      </c>
      <c r="BR38" s="264"/>
      <c r="BS38" s="1069" t="s">
        <v>627</v>
      </c>
      <c r="BT38" s="1070"/>
      <c r="BU38" s="1070"/>
      <c r="BV38" s="1070"/>
      <c r="BW38" s="1070"/>
      <c r="BX38" s="1070"/>
      <c r="BY38" s="1070"/>
      <c r="BZ38" s="1070"/>
      <c r="CA38" s="1070"/>
      <c r="CB38" s="1070"/>
      <c r="CC38" s="1070"/>
      <c r="CD38" s="1070"/>
      <c r="CE38" s="1070"/>
      <c r="CF38" s="1070"/>
      <c r="CG38" s="1071"/>
      <c r="CH38" s="1044">
        <v>-42</v>
      </c>
      <c r="CI38" s="1045"/>
      <c r="CJ38" s="1045"/>
      <c r="CK38" s="1045"/>
      <c r="CL38" s="1046"/>
      <c r="CM38" s="1044">
        <v>894</v>
      </c>
      <c r="CN38" s="1045"/>
      <c r="CO38" s="1045"/>
      <c r="CP38" s="1045"/>
      <c r="CQ38" s="1046"/>
      <c r="CR38" s="1044">
        <v>5</v>
      </c>
      <c r="CS38" s="1045"/>
      <c r="CT38" s="1045"/>
      <c r="CU38" s="1045"/>
      <c r="CV38" s="1046"/>
      <c r="CW38" s="1044">
        <v>96</v>
      </c>
      <c r="CX38" s="1045"/>
      <c r="CY38" s="1045"/>
      <c r="CZ38" s="1045"/>
      <c r="DA38" s="1046"/>
      <c r="DB38" s="1044" t="s">
        <v>580</v>
      </c>
      <c r="DC38" s="1045"/>
      <c r="DD38" s="1045"/>
      <c r="DE38" s="1045"/>
      <c r="DF38" s="1046"/>
      <c r="DG38" s="1044" t="s">
        <v>580</v>
      </c>
      <c r="DH38" s="1045"/>
      <c r="DI38" s="1045"/>
      <c r="DJ38" s="1045"/>
      <c r="DK38" s="1046"/>
      <c r="DL38" s="1044" t="s">
        <v>580</v>
      </c>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
      <c r="A39" s="267">
        <v>12</v>
      </c>
      <c r="B39" s="1092" t="s">
        <v>426</v>
      </c>
      <c r="C39" s="1093"/>
      <c r="D39" s="1093"/>
      <c r="E39" s="1093"/>
      <c r="F39" s="1093"/>
      <c r="G39" s="1093"/>
      <c r="H39" s="1093"/>
      <c r="I39" s="1093"/>
      <c r="J39" s="1093"/>
      <c r="K39" s="1093"/>
      <c r="L39" s="1093"/>
      <c r="M39" s="1093"/>
      <c r="N39" s="1093"/>
      <c r="O39" s="1093"/>
      <c r="P39" s="1094"/>
      <c r="Q39" s="1098">
        <v>1225</v>
      </c>
      <c r="R39" s="1099"/>
      <c r="S39" s="1099"/>
      <c r="T39" s="1099"/>
      <c r="U39" s="1099"/>
      <c r="V39" s="1099">
        <v>1225</v>
      </c>
      <c r="W39" s="1099"/>
      <c r="X39" s="1099"/>
      <c r="Y39" s="1099"/>
      <c r="Z39" s="1099"/>
      <c r="AA39" s="1099">
        <v>0</v>
      </c>
      <c r="AB39" s="1099"/>
      <c r="AC39" s="1099"/>
      <c r="AD39" s="1099"/>
      <c r="AE39" s="1100"/>
      <c r="AF39" s="1074" t="s">
        <v>130</v>
      </c>
      <c r="AG39" s="1075"/>
      <c r="AH39" s="1075"/>
      <c r="AI39" s="1075"/>
      <c r="AJ39" s="1076"/>
      <c r="AK39" s="1035">
        <v>569</v>
      </c>
      <c r="AL39" s="1026"/>
      <c r="AM39" s="1026"/>
      <c r="AN39" s="1026"/>
      <c r="AO39" s="1026"/>
      <c r="AP39" s="1026">
        <v>1443</v>
      </c>
      <c r="AQ39" s="1026"/>
      <c r="AR39" s="1026"/>
      <c r="AS39" s="1026"/>
      <c r="AT39" s="1026"/>
      <c r="AU39" s="1026">
        <v>677</v>
      </c>
      <c r="AV39" s="1026"/>
      <c r="AW39" s="1026"/>
      <c r="AX39" s="1026"/>
      <c r="AY39" s="1026"/>
      <c r="AZ39" s="1097"/>
      <c r="BA39" s="1097"/>
      <c r="BB39" s="1097"/>
      <c r="BC39" s="1097"/>
      <c r="BD39" s="1097"/>
      <c r="BE39" s="1087" t="s">
        <v>427</v>
      </c>
      <c r="BF39" s="1087"/>
      <c r="BG39" s="1087"/>
      <c r="BH39" s="1087"/>
      <c r="BI39" s="1088"/>
      <c r="BJ39" s="253"/>
      <c r="BK39" s="253"/>
      <c r="BL39" s="253"/>
      <c r="BM39" s="253"/>
      <c r="BN39" s="253"/>
      <c r="BO39" s="266"/>
      <c r="BP39" s="266"/>
      <c r="BQ39" s="263">
        <v>33</v>
      </c>
      <c r="BR39" s="264"/>
      <c r="BS39" s="1069" t="s">
        <v>628</v>
      </c>
      <c r="BT39" s="1070"/>
      <c r="BU39" s="1070"/>
      <c r="BV39" s="1070"/>
      <c r="BW39" s="1070"/>
      <c r="BX39" s="1070"/>
      <c r="BY39" s="1070"/>
      <c r="BZ39" s="1070"/>
      <c r="CA39" s="1070"/>
      <c r="CB39" s="1070"/>
      <c r="CC39" s="1070"/>
      <c r="CD39" s="1070"/>
      <c r="CE39" s="1070"/>
      <c r="CF39" s="1070"/>
      <c r="CG39" s="1071"/>
      <c r="CH39" s="1044">
        <v>-26</v>
      </c>
      <c r="CI39" s="1045"/>
      <c r="CJ39" s="1045"/>
      <c r="CK39" s="1045"/>
      <c r="CL39" s="1046"/>
      <c r="CM39" s="1044">
        <v>636</v>
      </c>
      <c r="CN39" s="1045"/>
      <c r="CO39" s="1045"/>
      <c r="CP39" s="1045"/>
      <c r="CQ39" s="1046"/>
      <c r="CR39" s="1044">
        <v>1</v>
      </c>
      <c r="CS39" s="1045"/>
      <c r="CT39" s="1045"/>
      <c r="CU39" s="1045"/>
      <c r="CV39" s="1046"/>
      <c r="CW39" s="1044" t="s">
        <v>580</v>
      </c>
      <c r="CX39" s="1045"/>
      <c r="CY39" s="1045"/>
      <c r="CZ39" s="1045"/>
      <c r="DA39" s="1046"/>
      <c r="DB39" s="1044" t="s">
        <v>580</v>
      </c>
      <c r="DC39" s="1045"/>
      <c r="DD39" s="1045"/>
      <c r="DE39" s="1045"/>
      <c r="DF39" s="1046"/>
      <c r="DG39" s="1044" t="s">
        <v>580</v>
      </c>
      <c r="DH39" s="1045"/>
      <c r="DI39" s="1045"/>
      <c r="DJ39" s="1045"/>
      <c r="DK39" s="1046"/>
      <c r="DL39" s="1044" t="s">
        <v>580</v>
      </c>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
      <c r="A40" s="262">
        <v>13</v>
      </c>
      <c r="B40" s="1092" t="s">
        <v>428</v>
      </c>
      <c r="C40" s="1093"/>
      <c r="D40" s="1093"/>
      <c r="E40" s="1093"/>
      <c r="F40" s="1093"/>
      <c r="G40" s="1093"/>
      <c r="H40" s="1093"/>
      <c r="I40" s="1093"/>
      <c r="J40" s="1093"/>
      <c r="K40" s="1093"/>
      <c r="L40" s="1093"/>
      <c r="M40" s="1093"/>
      <c r="N40" s="1093"/>
      <c r="O40" s="1093"/>
      <c r="P40" s="1094"/>
      <c r="Q40" s="1098">
        <v>25004</v>
      </c>
      <c r="R40" s="1099"/>
      <c r="S40" s="1099"/>
      <c r="T40" s="1099"/>
      <c r="U40" s="1099"/>
      <c r="V40" s="1099">
        <v>24872</v>
      </c>
      <c r="W40" s="1099"/>
      <c r="X40" s="1099"/>
      <c r="Y40" s="1099"/>
      <c r="Z40" s="1099"/>
      <c r="AA40" s="1099">
        <v>132</v>
      </c>
      <c r="AB40" s="1099"/>
      <c r="AC40" s="1099"/>
      <c r="AD40" s="1099"/>
      <c r="AE40" s="1100"/>
      <c r="AF40" s="1074" t="s">
        <v>429</v>
      </c>
      <c r="AG40" s="1075"/>
      <c r="AH40" s="1075"/>
      <c r="AI40" s="1075"/>
      <c r="AJ40" s="1076"/>
      <c r="AK40" s="1035">
        <v>12631</v>
      </c>
      <c r="AL40" s="1026"/>
      <c r="AM40" s="1026"/>
      <c r="AN40" s="1026"/>
      <c r="AO40" s="1026"/>
      <c r="AP40" s="1026">
        <v>95362</v>
      </c>
      <c r="AQ40" s="1026"/>
      <c r="AR40" s="1026"/>
      <c r="AS40" s="1026"/>
      <c r="AT40" s="1026"/>
      <c r="AU40" s="1026">
        <v>0</v>
      </c>
      <c r="AV40" s="1026"/>
      <c r="AW40" s="1026"/>
      <c r="AX40" s="1026"/>
      <c r="AY40" s="1026"/>
      <c r="AZ40" s="1097"/>
      <c r="BA40" s="1097"/>
      <c r="BB40" s="1097"/>
      <c r="BC40" s="1097"/>
      <c r="BD40" s="1097"/>
      <c r="BE40" s="1087" t="s">
        <v>427</v>
      </c>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430</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398</v>
      </c>
      <c r="B63" s="999" t="s">
        <v>431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39289</v>
      </c>
      <c r="AG63" s="1014"/>
      <c r="AH63" s="1014"/>
      <c r="AI63" s="1014"/>
      <c r="AJ63" s="1085"/>
      <c r="AK63" s="1086"/>
      <c r="AL63" s="1018"/>
      <c r="AM63" s="1018"/>
      <c r="AN63" s="1018"/>
      <c r="AO63" s="1018"/>
      <c r="AP63" s="1014">
        <v>813817</v>
      </c>
      <c r="AQ63" s="1014"/>
      <c r="AR63" s="1014"/>
      <c r="AS63" s="1014"/>
      <c r="AT63" s="1014"/>
      <c r="AU63" s="1014">
        <v>267662</v>
      </c>
      <c r="AV63" s="1014"/>
      <c r="AW63" s="1014"/>
      <c r="AX63" s="1014"/>
      <c r="AY63" s="1014"/>
      <c r="AZ63" s="1080"/>
      <c r="BA63" s="1080"/>
      <c r="BB63" s="1080"/>
      <c r="BC63" s="1080"/>
      <c r="BD63" s="1080"/>
      <c r="BE63" s="1015"/>
      <c r="BF63" s="1015"/>
      <c r="BG63" s="1015"/>
      <c r="BH63" s="1015"/>
      <c r="BI63" s="1016"/>
      <c r="BJ63" s="1081" t="s">
        <v>432</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433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434</v>
      </c>
      <c r="B66" s="1051"/>
      <c r="C66" s="1051"/>
      <c r="D66" s="1051"/>
      <c r="E66" s="1051"/>
      <c r="F66" s="1051"/>
      <c r="G66" s="1051"/>
      <c r="H66" s="1051"/>
      <c r="I66" s="1051"/>
      <c r="J66" s="1051"/>
      <c r="K66" s="1051"/>
      <c r="L66" s="1051"/>
      <c r="M66" s="1051"/>
      <c r="N66" s="1051"/>
      <c r="O66" s="1051"/>
      <c r="P66" s="1052"/>
      <c r="Q66" s="1056" t="s">
        <v>402</v>
      </c>
      <c r="R66" s="1057"/>
      <c r="S66" s="1057"/>
      <c r="T66" s="1057"/>
      <c r="U66" s="1058"/>
      <c r="V66" s="1056" t="s">
        <v>435</v>
      </c>
      <c r="W66" s="1057"/>
      <c r="X66" s="1057"/>
      <c r="Y66" s="1057"/>
      <c r="Z66" s="1058"/>
      <c r="AA66" s="1056" t="s">
        <v>404</v>
      </c>
      <c r="AB66" s="1057"/>
      <c r="AC66" s="1057"/>
      <c r="AD66" s="1057"/>
      <c r="AE66" s="1058"/>
      <c r="AF66" s="1062" t="s">
        <v>405</v>
      </c>
      <c r="AG66" s="1063"/>
      <c r="AH66" s="1063"/>
      <c r="AI66" s="1063"/>
      <c r="AJ66" s="1064"/>
      <c r="AK66" s="1056" t="s">
        <v>436</v>
      </c>
      <c r="AL66" s="1051"/>
      <c r="AM66" s="1051"/>
      <c r="AN66" s="1051"/>
      <c r="AO66" s="1052"/>
      <c r="AP66" s="1056" t="s">
        <v>437</v>
      </c>
      <c r="AQ66" s="1057"/>
      <c r="AR66" s="1057"/>
      <c r="AS66" s="1057"/>
      <c r="AT66" s="1058"/>
      <c r="AU66" s="1056" t="s">
        <v>438</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0" t="s">
        <v>633</v>
      </c>
      <c r="C68" s="1041"/>
      <c r="D68" s="1041"/>
      <c r="E68" s="1041"/>
      <c r="F68" s="1041"/>
      <c r="G68" s="1041"/>
      <c r="H68" s="1041"/>
      <c r="I68" s="1041"/>
      <c r="J68" s="1041"/>
      <c r="K68" s="1041"/>
      <c r="L68" s="1041"/>
      <c r="M68" s="1041"/>
      <c r="N68" s="1041"/>
      <c r="O68" s="1041"/>
      <c r="P68" s="1042"/>
      <c r="Q68" s="1043">
        <v>181</v>
      </c>
      <c r="R68" s="1037"/>
      <c r="S68" s="1037"/>
      <c r="T68" s="1037"/>
      <c r="U68" s="1037"/>
      <c r="V68" s="1037">
        <v>158</v>
      </c>
      <c r="W68" s="1037"/>
      <c r="X68" s="1037"/>
      <c r="Y68" s="1037"/>
      <c r="Z68" s="1037"/>
      <c r="AA68" s="1037">
        <v>23</v>
      </c>
      <c r="AB68" s="1037"/>
      <c r="AC68" s="1037"/>
      <c r="AD68" s="1037"/>
      <c r="AE68" s="1037"/>
      <c r="AF68" s="1037">
        <v>0</v>
      </c>
      <c r="AG68" s="1037"/>
      <c r="AH68" s="1037"/>
      <c r="AI68" s="1037"/>
      <c r="AJ68" s="1037"/>
      <c r="AK68" s="1037">
        <v>0</v>
      </c>
      <c r="AL68" s="1037"/>
      <c r="AM68" s="1037"/>
      <c r="AN68" s="1037"/>
      <c r="AO68" s="1037"/>
      <c r="AP68" s="1037">
        <v>0</v>
      </c>
      <c r="AQ68" s="1037"/>
      <c r="AR68" s="1037"/>
      <c r="AS68" s="1037"/>
      <c r="AT68" s="1037"/>
      <c r="AU68" s="1037">
        <v>0</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634</v>
      </c>
      <c r="C69" s="1030"/>
      <c r="D69" s="1030"/>
      <c r="E69" s="1030"/>
      <c r="F69" s="1030"/>
      <c r="G69" s="1030"/>
      <c r="H69" s="1030"/>
      <c r="I69" s="1030"/>
      <c r="J69" s="1030"/>
      <c r="K69" s="1030"/>
      <c r="L69" s="1030"/>
      <c r="M69" s="1030"/>
      <c r="N69" s="1030"/>
      <c r="O69" s="1030"/>
      <c r="P69" s="1031"/>
      <c r="Q69" s="1032">
        <v>3526</v>
      </c>
      <c r="R69" s="1026"/>
      <c r="S69" s="1026"/>
      <c r="T69" s="1026"/>
      <c r="U69" s="1026"/>
      <c r="V69" s="1026">
        <v>3526</v>
      </c>
      <c r="W69" s="1026"/>
      <c r="X69" s="1026"/>
      <c r="Y69" s="1026"/>
      <c r="Z69" s="1026"/>
      <c r="AA69" s="1026">
        <v>0</v>
      </c>
      <c r="AB69" s="1026"/>
      <c r="AC69" s="1026"/>
      <c r="AD69" s="1026"/>
      <c r="AE69" s="1026"/>
      <c r="AF69" s="1026">
        <v>0</v>
      </c>
      <c r="AG69" s="1026"/>
      <c r="AH69" s="1026"/>
      <c r="AI69" s="1026"/>
      <c r="AJ69" s="1026"/>
      <c r="AK69" s="1026">
        <v>0</v>
      </c>
      <c r="AL69" s="1026"/>
      <c r="AM69" s="1026"/>
      <c r="AN69" s="1026"/>
      <c r="AO69" s="1026"/>
      <c r="AP69" s="1026">
        <v>0</v>
      </c>
      <c r="AQ69" s="1026"/>
      <c r="AR69" s="1026"/>
      <c r="AS69" s="1026"/>
      <c r="AT69" s="1026"/>
      <c r="AU69" s="1026">
        <v>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t="s">
        <v>635</v>
      </c>
      <c r="C70" s="1030"/>
      <c r="D70" s="1030"/>
      <c r="E70" s="1030"/>
      <c r="F70" s="1030"/>
      <c r="G70" s="1030"/>
      <c r="H70" s="1030"/>
      <c r="I70" s="1030"/>
      <c r="J70" s="1030"/>
      <c r="K70" s="1030"/>
      <c r="L70" s="1030"/>
      <c r="M70" s="1030"/>
      <c r="N70" s="1030"/>
      <c r="O70" s="1030"/>
      <c r="P70" s="1031"/>
      <c r="Q70" s="1032">
        <v>269</v>
      </c>
      <c r="R70" s="1026"/>
      <c r="S70" s="1026"/>
      <c r="T70" s="1026"/>
      <c r="U70" s="1026"/>
      <c r="V70" s="1026">
        <v>261</v>
      </c>
      <c r="W70" s="1026"/>
      <c r="X70" s="1026"/>
      <c r="Y70" s="1026"/>
      <c r="Z70" s="1026"/>
      <c r="AA70" s="1026">
        <v>8</v>
      </c>
      <c r="AB70" s="1026"/>
      <c r="AC70" s="1026"/>
      <c r="AD70" s="1026"/>
      <c r="AE70" s="1026"/>
      <c r="AF70" s="1026">
        <v>8</v>
      </c>
      <c r="AG70" s="1026"/>
      <c r="AH70" s="1026"/>
      <c r="AI70" s="1026"/>
      <c r="AJ70" s="1026"/>
      <c r="AK70" s="1026">
        <v>0</v>
      </c>
      <c r="AL70" s="1026"/>
      <c r="AM70" s="1026"/>
      <c r="AN70" s="1026"/>
      <c r="AO70" s="1026"/>
      <c r="AP70" s="1026">
        <v>0</v>
      </c>
      <c r="AQ70" s="1026"/>
      <c r="AR70" s="1026"/>
      <c r="AS70" s="1026"/>
      <c r="AT70" s="1026"/>
      <c r="AU70" s="1026">
        <v>0</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t="s">
        <v>636</v>
      </c>
      <c r="C71" s="1030"/>
      <c r="D71" s="1030"/>
      <c r="E71" s="1030"/>
      <c r="F71" s="1030"/>
      <c r="G71" s="1030"/>
      <c r="H71" s="1030"/>
      <c r="I71" s="1030"/>
      <c r="J71" s="1030"/>
      <c r="K71" s="1030"/>
      <c r="L71" s="1030"/>
      <c r="M71" s="1030"/>
      <c r="N71" s="1030"/>
      <c r="O71" s="1030"/>
      <c r="P71" s="1031"/>
      <c r="Q71" s="1032">
        <v>103</v>
      </c>
      <c r="R71" s="1026"/>
      <c r="S71" s="1026"/>
      <c r="T71" s="1026"/>
      <c r="U71" s="1026"/>
      <c r="V71" s="1026">
        <v>79</v>
      </c>
      <c r="W71" s="1026"/>
      <c r="X71" s="1026"/>
      <c r="Y71" s="1026"/>
      <c r="Z71" s="1026"/>
      <c r="AA71" s="1026">
        <v>24</v>
      </c>
      <c r="AB71" s="1026"/>
      <c r="AC71" s="1026"/>
      <c r="AD71" s="1026"/>
      <c r="AE71" s="1026"/>
      <c r="AF71" s="1026">
        <v>24</v>
      </c>
      <c r="AG71" s="1026"/>
      <c r="AH71" s="1026"/>
      <c r="AI71" s="1026"/>
      <c r="AJ71" s="1026"/>
      <c r="AK71" s="1026">
        <v>0</v>
      </c>
      <c r="AL71" s="1026"/>
      <c r="AM71" s="1026"/>
      <c r="AN71" s="1026"/>
      <c r="AO71" s="1026"/>
      <c r="AP71" s="1026">
        <v>0</v>
      </c>
      <c r="AQ71" s="1026"/>
      <c r="AR71" s="1026"/>
      <c r="AS71" s="1026"/>
      <c r="AT71" s="1026"/>
      <c r="AU71" s="1026">
        <v>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t="s">
        <v>637</v>
      </c>
      <c r="C72" s="1030"/>
      <c r="D72" s="1030"/>
      <c r="E72" s="1030"/>
      <c r="F72" s="1030"/>
      <c r="G72" s="1030"/>
      <c r="H72" s="1030"/>
      <c r="I72" s="1030"/>
      <c r="J72" s="1030"/>
      <c r="K72" s="1030"/>
      <c r="L72" s="1030"/>
      <c r="M72" s="1030"/>
      <c r="N72" s="1030"/>
      <c r="O72" s="1030"/>
      <c r="P72" s="1031"/>
      <c r="Q72" s="1032">
        <v>419</v>
      </c>
      <c r="R72" s="1026"/>
      <c r="S72" s="1026"/>
      <c r="T72" s="1026"/>
      <c r="U72" s="1026"/>
      <c r="V72" s="1026">
        <v>273</v>
      </c>
      <c r="W72" s="1026"/>
      <c r="X72" s="1026"/>
      <c r="Y72" s="1026"/>
      <c r="Z72" s="1026"/>
      <c r="AA72" s="1026">
        <v>146</v>
      </c>
      <c r="AB72" s="1026"/>
      <c r="AC72" s="1026"/>
      <c r="AD72" s="1026"/>
      <c r="AE72" s="1026"/>
      <c r="AF72" s="1026">
        <v>84</v>
      </c>
      <c r="AG72" s="1026"/>
      <c r="AH72" s="1026"/>
      <c r="AI72" s="1026"/>
      <c r="AJ72" s="1026"/>
      <c r="AK72" s="1026">
        <v>0</v>
      </c>
      <c r="AL72" s="1026"/>
      <c r="AM72" s="1026"/>
      <c r="AN72" s="1026"/>
      <c r="AO72" s="1026"/>
      <c r="AP72" s="1026">
        <v>21</v>
      </c>
      <c r="AQ72" s="1026"/>
      <c r="AR72" s="1026"/>
      <c r="AS72" s="1026"/>
      <c r="AT72" s="1026"/>
      <c r="AU72" s="1026">
        <v>14</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t="s">
        <v>638</v>
      </c>
      <c r="C73" s="1030"/>
      <c r="D73" s="1030"/>
      <c r="E73" s="1030"/>
      <c r="F73" s="1030"/>
      <c r="G73" s="1030"/>
      <c r="H73" s="1030"/>
      <c r="I73" s="1030"/>
      <c r="J73" s="1030"/>
      <c r="K73" s="1030"/>
      <c r="L73" s="1030"/>
      <c r="M73" s="1030"/>
      <c r="N73" s="1030"/>
      <c r="O73" s="1030"/>
      <c r="P73" s="1031"/>
      <c r="Q73" s="1032">
        <v>3510</v>
      </c>
      <c r="R73" s="1026"/>
      <c r="S73" s="1026"/>
      <c r="T73" s="1026"/>
      <c r="U73" s="1026"/>
      <c r="V73" s="1026">
        <v>3197</v>
      </c>
      <c r="W73" s="1026"/>
      <c r="X73" s="1026"/>
      <c r="Y73" s="1026"/>
      <c r="Z73" s="1026"/>
      <c r="AA73" s="1026">
        <v>313</v>
      </c>
      <c r="AB73" s="1026"/>
      <c r="AC73" s="1026"/>
      <c r="AD73" s="1026"/>
      <c r="AE73" s="1026"/>
      <c r="AF73" s="1026">
        <v>252</v>
      </c>
      <c r="AG73" s="1026"/>
      <c r="AH73" s="1026"/>
      <c r="AI73" s="1026"/>
      <c r="AJ73" s="1026"/>
      <c r="AK73" s="1026">
        <v>0</v>
      </c>
      <c r="AL73" s="1026"/>
      <c r="AM73" s="1026"/>
      <c r="AN73" s="1026"/>
      <c r="AO73" s="1026"/>
      <c r="AP73" s="1026">
        <v>13432</v>
      </c>
      <c r="AQ73" s="1026"/>
      <c r="AR73" s="1026"/>
      <c r="AS73" s="1026"/>
      <c r="AT73" s="1026"/>
      <c r="AU73" s="1026">
        <v>3452</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t="s">
        <v>639</v>
      </c>
      <c r="C74" s="1030"/>
      <c r="D74" s="1030"/>
      <c r="E74" s="1030"/>
      <c r="F74" s="1030"/>
      <c r="G74" s="1030"/>
      <c r="H74" s="1030"/>
      <c r="I74" s="1030"/>
      <c r="J74" s="1030"/>
      <c r="K74" s="1030"/>
      <c r="L74" s="1030"/>
      <c r="M74" s="1030"/>
      <c r="N74" s="1030"/>
      <c r="O74" s="1030"/>
      <c r="P74" s="1031"/>
      <c r="Q74" s="1032">
        <v>10</v>
      </c>
      <c r="R74" s="1026"/>
      <c r="S74" s="1026"/>
      <c r="T74" s="1026"/>
      <c r="U74" s="1026"/>
      <c r="V74" s="1026">
        <v>2</v>
      </c>
      <c r="W74" s="1026"/>
      <c r="X74" s="1026"/>
      <c r="Y74" s="1026"/>
      <c r="Z74" s="1026"/>
      <c r="AA74" s="1026">
        <v>8</v>
      </c>
      <c r="AB74" s="1026"/>
      <c r="AC74" s="1026"/>
      <c r="AD74" s="1026"/>
      <c r="AE74" s="1026"/>
      <c r="AF74" s="1026">
        <v>8</v>
      </c>
      <c r="AG74" s="1026"/>
      <c r="AH74" s="1026"/>
      <c r="AI74" s="1026"/>
      <c r="AJ74" s="1026"/>
      <c r="AK74" s="1026">
        <v>0</v>
      </c>
      <c r="AL74" s="1026"/>
      <c r="AM74" s="1026"/>
      <c r="AN74" s="1026"/>
      <c r="AO74" s="1026"/>
      <c r="AP74" s="1026">
        <v>0</v>
      </c>
      <c r="AQ74" s="1026"/>
      <c r="AR74" s="1026"/>
      <c r="AS74" s="1026"/>
      <c r="AT74" s="1026"/>
      <c r="AU74" s="1026">
        <v>0</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t="s">
        <v>640</v>
      </c>
      <c r="C75" s="1030"/>
      <c r="D75" s="1030"/>
      <c r="E75" s="1030"/>
      <c r="F75" s="1030"/>
      <c r="G75" s="1030"/>
      <c r="H75" s="1030"/>
      <c r="I75" s="1030"/>
      <c r="J75" s="1030"/>
      <c r="K75" s="1030"/>
      <c r="L75" s="1030"/>
      <c r="M75" s="1030"/>
      <c r="N75" s="1030"/>
      <c r="O75" s="1030"/>
      <c r="P75" s="1031"/>
      <c r="Q75" s="1033">
        <v>173</v>
      </c>
      <c r="R75" s="1034"/>
      <c r="S75" s="1034"/>
      <c r="T75" s="1034"/>
      <c r="U75" s="1035"/>
      <c r="V75" s="1036">
        <v>151</v>
      </c>
      <c r="W75" s="1034"/>
      <c r="X75" s="1034"/>
      <c r="Y75" s="1034"/>
      <c r="Z75" s="1035"/>
      <c r="AA75" s="1036">
        <v>22</v>
      </c>
      <c r="AB75" s="1034"/>
      <c r="AC75" s="1034"/>
      <c r="AD75" s="1034"/>
      <c r="AE75" s="1035"/>
      <c r="AF75" s="1036">
        <v>22</v>
      </c>
      <c r="AG75" s="1034"/>
      <c r="AH75" s="1034"/>
      <c r="AI75" s="1034"/>
      <c r="AJ75" s="1035"/>
      <c r="AK75" s="1036">
        <v>0</v>
      </c>
      <c r="AL75" s="1034"/>
      <c r="AM75" s="1034"/>
      <c r="AN75" s="1034"/>
      <c r="AO75" s="1035"/>
      <c r="AP75" s="1036">
        <v>0</v>
      </c>
      <c r="AQ75" s="1034"/>
      <c r="AR75" s="1034"/>
      <c r="AS75" s="1034"/>
      <c r="AT75" s="1035"/>
      <c r="AU75" s="1036">
        <v>0</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t="s">
        <v>641</v>
      </c>
      <c r="C76" s="1030"/>
      <c r="D76" s="1030"/>
      <c r="E76" s="1030"/>
      <c r="F76" s="1030"/>
      <c r="G76" s="1030"/>
      <c r="H76" s="1030"/>
      <c r="I76" s="1030"/>
      <c r="J76" s="1030"/>
      <c r="K76" s="1030"/>
      <c r="L76" s="1030"/>
      <c r="M76" s="1030"/>
      <c r="N76" s="1030"/>
      <c r="O76" s="1030"/>
      <c r="P76" s="1031"/>
      <c r="Q76" s="1033">
        <v>11606</v>
      </c>
      <c r="R76" s="1034"/>
      <c r="S76" s="1034"/>
      <c r="T76" s="1034"/>
      <c r="U76" s="1035"/>
      <c r="V76" s="1036">
        <v>10215</v>
      </c>
      <c r="W76" s="1034"/>
      <c r="X76" s="1034"/>
      <c r="Y76" s="1034"/>
      <c r="Z76" s="1035"/>
      <c r="AA76" s="1036">
        <v>1391</v>
      </c>
      <c r="AB76" s="1034"/>
      <c r="AC76" s="1034"/>
      <c r="AD76" s="1034"/>
      <c r="AE76" s="1035"/>
      <c r="AF76" s="1036">
        <v>5130</v>
      </c>
      <c r="AG76" s="1034"/>
      <c r="AH76" s="1034"/>
      <c r="AI76" s="1034"/>
      <c r="AJ76" s="1035"/>
      <c r="AK76" s="1036">
        <v>97</v>
      </c>
      <c r="AL76" s="1034"/>
      <c r="AM76" s="1034"/>
      <c r="AN76" s="1034"/>
      <c r="AO76" s="1035"/>
      <c r="AP76" s="1036">
        <v>13555</v>
      </c>
      <c r="AQ76" s="1034"/>
      <c r="AR76" s="1034"/>
      <c r="AS76" s="1034"/>
      <c r="AT76" s="1035"/>
      <c r="AU76" s="1036">
        <v>0</v>
      </c>
      <c r="AV76" s="1034"/>
      <c r="AW76" s="1034"/>
      <c r="AX76" s="1034"/>
      <c r="AY76" s="1035"/>
      <c r="AZ76" s="1027" t="s">
        <v>642</v>
      </c>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398</v>
      </c>
      <c r="B88" s="999" t="s">
        <v>439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5528</v>
      </c>
      <c r="AG88" s="1014"/>
      <c r="AH88" s="1014"/>
      <c r="AI88" s="1014"/>
      <c r="AJ88" s="1014"/>
      <c r="AK88" s="1018"/>
      <c r="AL88" s="1018"/>
      <c r="AM88" s="1018"/>
      <c r="AN88" s="1018"/>
      <c r="AO88" s="1018"/>
      <c r="AP88" s="1014">
        <v>27008</v>
      </c>
      <c r="AQ88" s="1014"/>
      <c r="AR88" s="1014"/>
      <c r="AS88" s="1014"/>
      <c r="AT88" s="1014"/>
      <c r="AU88" s="1014">
        <v>3466</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999" t="s">
        <v>440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108867.75</v>
      </c>
      <c r="CS102" s="1006"/>
      <c r="CT102" s="1006"/>
      <c r="CU102" s="1006"/>
      <c r="CV102" s="1007"/>
      <c r="CW102" s="1005">
        <v>3153</v>
      </c>
      <c r="CX102" s="1006"/>
      <c r="CY102" s="1006"/>
      <c r="CZ102" s="1006"/>
      <c r="DA102" s="1007"/>
      <c r="DB102" s="1005">
        <v>32675</v>
      </c>
      <c r="DC102" s="1006"/>
      <c r="DD102" s="1006"/>
      <c r="DE102" s="1006"/>
      <c r="DF102" s="1007"/>
      <c r="DG102" s="1005">
        <v>117367</v>
      </c>
      <c r="DH102" s="1006"/>
      <c r="DI102" s="1006"/>
      <c r="DJ102" s="1006"/>
      <c r="DK102" s="1007"/>
      <c r="DL102" s="1005">
        <v>13736</v>
      </c>
      <c r="DM102" s="1006"/>
      <c r="DN102" s="1006"/>
      <c r="DO102" s="1006"/>
      <c r="DP102" s="1007"/>
      <c r="DQ102" s="1005">
        <v>13986</v>
      </c>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441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442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443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445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446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447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448</v>
      </c>
      <c r="AB109" s="949"/>
      <c r="AC109" s="949"/>
      <c r="AD109" s="949"/>
      <c r="AE109" s="950"/>
      <c r="AF109" s="951" t="s">
        <v>309</v>
      </c>
      <c r="AG109" s="949"/>
      <c r="AH109" s="949"/>
      <c r="AI109" s="949"/>
      <c r="AJ109" s="950"/>
      <c r="AK109" s="951" t="s">
        <v>308</v>
      </c>
      <c r="AL109" s="949"/>
      <c r="AM109" s="949"/>
      <c r="AN109" s="949"/>
      <c r="AO109" s="950"/>
      <c r="AP109" s="951" t="s">
        <v>449</v>
      </c>
      <c r="AQ109" s="949"/>
      <c r="AR109" s="949"/>
      <c r="AS109" s="949"/>
      <c r="AT109" s="980"/>
      <c r="AU109" s="948" t="s">
        <v>447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448</v>
      </c>
      <c r="BR109" s="949"/>
      <c r="BS109" s="949"/>
      <c r="BT109" s="949"/>
      <c r="BU109" s="950"/>
      <c r="BV109" s="951" t="s">
        <v>309</v>
      </c>
      <c r="BW109" s="949"/>
      <c r="BX109" s="949"/>
      <c r="BY109" s="949"/>
      <c r="BZ109" s="950"/>
      <c r="CA109" s="951" t="s">
        <v>308</v>
      </c>
      <c r="CB109" s="949"/>
      <c r="CC109" s="949"/>
      <c r="CD109" s="949"/>
      <c r="CE109" s="950"/>
      <c r="CF109" s="987" t="s">
        <v>449</v>
      </c>
      <c r="CG109" s="987"/>
      <c r="CH109" s="987"/>
      <c r="CI109" s="987"/>
      <c r="CJ109" s="987"/>
      <c r="CK109" s="951" t="s">
        <v>450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448</v>
      </c>
      <c r="DH109" s="949"/>
      <c r="DI109" s="949"/>
      <c r="DJ109" s="949"/>
      <c r="DK109" s="950"/>
      <c r="DL109" s="951" t="s">
        <v>309</v>
      </c>
      <c r="DM109" s="949"/>
      <c r="DN109" s="949"/>
      <c r="DO109" s="949"/>
      <c r="DP109" s="950"/>
      <c r="DQ109" s="951" t="s">
        <v>308</v>
      </c>
      <c r="DR109" s="949"/>
      <c r="DS109" s="949"/>
      <c r="DT109" s="949"/>
      <c r="DU109" s="950"/>
      <c r="DV109" s="951" t="s">
        <v>449</v>
      </c>
      <c r="DW109" s="949"/>
      <c r="DX109" s="949"/>
      <c r="DY109" s="949"/>
      <c r="DZ109" s="980"/>
    </row>
    <row r="110" spans="1:131" s="247" customFormat="1" ht="26.25" customHeight="1" x14ac:dyDescent="0.2">
      <c r="A110" s="851" t="s">
        <v>451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53911569</v>
      </c>
      <c r="AB110" s="942"/>
      <c r="AC110" s="942"/>
      <c r="AD110" s="942"/>
      <c r="AE110" s="943"/>
      <c r="AF110" s="944">
        <v>54736722</v>
      </c>
      <c r="AG110" s="942"/>
      <c r="AH110" s="942"/>
      <c r="AI110" s="942"/>
      <c r="AJ110" s="943"/>
      <c r="AK110" s="944">
        <v>60634755</v>
      </c>
      <c r="AL110" s="942"/>
      <c r="AM110" s="942"/>
      <c r="AN110" s="942"/>
      <c r="AO110" s="943"/>
      <c r="AP110" s="945">
        <v>16.8</v>
      </c>
      <c r="AQ110" s="946"/>
      <c r="AR110" s="946"/>
      <c r="AS110" s="946"/>
      <c r="AT110" s="947"/>
      <c r="AU110" s="981" t="s">
        <v>73</v>
      </c>
      <c r="AV110" s="982"/>
      <c r="AW110" s="982"/>
      <c r="AX110" s="982"/>
      <c r="AY110" s="982"/>
      <c r="AZ110" s="907" t="s">
        <v>452</v>
      </c>
      <c r="BA110" s="852"/>
      <c r="BB110" s="852"/>
      <c r="BC110" s="852"/>
      <c r="BD110" s="852"/>
      <c r="BE110" s="852"/>
      <c r="BF110" s="852"/>
      <c r="BG110" s="852"/>
      <c r="BH110" s="852"/>
      <c r="BI110" s="852"/>
      <c r="BJ110" s="852"/>
      <c r="BK110" s="852"/>
      <c r="BL110" s="852"/>
      <c r="BM110" s="852"/>
      <c r="BN110" s="852"/>
      <c r="BO110" s="852"/>
      <c r="BP110" s="853"/>
      <c r="BQ110" s="908">
        <v>1413133142</v>
      </c>
      <c r="BR110" s="889"/>
      <c r="BS110" s="889"/>
      <c r="BT110" s="889"/>
      <c r="BU110" s="889"/>
      <c r="BV110" s="889">
        <v>1409307179</v>
      </c>
      <c r="BW110" s="889"/>
      <c r="BX110" s="889"/>
      <c r="BY110" s="889"/>
      <c r="BZ110" s="889"/>
      <c r="CA110" s="889">
        <v>1408879494</v>
      </c>
      <c r="CB110" s="889"/>
      <c r="CC110" s="889"/>
      <c r="CD110" s="889"/>
      <c r="CE110" s="889"/>
      <c r="CF110" s="913">
        <v>390.8</v>
      </c>
      <c r="CG110" s="914"/>
      <c r="CH110" s="914"/>
      <c r="CI110" s="914"/>
      <c r="CJ110" s="914"/>
      <c r="CK110" s="977" t="s">
        <v>453</v>
      </c>
      <c r="CL110" s="863"/>
      <c r="CM110" s="938" t="s">
        <v>454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v>10247142</v>
      </c>
      <c r="DH110" s="889"/>
      <c r="DI110" s="889"/>
      <c r="DJ110" s="889"/>
      <c r="DK110" s="889"/>
      <c r="DL110" s="889">
        <v>23483249</v>
      </c>
      <c r="DM110" s="889"/>
      <c r="DN110" s="889"/>
      <c r="DO110" s="889"/>
      <c r="DP110" s="889"/>
      <c r="DQ110" s="889">
        <v>21836960</v>
      </c>
      <c r="DR110" s="889"/>
      <c r="DS110" s="889"/>
      <c r="DT110" s="889"/>
      <c r="DU110" s="889"/>
      <c r="DV110" s="890">
        <v>6.1</v>
      </c>
      <c r="DW110" s="890"/>
      <c r="DX110" s="890"/>
      <c r="DY110" s="890"/>
      <c r="DZ110" s="891"/>
    </row>
    <row r="111" spans="1:131" s="247" customFormat="1" ht="26.25" customHeight="1" x14ac:dyDescent="0.2">
      <c r="A111" s="818" t="s">
        <v>455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v>2773057</v>
      </c>
      <c r="AB111" s="970"/>
      <c r="AC111" s="970"/>
      <c r="AD111" s="970"/>
      <c r="AE111" s="971"/>
      <c r="AF111" s="972">
        <v>2260625</v>
      </c>
      <c r="AG111" s="970"/>
      <c r="AH111" s="970"/>
      <c r="AI111" s="970"/>
      <c r="AJ111" s="971"/>
      <c r="AK111" s="972">
        <v>605799</v>
      </c>
      <c r="AL111" s="970"/>
      <c r="AM111" s="970"/>
      <c r="AN111" s="970"/>
      <c r="AO111" s="971"/>
      <c r="AP111" s="973">
        <v>0.2</v>
      </c>
      <c r="AQ111" s="974"/>
      <c r="AR111" s="974"/>
      <c r="AS111" s="974"/>
      <c r="AT111" s="975"/>
      <c r="AU111" s="983"/>
      <c r="AV111" s="984"/>
      <c r="AW111" s="984"/>
      <c r="AX111" s="984"/>
      <c r="AY111" s="984"/>
      <c r="AZ111" s="859" t="s">
        <v>456</v>
      </c>
      <c r="BA111" s="794"/>
      <c r="BB111" s="794"/>
      <c r="BC111" s="794"/>
      <c r="BD111" s="794"/>
      <c r="BE111" s="794"/>
      <c r="BF111" s="794"/>
      <c r="BG111" s="794"/>
      <c r="BH111" s="794"/>
      <c r="BI111" s="794"/>
      <c r="BJ111" s="794"/>
      <c r="BK111" s="794"/>
      <c r="BL111" s="794"/>
      <c r="BM111" s="794"/>
      <c r="BN111" s="794"/>
      <c r="BO111" s="794"/>
      <c r="BP111" s="795"/>
      <c r="BQ111" s="860">
        <v>22028417</v>
      </c>
      <c r="BR111" s="861"/>
      <c r="BS111" s="861"/>
      <c r="BT111" s="861"/>
      <c r="BU111" s="861"/>
      <c r="BV111" s="861">
        <v>32523738</v>
      </c>
      <c r="BW111" s="861"/>
      <c r="BX111" s="861"/>
      <c r="BY111" s="861"/>
      <c r="BZ111" s="861"/>
      <c r="CA111" s="861">
        <v>26964326</v>
      </c>
      <c r="CB111" s="861"/>
      <c r="CC111" s="861"/>
      <c r="CD111" s="861"/>
      <c r="CE111" s="861"/>
      <c r="CF111" s="922">
        <v>7.5</v>
      </c>
      <c r="CG111" s="923"/>
      <c r="CH111" s="923"/>
      <c r="CI111" s="923"/>
      <c r="CJ111" s="923"/>
      <c r="CK111" s="978"/>
      <c r="CL111" s="865"/>
      <c r="CM111" s="868" t="s">
        <v>457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130</v>
      </c>
      <c r="DH111" s="861"/>
      <c r="DI111" s="861"/>
      <c r="DJ111" s="861"/>
      <c r="DK111" s="861"/>
      <c r="DL111" s="861" t="s">
        <v>130</v>
      </c>
      <c r="DM111" s="861"/>
      <c r="DN111" s="861"/>
      <c r="DO111" s="861"/>
      <c r="DP111" s="861"/>
      <c r="DQ111" s="861" t="s">
        <v>130</v>
      </c>
      <c r="DR111" s="861"/>
      <c r="DS111" s="861"/>
      <c r="DT111" s="861"/>
      <c r="DU111" s="861"/>
      <c r="DV111" s="838" t="s">
        <v>130</v>
      </c>
      <c r="DW111" s="838"/>
      <c r="DX111" s="838"/>
      <c r="DY111" s="838"/>
      <c r="DZ111" s="839"/>
    </row>
    <row r="112" spans="1:131" s="247" customFormat="1" ht="26.25" customHeight="1" x14ac:dyDescent="0.2">
      <c r="A112" s="963" t="s">
        <v>458</v>
      </c>
      <c r="B112" s="964"/>
      <c r="C112" s="794" t="s">
        <v>459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43099017</v>
      </c>
      <c r="AB112" s="824"/>
      <c r="AC112" s="824"/>
      <c r="AD112" s="824"/>
      <c r="AE112" s="825"/>
      <c r="AF112" s="826">
        <v>41622271</v>
      </c>
      <c r="AG112" s="824"/>
      <c r="AH112" s="824"/>
      <c r="AI112" s="824"/>
      <c r="AJ112" s="825"/>
      <c r="AK112" s="826">
        <v>41165101</v>
      </c>
      <c r="AL112" s="824"/>
      <c r="AM112" s="824"/>
      <c r="AN112" s="824"/>
      <c r="AO112" s="825"/>
      <c r="AP112" s="871">
        <v>11.4</v>
      </c>
      <c r="AQ112" s="872"/>
      <c r="AR112" s="872"/>
      <c r="AS112" s="872"/>
      <c r="AT112" s="873"/>
      <c r="AU112" s="983"/>
      <c r="AV112" s="984"/>
      <c r="AW112" s="984"/>
      <c r="AX112" s="984"/>
      <c r="AY112" s="984"/>
      <c r="AZ112" s="859" t="s">
        <v>460</v>
      </c>
      <c r="BA112" s="794"/>
      <c r="BB112" s="794"/>
      <c r="BC112" s="794"/>
      <c r="BD112" s="794"/>
      <c r="BE112" s="794"/>
      <c r="BF112" s="794"/>
      <c r="BG112" s="794"/>
      <c r="BH112" s="794"/>
      <c r="BI112" s="794"/>
      <c r="BJ112" s="794"/>
      <c r="BK112" s="794"/>
      <c r="BL112" s="794"/>
      <c r="BM112" s="794"/>
      <c r="BN112" s="794"/>
      <c r="BO112" s="794"/>
      <c r="BP112" s="795"/>
      <c r="BQ112" s="860">
        <v>300919059</v>
      </c>
      <c r="BR112" s="861"/>
      <c r="BS112" s="861"/>
      <c r="BT112" s="861"/>
      <c r="BU112" s="861"/>
      <c r="BV112" s="861">
        <v>285198485</v>
      </c>
      <c r="BW112" s="861"/>
      <c r="BX112" s="861"/>
      <c r="BY112" s="861"/>
      <c r="BZ112" s="861"/>
      <c r="CA112" s="861">
        <v>269492981</v>
      </c>
      <c r="CB112" s="861"/>
      <c r="CC112" s="861"/>
      <c r="CD112" s="861"/>
      <c r="CE112" s="861"/>
      <c r="CF112" s="922">
        <v>74.8</v>
      </c>
      <c r="CG112" s="923"/>
      <c r="CH112" s="923"/>
      <c r="CI112" s="923"/>
      <c r="CJ112" s="923"/>
      <c r="CK112" s="978"/>
      <c r="CL112" s="865"/>
      <c r="CM112" s="868" t="s">
        <v>461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130</v>
      </c>
      <c r="DH112" s="861"/>
      <c r="DI112" s="861"/>
      <c r="DJ112" s="861"/>
      <c r="DK112" s="861"/>
      <c r="DL112" s="861" t="s">
        <v>462</v>
      </c>
      <c r="DM112" s="861"/>
      <c r="DN112" s="861"/>
      <c r="DO112" s="861"/>
      <c r="DP112" s="861"/>
      <c r="DQ112" s="861" t="s">
        <v>130</v>
      </c>
      <c r="DR112" s="861"/>
      <c r="DS112" s="861"/>
      <c r="DT112" s="861"/>
      <c r="DU112" s="861"/>
      <c r="DV112" s="838" t="s">
        <v>130</v>
      </c>
      <c r="DW112" s="838"/>
      <c r="DX112" s="838"/>
      <c r="DY112" s="838"/>
      <c r="DZ112" s="839"/>
    </row>
    <row r="113" spans="1:130" s="247" customFormat="1" ht="26.25" customHeight="1" x14ac:dyDescent="0.2">
      <c r="A113" s="965"/>
      <c r="B113" s="966"/>
      <c r="C113" s="794" t="s">
        <v>463</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26072828</v>
      </c>
      <c r="AB113" s="970"/>
      <c r="AC113" s="970"/>
      <c r="AD113" s="970"/>
      <c r="AE113" s="971"/>
      <c r="AF113" s="972">
        <v>25284368</v>
      </c>
      <c r="AG113" s="970"/>
      <c r="AH113" s="970"/>
      <c r="AI113" s="970"/>
      <c r="AJ113" s="971"/>
      <c r="AK113" s="972">
        <v>23628661</v>
      </c>
      <c r="AL113" s="970"/>
      <c r="AM113" s="970"/>
      <c r="AN113" s="970"/>
      <c r="AO113" s="971"/>
      <c r="AP113" s="973">
        <v>6.6</v>
      </c>
      <c r="AQ113" s="974"/>
      <c r="AR113" s="974"/>
      <c r="AS113" s="974"/>
      <c r="AT113" s="975"/>
      <c r="AU113" s="983"/>
      <c r="AV113" s="984"/>
      <c r="AW113" s="984"/>
      <c r="AX113" s="984"/>
      <c r="AY113" s="984"/>
      <c r="AZ113" s="859" t="s">
        <v>464</v>
      </c>
      <c r="BA113" s="794"/>
      <c r="BB113" s="794"/>
      <c r="BC113" s="794"/>
      <c r="BD113" s="794"/>
      <c r="BE113" s="794"/>
      <c r="BF113" s="794"/>
      <c r="BG113" s="794"/>
      <c r="BH113" s="794"/>
      <c r="BI113" s="794"/>
      <c r="BJ113" s="794"/>
      <c r="BK113" s="794"/>
      <c r="BL113" s="794"/>
      <c r="BM113" s="794"/>
      <c r="BN113" s="794"/>
      <c r="BO113" s="794"/>
      <c r="BP113" s="795"/>
      <c r="BQ113" s="860">
        <v>3919242</v>
      </c>
      <c r="BR113" s="861"/>
      <c r="BS113" s="861"/>
      <c r="BT113" s="861"/>
      <c r="BU113" s="861"/>
      <c r="BV113" s="861">
        <v>3746767</v>
      </c>
      <c r="BW113" s="861"/>
      <c r="BX113" s="861"/>
      <c r="BY113" s="861"/>
      <c r="BZ113" s="861"/>
      <c r="CA113" s="861">
        <v>3458442</v>
      </c>
      <c r="CB113" s="861"/>
      <c r="CC113" s="861"/>
      <c r="CD113" s="861"/>
      <c r="CE113" s="861"/>
      <c r="CF113" s="922">
        <v>1</v>
      </c>
      <c r="CG113" s="923"/>
      <c r="CH113" s="923"/>
      <c r="CI113" s="923"/>
      <c r="CJ113" s="923"/>
      <c r="CK113" s="978"/>
      <c r="CL113" s="865"/>
      <c r="CM113" s="868" t="s">
        <v>465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466</v>
      </c>
      <c r="DH113" s="824"/>
      <c r="DI113" s="824"/>
      <c r="DJ113" s="824"/>
      <c r="DK113" s="825"/>
      <c r="DL113" s="826" t="s">
        <v>130</v>
      </c>
      <c r="DM113" s="824"/>
      <c r="DN113" s="824"/>
      <c r="DO113" s="824"/>
      <c r="DP113" s="825"/>
      <c r="DQ113" s="826" t="s">
        <v>391</v>
      </c>
      <c r="DR113" s="824"/>
      <c r="DS113" s="824"/>
      <c r="DT113" s="824"/>
      <c r="DU113" s="825"/>
      <c r="DV113" s="871" t="s">
        <v>130</v>
      </c>
      <c r="DW113" s="872"/>
      <c r="DX113" s="872"/>
      <c r="DY113" s="872"/>
      <c r="DZ113" s="873"/>
    </row>
    <row r="114" spans="1:130" s="247" customFormat="1" ht="26.25" customHeight="1" x14ac:dyDescent="0.2">
      <c r="A114" s="965"/>
      <c r="B114" s="966"/>
      <c r="C114" s="794" t="s">
        <v>467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69785</v>
      </c>
      <c r="AB114" s="824"/>
      <c r="AC114" s="824"/>
      <c r="AD114" s="824"/>
      <c r="AE114" s="825"/>
      <c r="AF114" s="826">
        <v>202871</v>
      </c>
      <c r="AG114" s="824"/>
      <c r="AH114" s="824"/>
      <c r="AI114" s="824"/>
      <c r="AJ114" s="825"/>
      <c r="AK114" s="826">
        <v>348151</v>
      </c>
      <c r="AL114" s="824"/>
      <c r="AM114" s="824"/>
      <c r="AN114" s="824"/>
      <c r="AO114" s="825"/>
      <c r="AP114" s="871">
        <v>0.1</v>
      </c>
      <c r="AQ114" s="872"/>
      <c r="AR114" s="872"/>
      <c r="AS114" s="872"/>
      <c r="AT114" s="873"/>
      <c r="AU114" s="983"/>
      <c r="AV114" s="984"/>
      <c r="AW114" s="984"/>
      <c r="AX114" s="984"/>
      <c r="AY114" s="984"/>
      <c r="AZ114" s="859" t="s">
        <v>468</v>
      </c>
      <c r="BA114" s="794"/>
      <c r="BB114" s="794"/>
      <c r="BC114" s="794"/>
      <c r="BD114" s="794"/>
      <c r="BE114" s="794"/>
      <c r="BF114" s="794"/>
      <c r="BG114" s="794"/>
      <c r="BH114" s="794"/>
      <c r="BI114" s="794"/>
      <c r="BJ114" s="794"/>
      <c r="BK114" s="794"/>
      <c r="BL114" s="794"/>
      <c r="BM114" s="794"/>
      <c r="BN114" s="794"/>
      <c r="BO114" s="794"/>
      <c r="BP114" s="795"/>
      <c r="BQ114" s="860">
        <v>103136005</v>
      </c>
      <c r="BR114" s="861"/>
      <c r="BS114" s="861"/>
      <c r="BT114" s="861"/>
      <c r="BU114" s="861"/>
      <c r="BV114" s="861">
        <v>92791290</v>
      </c>
      <c r="BW114" s="861"/>
      <c r="BX114" s="861"/>
      <c r="BY114" s="861"/>
      <c r="BZ114" s="861"/>
      <c r="CA114" s="861">
        <v>91930706</v>
      </c>
      <c r="CB114" s="861"/>
      <c r="CC114" s="861"/>
      <c r="CD114" s="861"/>
      <c r="CE114" s="861"/>
      <c r="CF114" s="922">
        <v>25.5</v>
      </c>
      <c r="CG114" s="923"/>
      <c r="CH114" s="923"/>
      <c r="CI114" s="923"/>
      <c r="CJ114" s="923"/>
      <c r="CK114" s="978"/>
      <c r="CL114" s="865"/>
      <c r="CM114" s="868" t="s">
        <v>469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391</v>
      </c>
      <c r="DH114" s="824"/>
      <c r="DI114" s="824"/>
      <c r="DJ114" s="824"/>
      <c r="DK114" s="825"/>
      <c r="DL114" s="826" t="s">
        <v>466</v>
      </c>
      <c r="DM114" s="824"/>
      <c r="DN114" s="824"/>
      <c r="DO114" s="824"/>
      <c r="DP114" s="825"/>
      <c r="DQ114" s="826" t="s">
        <v>391</v>
      </c>
      <c r="DR114" s="824"/>
      <c r="DS114" s="824"/>
      <c r="DT114" s="824"/>
      <c r="DU114" s="825"/>
      <c r="DV114" s="871" t="s">
        <v>391</v>
      </c>
      <c r="DW114" s="872"/>
      <c r="DX114" s="872"/>
      <c r="DY114" s="872"/>
      <c r="DZ114" s="873"/>
    </row>
    <row r="115" spans="1:130" s="247" customFormat="1" ht="26.25" customHeight="1" x14ac:dyDescent="0.2">
      <c r="A115" s="965"/>
      <c r="B115" s="966"/>
      <c r="C115" s="794" t="s">
        <v>470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2897161</v>
      </c>
      <c r="AB115" s="970"/>
      <c r="AC115" s="970"/>
      <c r="AD115" s="970"/>
      <c r="AE115" s="971"/>
      <c r="AF115" s="972">
        <v>4049769</v>
      </c>
      <c r="AG115" s="970"/>
      <c r="AH115" s="970"/>
      <c r="AI115" s="970"/>
      <c r="AJ115" s="971"/>
      <c r="AK115" s="972">
        <v>4202378</v>
      </c>
      <c r="AL115" s="970"/>
      <c r="AM115" s="970"/>
      <c r="AN115" s="970"/>
      <c r="AO115" s="971"/>
      <c r="AP115" s="973">
        <v>1.2</v>
      </c>
      <c r="AQ115" s="974"/>
      <c r="AR115" s="974"/>
      <c r="AS115" s="974"/>
      <c r="AT115" s="975"/>
      <c r="AU115" s="983"/>
      <c r="AV115" s="984"/>
      <c r="AW115" s="984"/>
      <c r="AX115" s="984"/>
      <c r="AY115" s="984"/>
      <c r="AZ115" s="859" t="s">
        <v>471</v>
      </c>
      <c r="BA115" s="794"/>
      <c r="BB115" s="794"/>
      <c r="BC115" s="794"/>
      <c r="BD115" s="794"/>
      <c r="BE115" s="794"/>
      <c r="BF115" s="794"/>
      <c r="BG115" s="794"/>
      <c r="BH115" s="794"/>
      <c r="BI115" s="794"/>
      <c r="BJ115" s="794"/>
      <c r="BK115" s="794"/>
      <c r="BL115" s="794"/>
      <c r="BM115" s="794"/>
      <c r="BN115" s="794"/>
      <c r="BO115" s="794"/>
      <c r="BP115" s="795"/>
      <c r="BQ115" s="860">
        <v>17356446</v>
      </c>
      <c r="BR115" s="861"/>
      <c r="BS115" s="861"/>
      <c r="BT115" s="861"/>
      <c r="BU115" s="861"/>
      <c r="BV115" s="861">
        <v>18601627</v>
      </c>
      <c r="BW115" s="861"/>
      <c r="BX115" s="861"/>
      <c r="BY115" s="861"/>
      <c r="BZ115" s="861"/>
      <c r="CA115" s="861">
        <v>15476476</v>
      </c>
      <c r="CB115" s="861"/>
      <c r="CC115" s="861"/>
      <c r="CD115" s="861"/>
      <c r="CE115" s="861"/>
      <c r="CF115" s="922">
        <v>4.3</v>
      </c>
      <c r="CG115" s="923"/>
      <c r="CH115" s="923"/>
      <c r="CI115" s="923"/>
      <c r="CJ115" s="923"/>
      <c r="CK115" s="978"/>
      <c r="CL115" s="865"/>
      <c r="CM115" s="859" t="s">
        <v>472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3932947</v>
      </c>
      <c r="DH115" s="824"/>
      <c r="DI115" s="824"/>
      <c r="DJ115" s="824"/>
      <c r="DK115" s="825"/>
      <c r="DL115" s="826">
        <v>3086070</v>
      </c>
      <c r="DM115" s="824"/>
      <c r="DN115" s="824"/>
      <c r="DO115" s="824"/>
      <c r="DP115" s="825"/>
      <c r="DQ115" s="826">
        <v>1072304</v>
      </c>
      <c r="DR115" s="824"/>
      <c r="DS115" s="824"/>
      <c r="DT115" s="824"/>
      <c r="DU115" s="825"/>
      <c r="DV115" s="871">
        <v>0.3</v>
      </c>
      <c r="DW115" s="872"/>
      <c r="DX115" s="872"/>
      <c r="DY115" s="872"/>
      <c r="DZ115" s="873"/>
    </row>
    <row r="116" spans="1:130" s="247" customFormat="1" ht="26.25" customHeight="1" x14ac:dyDescent="0.2">
      <c r="A116" s="967"/>
      <c r="B116" s="968"/>
      <c r="C116" s="927" t="s">
        <v>473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10635</v>
      </c>
      <c r="AB116" s="824"/>
      <c r="AC116" s="824"/>
      <c r="AD116" s="824"/>
      <c r="AE116" s="825"/>
      <c r="AF116" s="826">
        <v>8130</v>
      </c>
      <c r="AG116" s="824"/>
      <c r="AH116" s="824"/>
      <c r="AI116" s="824"/>
      <c r="AJ116" s="825"/>
      <c r="AK116" s="826">
        <v>2528</v>
      </c>
      <c r="AL116" s="824"/>
      <c r="AM116" s="824"/>
      <c r="AN116" s="824"/>
      <c r="AO116" s="825"/>
      <c r="AP116" s="871">
        <v>0</v>
      </c>
      <c r="AQ116" s="872"/>
      <c r="AR116" s="872"/>
      <c r="AS116" s="872"/>
      <c r="AT116" s="873"/>
      <c r="AU116" s="983"/>
      <c r="AV116" s="984"/>
      <c r="AW116" s="984"/>
      <c r="AX116" s="984"/>
      <c r="AY116" s="984"/>
      <c r="AZ116" s="910" t="s">
        <v>474</v>
      </c>
      <c r="BA116" s="911"/>
      <c r="BB116" s="911"/>
      <c r="BC116" s="911"/>
      <c r="BD116" s="911"/>
      <c r="BE116" s="911"/>
      <c r="BF116" s="911"/>
      <c r="BG116" s="911"/>
      <c r="BH116" s="911"/>
      <c r="BI116" s="911"/>
      <c r="BJ116" s="911"/>
      <c r="BK116" s="911"/>
      <c r="BL116" s="911"/>
      <c r="BM116" s="911"/>
      <c r="BN116" s="911"/>
      <c r="BO116" s="911"/>
      <c r="BP116" s="912"/>
      <c r="BQ116" s="860" t="s">
        <v>462</v>
      </c>
      <c r="BR116" s="861"/>
      <c r="BS116" s="861"/>
      <c r="BT116" s="861"/>
      <c r="BU116" s="861"/>
      <c r="BV116" s="861" t="s">
        <v>130</v>
      </c>
      <c r="BW116" s="861"/>
      <c r="BX116" s="861"/>
      <c r="BY116" s="861"/>
      <c r="BZ116" s="861"/>
      <c r="CA116" s="861" t="s">
        <v>391</v>
      </c>
      <c r="CB116" s="861"/>
      <c r="CC116" s="861"/>
      <c r="CD116" s="861"/>
      <c r="CE116" s="861"/>
      <c r="CF116" s="922" t="s">
        <v>130</v>
      </c>
      <c r="CG116" s="923"/>
      <c r="CH116" s="923"/>
      <c r="CI116" s="923"/>
      <c r="CJ116" s="923"/>
      <c r="CK116" s="978"/>
      <c r="CL116" s="865"/>
      <c r="CM116" s="868" t="s">
        <v>475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130</v>
      </c>
      <c r="DH116" s="824"/>
      <c r="DI116" s="824"/>
      <c r="DJ116" s="824"/>
      <c r="DK116" s="825"/>
      <c r="DL116" s="826" t="s">
        <v>130</v>
      </c>
      <c r="DM116" s="824"/>
      <c r="DN116" s="824"/>
      <c r="DO116" s="824"/>
      <c r="DP116" s="825"/>
      <c r="DQ116" s="826" t="s">
        <v>130</v>
      </c>
      <c r="DR116" s="824"/>
      <c r="DS116" s="824"/>
      <c r="DT116" s="824"/>
      <c r="DU116" s="825"/>
      <c r="DV116" s="871" t="s">
        <v>130</v>
      </c>
      <c r="DW116" s="872"/>
      <c r="DX116" s="872"/>
      <c r="DY116" s="872"/>
      <c r="DZ116" s="873"/>
    </row>
    <row r="117" spans="1:130" s="247" customFormat="1" ht="26.25" customHeight="1" x14ac:dyDescent="0.2">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476</v>
      </c>
      <c r="Z117" s="950"/>
      <c r="AA117" s="955">
        <v>128834052</v>
      </c>
      <c r="AB117" s="956"/>
      <c r="AC117" s="956"/>
      <c r="AD117" s="956"/>
      <c r="AE117" s="957"/>
      <c r="AF117" s="958">
        <v>128164756</v>
      </c>
      <c r="AG117" s="956"/>
      <c r="AH117" s="956"/>
      <c r="AI117" s="956"/>
      <c r="AJ117" s="957"/>
      <c r="AK117" s="958">
        <v>130587373</v>
      </c>
      <c r="AL117" s="956"/>
      <c r="AM117" s="956"/>
      <c r="AN117" s="956"/>
      <c r="AO117" s="957"/>
      <c r="AP117" s="959"/>
      <c r="AQ117" s="960"/>
      <c r="AR117" s="960"/>
      <c r="AS117" s="960"/>
      <c r="AT117" s="961"/>
      <c r="AU117" s="983"/>
      <c r="AV117" s="984"/>
      <c r="AW117" s="984"/>
      <c r="AX117" s="984"/>
      <c r="AY117" s="984"/>
      <c r="AZ117" s="910" t="s">
        <v>477</v>
      </c>
      <c r="BA117" s="911"/>
      <c r="BB117" s="911"/>
      <c r="BC117" s="911"/>
      <c r="BD117" s="911"/>
      <c r="BE117" s="911"/>
      <c r="BF117" s="911"/>
      <c r="BG117" s="911"/>
      <c r="BH117" s="911"/>
      <c r="BI117" s="911"/>
      <c r="BJ117" s="911"/>
      <c r="BK117" s="911"/>
      <c r="BL117" s="911"/>
      <c r="BM117" s="911"/>
      <c r="BN117" s="911"/>
      <c r="BO117" s="911"/>
      <c r="BP117" s="912"/>
      <c r="BQ117" s="860" t="s">
        <v>130</v>
      </c>
      <c r="BR117" s="861"/>
      <c r="BS117" s="861"/>
      <c r="BT117" s="861"/>
      <c r="BU117" s="861"/>
      <c r="BV117" s="861" t="s">
        <v>130</v>
      </c>
      <c r="BW117" s="861"/>
      <c r="BX117" s="861"/>
      <c r="BY117" s="861"/>
      <c r="BZ117" s="861"/>
      <c r="CA117" s="861" t="s">
        <v>130</v>
      </c>
      <c r="CB117" s="861"/>
      <c r="CC117" s="861"/>
      <c r="CD117" s="861"/>
      <c r="CE117" s="861"/>
      <c r="CF117" s="922" t="s">
        <v>130</v>
      </c>
      <c r="CG117" s="923"/>
      <c r="CH117" s="923"/>
      <c r="CI117" s="923"/>
      <c r="CJ117" s="923"/>
      <c r="CK117" s="978"/>
      <c r="CL117" s="865"/>
      <c r="CM117" s="868" t="s">
        <v>478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466</v>
      </c>
      <c r="DH117" s="824"/>
      <c r="DI117" s="824"/>
      <c r="DJ117" s="824"/>
      <c r="DK117" s="825"/>
      <c r="DL117" s="826" t="s">
        <v>479</v>
      </c>
      <c r="DM117" s="824"/>
      <c r="DN117" s="824"/>
      <c r="DO117" s="824"/>
      <c r="DP117" s="825"/>
      <c r="DQ117" s="826" t="s">
        <v>130</v>
      </c>
      <c r="DR117" s="824"/>
      <c r="DS117" s="824"/>
      <c r="DT117" s="824"/>
      <c r="DU117" s="825"/>
      <c r="DV117" s="871" t="s">
        <v>130</v>
      </c>
      <c r="DW117" s="872"/>
      <c r="DX117" s="872"/>
      <c r="DY117" s="872"/>
      <c r="DZ117" s="873"/>
    </row>
    <row r="118" spans="1:130" s="247" customFormat="1" ht="26.25" customHeight="1" x14ac:dyDescent="0.2">
      <c r="A118" s="948" t="s">
        <v>450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448</v>
      </c>
      <c r="AB118" s="949"/>
      <c r="AC118" s="949"/>
      <c r="AD118" s="949"/>
      <c r="AE118" s="950"/>
      <c r="AF118" s="951" t="s">
        <v>309</v>
      </c>
      <c r="AG118" s="949"/>
      <c r="AH118" s="949"/>
      <c r="AI118" s="949"/>
      <c r="AJ118" s="950"/>
      <c r="AK118" s="951" t="s">
        <v>308</v>
      </c>
      <c r="AL118" s="949"/>
      <c r="AM118" s="949"/>
      <c r="AN118" s="949"/>
      <c r="AO118" s="950"/>
      <c r="AP118" s="952" t="s">
        <v>449</v>
      </c>
      <c r="AQ118" s="953"/>
      <c r="AR118" s="953"/>
      <c r="AS118" s="953"/>
      <c r="AT118" s="954"/>
      <c r="AU118" s="983"/>
      <c r="AV118" s="984"/>
      <c r="AW118" s="984"/>
      <c r="AX118" s="984"/>
      <c r="AY118" s="984"/>
      <c r="AZ118" s="926" t="s">
        <v>480</v>
      </c>
      <c r="BA118" s="927"/>
      <c r="BB118" s="927"/>
      <c r="BC118" s="927"/>
      <c r="BD118" s="927"/>
      <c r="BE118" s="927"/>
      <c r="BF118" s="927"/>
      <c r="BG118" s="927"/>
      <c r="BH118" s="927"/>
      <c r="BI118" s="927"/>
      <c r="BJ118" s="927"/>
      <c r="BK118" s="927"/>
      <c r="BL118" s="927"/>
      <c r="BM118" s="927"/>
      <c r="BN118" s="927"/>
      <c r="BO118" s="927"/>
      <c r="BP118" s="928"/>
      <c r="BQ118" s="929" t="s">
        <v>130</v>
      </c>
      <c r="BR118" s="892"/>
      <c r="BS118" s="892"/>
      <c r="BT118" s="892"/>
      <c r="BU118" s="892"/>
      <c r="BV118" s="892" t="s">
        <v>130</v>
      </c>
      <c r="BW118" s="892"/>
      <c r="BX118" s="892"/>
      <c r="BY118" s="892"/>
      <c r="BZ118" s="892"/>
      <c r="CA118" s="892" t="s">
        <v>391</v>
      </c>
      <c r="CB118" s="892"/>
      <c r="CC118" s="892"/>
      <c r="CD118" s="892"/>
      <c r="CE118" s="892"/>
      <c r="CF118" s="922" t="s">
        <v>391</v>
      </c>
      <c r="CG118" s="923"/>
      <c r="CH118" s="923"/>
      <c r="CI118" s="923"/>
      <c r="CJ118" s="923"/>
      <c r="CK118" s="978"/>
      <c r="CL118" s="865"/>
      <c r="CM118" s="868" t="s">
        <v>481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130</v>
      </c>
      <c r="DH118" s="824"/>
      <c r="DI118" s="824"/>
      <c r="DJ118" s="824"/>
      <c r="DK118" s="825"/>
      <c r="DL118" s="826" t="s">
        <v>391</v>
      </c>
      <c r="DM118" s="824"/>
      <c r="DN118" s="824"/>
      <c r="DO118" s="824"/>
      <c r="DP118" s="825"/>
      <c r="DQ118" s="826" t="s">
        <v>130</v>
      </c>
      <c r="DR118" s="824"/>
      <c r="DS118" s="824"/>
      <c r="DT118" s="824"/>
      <c r="DU118" s="825"/>
      <c r="DV118" s="871" t="s">
        <v>130</v>
      </c>
      <c r="DW118" s="872"/>
      <c r="DX118" s="872"/>
      <c r="DY118" s="872"/>
      <c r="DZ118" s="873"/>
    </row>
    <row r="119" spans="1:130" s="247" customFormat="1" ht="26.25" customHeight="1" x14ac:dyDescent="0.2">
      <c r="A119" s="862" t="s">
        <v>453</v>
      </c>
      <c r="B119" s="863"/>
      <c r="C119" s="938" t="s">
        <v>454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v>798558</v>
      </c>
      <c r="AB119" s="942"/>
      <c r="AC119" s="942"/>
      <c r="AD119" s="942"/>
      <c r="AE119" s="943"/>
      <c r="AF119" s="944">
        <v>1978744</v>
      </c>
      <c r="AG119" s="942"/>
      <c r="AH119" s="942"/>
      <c r="AI119" s="942"/>
      <c r="AJ119" s="943"/>
      <c r="AK119" s="944">
        <v>2045502</v>
      </c>
      <c r="AL119" s="942"/>
      <c r="AM119" s="942"/>
      <c r="AN119" s="942"/>
      <c r="AO119" s="943"/>
      <c r="AP119" s="945">
        <v>0.6</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482</v>
      </c>
      <c r="BP119" s="925"/>
      <c r="BQ119" s="929">
        <v>1860492311</v>
      </c>
      <c r="BR119" s="892"/>
      <c r="BS119" s="892"/>
      <c r="BT119" s="892"/>
      <c r="BU119" s="892"/>
      <c r="BV119" s="892">
        <v>1842169086</v>
      </c>
      <c r="BW119" s="892"/>
      <c r="BX119" s="892"/>
      <c r="BY119" s="892"/>
      <c r="BZ119" s="892"/>
      <c r="CA119" s="892">
        <v>1816202425</v>
      </c>
      <c r="CB119" s="892"/>
      <c r="CC119" s="892"/>
      <c r="CD119" s="892"/>
      <c r="CE119" s="892"/>
      <c r="CF119" s="790"/>
      <c r="CG119" s="791"/>
      <c r="CH119" s="791"/>
      <c r="CI119" s="791"/>
      <c r="CJ119" s="881"/>
      <c r="CK119" s="979"/>
      <c r="CL119" s="867"/>
      <c r="CM119" s="885" t="s">
        <v>483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7848328</v>
      </c>
      <c r="DH119" s="807"/>
      <c r="DI119" s="807"/>
      <c r="DJ119" s="807"/>
      <c r="DK119" s="808"/>
      <c r="DL119" s="809">
        <v>5954419</v>
      </c>
      <c r="DM119" s="807"/>
      <c r="DN119" s="807"/>
      <c r="DO119" s="807"/>
      <c r="DP119" s="808"/>
      <c r="DQ119" s="809">
        <v>4055062</v>
      </c>
      <c r="DR119" s="807"/>
      <c r="DS119" s="807"/>
      <c r="DT119" s="807"/>
      <c r="DU119" s="808"/>
      <c r="DV119" s="895">
        <v>1.1000000000000001</v>
      </c>
      <c r="DW119" s="896"/>
      <c r="DX119" s="896"/>
      <c r="DY119" s="896"/>
      <c r="DZ119" s="897"/>
    </row>
    <row r="120" spans="1:130" s="247" customFormat="1" ht="26.25" customHeight="1" x14ac:dyDescent="0.2">
      <c r="A120" s="864"/>
      <c r="B120" s="865"/>
      <c r="C120" s="868" t="s">
        <v>457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v>338990</v>
      </c>
      <c r="AB120" s="824"/>
      <c r="AC120" s="824"/>
      <c r="AD120" s="824"/>
      <c r="AE120" s="825"/>
      <c r="AF120" s="826">
        <v>338990</v>
      </c>
      <c r="AG120" s="824"/>
      <c r="AH120" s="824"/>
      <c r="AI120" s="824"/>
      <c r="AJ120" s="825"/>
      <c r="AK120" s="826">
        <v>338990</v>
      </c>
      <c r="AL120" s="824"/>
      <c r="AM120" s="824"/>
      <c r="AN120" s="824"/>
      <c r="AO120" s="825"/>
      <c r="AP120" s="871">
        <v>0.1</v>
      </c>
      <c r="AQ120" s="872"/>
      <c r="AR120" s="872"/>
      <c r="AS120" s="872"/>
      <c r="AT120" s="873"/>
      <c r="AU120" s="930" t="s">
        <v>484</v>
      </c>
      <c r="AV120" s="931"/>
      <c r="AW120" s="931"/>
      <c r="AX120" s="931"/>
      <c r="AY120" s="932"/>
      <c r="AZ120" s="907" t="s">
        <v>485</v>
      </c>
      <c r="BA120" s="852"/>
      <c r="BB120" s="852"/>
      <c r="BC120" s="852"/>
      <c r="BD120" s="852"/>
      <c r="BE120" s="852"/>
      <c r="BF120" s="852"/>
      <c r="BG120" s="852"/>
      <c r="BH120" s="852"/>
      <c r="BI120" s="852"/>
      <c r="BJ120" s="852"/>
      <c r="BK120" s="852"/>
      <c r="BL120" s="852"/>
      <c r="BM120" s="852"/>
      <c r="BN120" s="852"/>
      <c r="BO120" s="852"/>
      <c r="BP120" s="853"/>
      <c r="BQ120" s="908">
        <v>239456486</v>
      </c>
      <c r="BR120" s="889"/>
      <c r="BS120" s="889"/>
      <c r="BT120" s="889"/>
      <c r="BU120" s="889"/>
      <c r="BV120" s="889">
        <v>256369538</v>
      </c>
      <c r="BW120" s="889"/>
      <c r="BX120" s="889"/>
      <c r="BY120" s="889"/>
      <c r="BZ120" s="889"/>
      <c r="CA120" s="889">
        <v>282212070</v>
      </c>
      <c r="CB120" s="889"/>
      <c r="CC120" s="889"/>
      <c r="CD120" s="889"/>
      <c r="CE120" s="889"/>
      <c r="CF120" s="913">
        <v>78.3</v>
      </c>
      <c r="CG120" s="914"/>
      <c r="CH120" s="914"/>
      <c r="CI120" s="914"/>
      <c r="CJ120" s="914"/>
      <c r="CK120" s="915" t="s">
        <v>486</v>
      </c>
      <c r="CL120" s="899"/>
      <c r="CM120" s="899"/>
      <c r="CN120" s="899"/>
      <c r="CO120" s="900"/>
      <c r="CP120" s="919" t="s">
        <v>487</v>
      </c>
      <c r="CQ120" s="920"/>
      <c r="CR120" s="920"/>
      <c r="CS120" s="920"/>
      <c r="CT120" s="920"/>
      <c r="CU120" s="920"/>
      <c r="CV120" s="920"/>
      <c r="CW120" s="920"/>
      <c r="CX120" s="920"/>
      <c r="CY120" s="920"/>
      <c r="CZ120" s="920"/>
      <c r="DA120" s="920"/>
      <c r="DB120" s="920"/>
      <c r="DC120" s="920"/>
      <c r="DD120" s="920"/>
      <c r="DE120" s="920"/>
      <c r="DF120" s="921"/>
      <c r="DG120" s="908">
        <v>189519307</v>
      </c>
      <c r="DH120" s="889"/>
      <c r="DI120" s="889"/>
      <c r="DJ120" s="889"/>
      <c r="DK120" s="889"/>
      <c r="DL120" s="889">
        <v>187272106</v>
      </c>
      <c r="DM120" s="889"/>
      <c r="DN120" s="889"/>
      <c r="DO120" s="889"/>
      <c r="DP120" s="889"/>
      <c r="DQ120" s="889">
        <v>182832674</v>
      </c>
      <c r="DR120" s="889"/>
      <c r="DS120" s="889"/>
      <c r="DT120" s="889"/>
      <c r="DU120" s="889"/>
      <c r="DV120" s="890">
        <v>50.7</v>
      </c>
      <c r="DW120" s="890"/>
      <c r="DX120" s="890"/>
      <c r="DY120" s="890"/>
      <c r="DZ120" s="891"/>
    </row>
    <row r="121" spans="1:130" s="247" customFormat="1" ht="26.25" customHeight="1" x14ac:dyDescent="0.2">
      <c r="A121" s="864"/>
      <c r="B121" s="865"/>
      <c r="C121" s="910" t="s">
        <v>488</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391</v>
      </c>
      <c r="AB121" s="824"/>
      <c r="AC121" s="824"/>
      <c r="AD121" s="824"/>
      <c r="AE121" s="825"/>
      <c r="AF121" s="826" t="s">
        <v>466</v>
      </c>
      <c r="AG121" s="824"/>
      <c r="AH121" s="824"/>
      <c r="AI121" s="824"/>
      <c r="AJ121" s="825"/>
      <c r="AK121" s="826" t="s">
        <v>130</v>
      </c>
      <c r="AL121" s="824"/>
      <c r="AM121" s="824"/>
      <c r="AN121" s="824"/>
      <c r="AO121" s="825"/>
      <c r="AP121" s="871" t="s">
        <v>391</v>
      </c>
      <c r="AQ121" s="872"/>
      <c r="AR121" s="872"/>
      <c r="AS121" s="872"/>
      <c r="AT121" s="873"/>
      <c r="AU121" s="933"/>
      <c r="AV121" s="934"/>
      <c r="AW121" s="934"/>
      <c r="AX121" s="934"/>
      <c r="AY121" s="935"/>
      <c r="AZ121" s="859" t="s">
        <v>489</v>
      </c>
      <c r="BA121" s="794"/>
      <c r="BB121" s="794"/>
      <c r="BC121" s="794"/>
      <c r="BD121" s="794"/>
      <c r="BE121" s="794"/>
      <c r="BF121" s="794"/>
      <c r="BG121" s="794"/>
      <c r="BH121" s="794"/>
      <c r="BI121" s="794"/>
      <c r="BJ121" s="794"/>
      <c r="BK121" s="794"/>
      <c r="BL121" s="794"/>
      <c r="BM121" s="794"/>
      <c r="BN121" s="794"/>
      <c r="BO121" s="794"/>
      <c r="BP121" s="795"/>
      <c r="BQ121" s="860">
        <v>295295188</v>
      </c>
      <c r="BR121" s="861"/>
      <c r="BS121" s="861"/>
      <c r="BT121" s="861"/>
      <c r="BU121" s="861"/>
      <c r="BV121" s="861">
        <v>293341975</v>
      </c>
      <c r="BW121" s="861"/>
      <c r="BX121" s="861"/>
      <c r="BY121" s="861"/>
      <c r="BZ121" s="861"/>
      <c r="CA121" s="861">
        <v>283457607</v>
      </c>
      <c r="CB121" s="861"/>
      <c r="CC121" s="861"/>
      <c r="CD121" s="861"/>
      <c r="CE121" s="861"/>
      <c r="CF121" s="922">
        <v>78.599999999999994</v>
      </c>
      <c r="CG121" s="923"/>
      <c r="CH121" s="923"/>
      <c r="CI121" s="923"/>
      <c r="CJ121" s="923"/>
      <c r="CK121" s="916"/>
      <c r="CL121" s="902"/>
      <c r="CM121" s="902"/>
      <c r="CN121" s="902"/>
      <c r="CO121" s="903"/>
      <c r="CP121" s="882" t="s">
        <v>490</v>
      </c>
      <c r="CQ121" s="883"/>
      <c r="CR121" s="883"/>
      <c r="CS121" s="883"/>
      <c r="CT121" s="883"/>
      <c r="CU121" s="883"/>
      <c r="CV121" s="883"/>
      <c r="CW121" s="883"/>
      <c r="CX121" s="883"/>
      <c r="CY121" s="883"/>
      <c r="CZ121" s="883"/>
      <c r="DA121" s="883"/>
      <c r="DB121" s="883"/>
      <c r="DC121" s="883"/>
      <c r="DD121" s="883"/>
      <c r="DE121" s="883"/>
      <c r="DF121" s="884"/>
      <c r="DG121" s="860">
        <v>86787617</v>
      </c>
      <c r="DH121" s="861"/>
      <c r="DI121" s="861"/>
      <c r="DJ121" s="861"/>
      <c r="DK121" s="861"/>
      <c r="DL121" s="861">
        <v>82655240</v>
      </c>
      <c r="DM121" s="861"/>
      <c r="DN121" s="861"/>
      <c r="DO121" s="861"/>
      <c r="DP121" s="861"/>
      <c r="DQ121" s="861">
        <v>72229195</v>
      </c>
      <c r="DR121" s="861"/>
      <c r="DS121" s="861"/>
      <c r="DT121" s="861"/>
      <c r="DU121" s="861"/>
      <c r="DV121" s="838">
        <v>20</v>
      </c>
      <c r="DW121" s="838"/>
      <c r="DX121" s="838"/>
      <c r="DY121" s="838"/>
      <c r="DZ121" s="839"/>
    </row>
    <row r="122" spans="1:130" s="247" customFormat="1" ht="26.25" customHeight="1" x14ac:dyDescent="0.2">
      <c r="A122" s="864"/>
      <c r="B122" s="865"/>
      <c r="C122" s="868" t="s">
        <v>469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130</v>
      </c>
      <c r="AB122" s="824"/>
      <c r="AC122" s="824"/>
      <c r="AD122" s="824"/>
      <c r="AE122" s="825"/>
      <c r="AF122" s="826" t="s">
        <v>130</v>
      </c>
      <c r="AG122" s="824"/>
      <c r="AH122" s="824"/>
      <c r="AI122" s="824"/>
      <c r="AJ122" s="825"/>
      <c r="AK122" s="826" t="s">
        <v>130</v>
      </c>
      <c r="AL122" s="824"/>
      <c r="AM122" s="824"/>
      <c r="AN122" s="824"/>
      <c r="AO122" s="825"/>
      <c r="AP122" s="871" t="s">
        <v>391</v>
      </c>
      <c r="AQ122" s="872"/>
      <c r="AR122" s="872"/>
      <c r="AS122" s="872"/>
      <c r="AT122" s="873"/>
      <c r="AU122" s="933"/>
      <c r="AV122" s="934"/>
      <c r="AW122" s="934"/>
      <c r="AX122" s="934"/>
      <c r="AY122" s="935"/>
      <c r="AZ122" s="926" t="s">
        <v>491</v>
      </c>
      <c r="BA122" s="927"/>
      <c r="BB122" s="927"/>
      <c r="BC122" s="927"/>
      <c r="BD122" s="927"/>
      <c r="BE122" s="927"/>
      <c r="BF122" s="927"/>
      <c r="BG122" s="927"/>
      <c r="BH122" s="927"/>
      <c r="BI122" s="927"/>
      <c r="BJ122" s="927"/>
      <c r="BK122" s="927"/>
      <c r="BL122" s="927"/>
      <c r="BM122" s="927"/>
      <c r="BN122" s="927"/>
      <c r="BO122" s="927"/>
      <c r="BP122" s="928"/>
      <c r="BQ122" s="929">
        <v>848786671</v>
      </c>
      <c r="BR122" s="892"/>
      <c r="BS122" s="892"/>
      <c r="BT122" s="892"/>
      <c r="BU122" s="892"/>
      <c r="BV122" s="892">
        <v>851505930</v>
      </c>
      <c r="BW122" s="892"/>
      <c r="BX122" s="892"/>
      <c r="BY122" s="892"/>
      <c r="BZ122" s="892"/>
      <c r="CA122" s="892">
        <v>845401556</v>
      </c>
      <c r="CB122" s="892"/>
      <c r="CC122" s="892"/>
      <c r="CD122" s="892"/>
      <c r="CE122" s="892"/>
      <c r="CF122" s="893">
        <v>234.5</v>
      </c>
      <c r="CG122" s="894"/>
      <c r="CH122" s="894"/>
      <c r="CI122" s="894"/>
      <c r="CJ122" s="894"/>
      <c r="CK122" s="916"/>
      <c r="CL122" s="902"/>
      <c r="CM122" s="902"/>
      <c r="CN122" s="902"/>
      <c r="CO122" s="903"/>
      <c r="CP122" s="882" t="s">
        <v>492</v>
      </c>
      <c r="CQ122" s="883"/>
      <c r="CR122" s="883"/>
      <c r="CS122" s="883"/>
      <c r="CT122" s="883"/>
      <c r="CU122" s="883"/>
      <c r="CV122" s="883"/>
      <c r="CW122" s="883"/>
      <c r="CX122" s="883"/>
      <c r="CY122" s="883"/>
      <c r="CZ122" s="883"/>
      <c r="DA122" s="883"/>
      <c r="DB122" s="883"/>
      <c r="DC122" s="883"/>
      <c r="DD122" s="883"/>
      <c r="DE122" s="883"/>
      <c r="DF122" s="884"/>
      <c r="DG122" s="860">
        <v>20341423</v>
      </c>
      <c r="DH122" s="861"/>
      <c r="DI122" s="861"/>
      <c r="DJ122" s="861"/>
      <c r="DK122" s="861"/>
      <c r="DL122" s="861">
        <v>11243028</v>
      </c>
      <c r="DM122" s="861"/>
      <c r="DN122" s="861"/>
      <c r="DO122" s="861"/>
      <c r="DP122" s="861"/>
      <c r="DQ122" s="861">
        <v>10769956</v>
      </c>
      <c r="DR122" s="861"/>
      <c r="DS122" s="861"/>
      <c r="DT122" s="861"/>
      <c r="DU122" s="861"/>
      <c r="DV122" s="838">
        <v>3</v>
      </c>
      <c r="DW122" s="838"/>
      <c r="DX122" s="838"/>
      <c r="DY122" s="838"/>
      <c r="DZ122" s="839"/>
    </row>
    <row r="123" spans="1:130" s="247" customFormat="1" ht="26.25" customHeight="1" x14ac:dyDescent="0.2">
      <c r="A123" s="864"/>
      <c r="B123" s="865"/>
      <c r="C123" s="868" t="s">
        <v>475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130</v>
      </c>
      <c r="AB123" s="824"/>
      <c r="AC123" s="824"/>
      <c r="AD123" s="824"/>
      <c r="AE123" s="825"/>
      <c r="AF123" s="826" t="s">
        <v>391</v>
      </c>
      <c r="AG123" s="824"/>
      <c r="AH123" s="824"/>
      <c r="AI123" s="824"/>
      <c r="AJ123" s="825"/>
      <c r="AK123" s="826" t="s">
        <v>130</v>
      </c>
      <c r="AL123" s="824"/>
      <c r="AM123" s="824"/>
      <c r="AN123" s="824"/>
      <c r="AO123" s="825"/>
      <c r="AP123" s="871" t="s">
        <v>130</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493</v>
      </c>
      <c r="BP123" s="925"/>
      <c r="BQ123" s="879">
        <v>1383538345</v>
      </c>
      <c r="BR123" s="880"/>
      <c r="BS123" s="880"/>
      <c r="BT123" s="880"/>
      <c r="BU123" s="880"/>
      <c r="BV123" s="880">
        <v>1401217443</v>
      </c>
      <c r="BW123" s="880"/>
      <c r="BX123" s="880"/>
      <c r="BY123" s="880"/>
      <c r="BZ123" s="880"/>
      <c r="CA123" s="880">
        <v>1411071233</v>
      </c>
      <c r="CB123" s="880"/>
      <c r="CC123" s="880"/>
      <c r="CD123" s="880"/>
      <c r="CE123" s="880"/>
      <c r="CF123" s="790"/>
      <c r="CG123" s="791"/>
      <c r="CH123" s="791"/>
      <c r="CI123" s="791"/>
      <c r="CJ123" s="881"/>
      <c r="CK123" s="916"/>
      <c r="CL123" s="902"/>
      <c r="CM123" s="902"/>
      <c r="CN123" s="902"/>
      <c r="CO123" s="903"/>
      <c r="CP123" s="882" t="s">
        <v>494</v>
      </c>
      <c r="CQ123" s="883"/>
      <c r="CR123" s="883"/>
      <c r="CS123" s="883"/>
      <c r="CT123" s="883"/>
      <c r="CU123" s="883"/>
      <c r="CV123" s="883"/>
      <c r="CW123" s="883"/>
      <c r="CX123" s="883"/>
      <c r="CY123" s="883"/>
      <c r="CZ123" s="883"/>
      <c r="DA123" s="883"/>
      <c r="DB123" s="883"/>
      <c r="DC123" s="883"/>
      <c r="DD123" s="883"/>
      <c r="DE123" s="883"/>
      <c r="DF123" s="884"/>
      <c r="DG123" s="823">
        <v>1683707</v>
      </c>
      <c r="DH123" s="824"/>
      <c r="DI123" s="824"/>
      <c r="DJ123" s="824"/>
      <c r="DK123" s="825"/>
      <c r="DL123" s="826">
        <v>1656721</v>
      </c>
      <c r="DM123" s="824"/>
      <c r="DN123" s="824"/>
      <c r="DO123" s="824"/>
      <c r="DP123" s="825"/>
      <c r="DQ123" s="826">
        <v>1585599</v>
      </c>
      <c r="DR123" s="824"/>
      <c r="DS123" s="824"/>
      <c r="DT123" s="824"/>
      <c r="DU123" s="825"/>
      <c r="DV123" s="871">
        <v>0.4</v>
      </c>
      <c r="DW123" s="872"/>
      <c r="DX123" s="872"/>
      <c r="DY123" s="872"/>
      <c r="DZ123" s="873"/>
    </row>
    <row r="124" spans="1:130" s="247" customFormat="1" ht="26.25" customHeight="1" thickBot="1" x14ac:dyDescent="0.25">
      <c r="A124" s="864"/>
      <c r="B124" s="865"/>
      <c r="C124" s="868" t="s">
        <v>478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130</v>
      </c>
      <c r="AB124" s="824"/>
      <c r="AC124" s="824"/>
      <c r="AD124" s="824"/>
      <c r="AE124" s="825"/>
      <c r="AF124" s="826" t="s">
        <v>391</v>
      </c>
      <c r="AG124" s="824"/>
      <c r="AH124" s="824"/>
      <c r="AI124" s="824"/>
      <c r="AJ124" s="825"/>
      <c r="AK124" s="826" t="s">
        <v>130</v>
      </c>
      <c r="AL124" s="824"/>
      <c r="AM124" s="824"/>
      <c r="AN124" s="824"/>
      <c r="AO124" s="825"/>
      <c r="AP124" s="871" t="s">
        <v>130</v>
      </c>
      <c r="AQ124" s="872"/>
      <c r="AR124" s="872"/>
      <c r="AS124" s="872"/>
      <c r="AT124" s="873"/>
      <c r="AU124" s="874" t="s">
        <v>495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135.5</v>
      </c>
      <c r="BR124" s="878"/>
      <c r="BS124" s="878"/>
      <c r="BT124" s="878"/>
      <c r="BU124" s="878"/>
      <c r="BV124" s="878">
        <v>123.2</v>
      </c>
      <c r="BW124" s="878"/>
      <c r="BX124" s="878"/>
      <c r="BY124" s="878"/>
      <c r="BZ124" s="878"/>
      <c r="CA124" s="878">
        <v>112.3</v>
      </c>
      <c r="CB124" s="878"/>
      <c r="CC124" s="878"/>
      <c r="CD124" s="878"/>
      <c r="CE124" s="878"/>
      <c r="CF124" s="768"/>
      <c r="CG124" s="769"/>
      <c r="CH124" s="769"/>
      <c r="CI124" s="769"/>
      <c r="CJ124" s="909"/>
      <c r="CK124" s="917"/>
      <c r="CL124" s="917"/>
      <c r="CM124" s="917"/>
      <c r="CN124" s="917"/>
      <c r="CO124" s="918"/>
      <c r="CP124" s="882" t="s">
        <v>496</v>
      </c>
      <c r="CQ124" s="883"/>
      <c r="CR124" s="883"/>
      <c r="CS124" s="883"/>
      <c r="CT124" s="883"/>
      <c r="CU124" s="883"/>
      <c r="CV124" s="883"/>
      <c r="CW124" s="883"/>
      <c r="CX124" s="883"/>
      <c r="CY124" s="883"/>
      <c r="CZ124" s="883"/>
      <c r="DA124" s="883"/>
      <c r="DB124" s="883"/>
      <c r="DC124" s="883"/>
      <c r="DD124" s="883"/>
      <c r="DE124" s="883"/>
      <c r="DF124" s="884"/>
      <c r="DG124" s="806">
        <v>2587005</v>
      </c>
      <c r="DH124" s="807"/>
      <c r="DI124" s="807"/>
      <c r="DJ124" s="807"/>
      <c r="DK124" s="808"/>
      <c r="DL124" s="809">
        <v>2371390</v>
      </c>
      <c r="DM124" s="807"/>
      <c r="DN124" s="807"/>
      <c r="DO124" s="807"/>
      <c r="DP124" s="808"/>
      <c r="DQ124" s="809">
        <v>2075557</v>
      </c>
      <c r="DR124" s="807"/>
      <c r="DS124" s="807"/>
      <c r="DT124" s="807"/>
      <c r="DU124" s="808"/>
      <c r="DV124" s="895">
        <v>0.6</v>
      </c>
      <c r="DW124" s="896"/>
      <c r="DX124" s="896"/>
      <c r="DY124" s="896"/>
      <c r="DZ124" s="897"/>
    </row>
    <row r="125" spans="1:130" s="247" customFormat="1" ht="26.25" customHeight="1" x14ac:dyDescent="0.2">
      <c r="A125" s="864"/>
      <c r="B125" s="865"/>
      <c r="C125" s="868" t="s">
        <v>481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v>1759613</v>
      </c>
      <c r="AB125" s="824"/>
      <c r="AC125" s="824"/>
      <c r="AD125" s="824"/>
      <c r="AE125" s="825"/>
      <c r="AF125" s="826">
        <v>1732035</v>
      </c>
      <c r="AG125" s="824"/>
      <c r="AH125" s="824"/>
      <c r="AI125" s="824"/>
      <c r="AJ125" s="825"/>
      <c r="AK125" s="826">
        <v>1817886</v>
      </c>
      <c r="AL125" s="824"/>
      <c r="AM125" s="824"/>
      <c r="AN125" s="824"/>
      <c r="AO125" s="825"/>
      <c r="AP125" s="871">
        <v>0.5</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497</v>
      </c>
      <c r="CL125" s="899"/>
      <c r="CM125" s="899"/>
      <c r="CN125" s="899"/>
      <c r="CO125" s="900"/>
      <c r="CP125" s="907" t="s">
        <v>498</v>
      </c>
      <c r="CQ125" s="852"/>
      <c r="CR125" s="852"/>
      <c r="CS125" s="852"/>
      <c r="CT125" s="852"/>
      <c r="CU125" s="852"/>
      <c r="CV125" s="852"/>
      <c r="CW125" s="852"/>
      <c r="CX125" s="852"/>
      <c r="CY125" s="852"/>
      <c r="CZ125" s="852"/>
      <c r="DA125" s="852"/>
      <c r="DB125" s="852"/>
      <c r="DC125" s="852"/>
      <c r="DD125" s="852"/>
      <c r="DE125" s="852"/>
      <c r="DF125" s="853"/>
      <c r="DG125" s="908" t="s">
        <v>391</v>
      </c>
      <c r="DH125" s="889"/>
      <c r="DI125" s="889"/>
      <c r="DJ125" s="889"/>
      <c r="DK125" s="889"/>
      <c r="DL125" s="889" t="s">
        <v>130</v>
      </c>
      <c r="DM125" s="889"/>
      <c r="DN125" s="889"/>
      <c r="DO125" s="889"/>
      <c r="DP125" s="889"/>
      <c r="DQ125" s="889" t="s">
        <v>391</v>
      </c>
      <c r="DR125" s="889"/>
      <c r="DS125" s="889"/>
      <c r="DT125" s="889"/>
      <c r="DU125" s="889"/>
      <c r="DV125" s="890" t="s">
        <v>130</v>
      </c>
      <c r="DW125" s="890"/>
      <c r="DX125" s="890"/>
      <c r="DY125" s="890"/>
      <c r="DZ125" s="891"/>
    </row>
    <row r="126" spans="1:130" s="247" customFormat="1" ht="26.25" customHeight="1" thickBot="1" x14ac:dyDescent="0.25">
      <c r="A126" s="864"/>
      <c r="B126" s="865"/>
      <c r="C126" s="868" t="s">
        <v>483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130</v>
      </c>
      <c r="AB126" s="824"/>
      <c r="AC126" s="824"/>
      <c r="AD126" s="824"/>
      <c r="AE126" s="825"/>
      <c r="AF126" s="826" t="s">
        <v>130</v>
      </c>
      <c r="AG126" s="824"/>
      <c r="AH126" s="824"/>
      <c r="AI126" s="824"/>
      <c r="AJ126" s="825"/>
      <c r="AK126" s="826" t="s">
        <v>130</v>
      </c>
      <c r="AL126" s="824"/>
      <c r="AM126" s="824"/>
      <c r="AN126" s="824"/>
      <c r="AO126" s="825"/>
      <c r="AP126" s="871" t="s">
        <v>130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499</v>
      </c>
      <c r="CQ126" s="794"/>
      <c r="CR126" s="794"/>
      <c r="CS126" s="794"/>
      <c r="CT126" s="794"/>
      <c r="CU126" s="794"/>
      <c r="CV126" s="794"/>
      <c r="CW126" s="794"/>
      <c r="CX126" s="794"/>
      <c r="CY126" s="794"/>
      <c r="CZ126" s="794"/>
      <c r="DA126" s="794"/>
      <c r="DB126" s="794"/>
      <c r="DC126" s="794"/>
      <c r="DD126" s="794"/>
      <c r="DE126" s="794"/>
      <c r="DF126" s="795"/>
      <c r="DG126" s="860" t="s">
        <v>391</v>
      </c>
      <c r="DH126" s="861"/>
      <c r="DI126" s="861"/>
      <c r="DJ126" s="861"/>
      <c r="DK126" s="861"/>
      <c r="DL126" s="861" t="s">
        <v>130</v>
      </c>
      <c r="DM126" s="861"/>
      <c r="DN126" s="861"/>
      <c r="DO126" s="861"/>
      <c r="DP126" s="861"/>
      <c r="DQ126" s="861" t="s">
        <v>391</v>
      </c>
      <c r="DR126" s="861"/>
      <c r="DS126" s="861"/>
      <c r="DT126" s="861"/>
      <c r="DU126" s="861"/>
      <c r="DV126" s="838" t="s">
        <v>130</v>
      </c>
      <c r="DW126" s="838"/>
      <c r="DX126" s="838"/>
      <c r="DY126" s="838"/>
      <c r="DZ126" s="839"/>
    </row>
    <row r="127" spans="1:130" s="247" customFormat="1" ht="26.25" customHeight="1" x14ac:dyDescent="0.2">
      <c r="A127" s="866"/>
      <c r="B127" s="867"/>
      <c r="C127" s="885" t="s">
        <v>500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391</v>
      </c>
      <c r="AB127" s="824"/>
      <c r="AC127" s="824"/>
      <c r="AD127" s="824"/>
      <c r="AE127" s="825"/>
      <c r="AF127" s="826" t="s">
        <v>391</v>
      </c>
      <c r="AG127" s="824"/>
      <c r="AH127" s="824"/>
      <c r="AI127" s="824"/>
      <c r="AJ127" s="825"/>
      <c r="AK127" s="826" t="s">
        <v>391</v>
      </c>
      <c r="AL127" s="824"/>
      <c r="AM127" s="824"/>
      <c r="AN127" s="824"/>
      <c r="AO127" s="825"/>
      <c r="AP127" s="871" t="s">
        <v>130</v>
      </c>
      <c r="AQ127" s="872"/>
      <c r="AR127" s="872"/>
      <c r="AS127" s="872"/>
      <c r="AT127" s="873"/>
      <c r="AU127" s="283"/>
      <c r="AV127" s="283"/>
      <c r="AW127" s="283"/>
      <c r="AX127" s="888" t="s">
        <v>501</v>
      </c>
      <c r="AY127" s="856"/>
      <c r="AZ127" s="856"/>
      <c r="BA127" s="856"/>
      <c r="BB127" s="856"/>
      <c r="BC127" s="856"/>
      <c r="BD127" s="856"/>
      <c r="BE127" s="857"/>
      <c r="BF127" s="855" t="s">
        <v>502</v>
      </c>
      <c r="BG127" s="856"/>
      <c r="BH127" s="856"/>
      <c r="BI127" s="856"/>
      <c r="BJ127" s="856"/>
      <c r="BK127" s="856"/>
      <c r="BL127" s="857"/>
      <c r="BM127" s="855" t="s">
        <v>503</v>
      </c>
      <c r="BN127" s="856"/>
      <c r="BO127" s="856"/>
      <c r="BP127" s="856"/>
      <c r="BQ127" s="856"/>
      <c r="BR127" s="856"/>
      <c r="BS127" s="857"/>
      <c r="BT127" s="855" t="s">
        <v>504</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505</v>
      </c>
      <c r="CQ127" s="794"/>
      <c r="CR127" s="794"/>
      <c r="CS127" s="794"/>
      <c r="CT127" s="794"/>
      <c r="CU127" s="794"/>
      <c r="CV127" s="794"/>
      <c r="CW127" s="794"/>
      <c r="CX127" s="794"/>
      <c r="CY127" s="794"/>
      <c r="CZ127" s="794"/>
      <c r="DA127" s="794"/>
      <c r="DB127" s="794"/>
      <c r="DC127" s="794"/>
      <c r="DD127" s="794"/>
      <c r="DE127" s="794"/>
      <c r="DF127" s="795"/>
      <c r="DG127" s="860" t="s">
        <v>391</v>
      </c>
      <c r="DH127" s="861"/>
      <c r="DI127" s="861"/>
      <c r="DJ127" s="861"/>
      <c r="DK127" s="861"/>
      <c r="DL127" s="861" t="s">
        <v>391</v>
      </c>
      <c r="DM127" s="861"/>
      <c r="DN127" s="861"/>
      <c r="DO127" s="861"/>
      <c r="DP127" s="861"/>
      <c r="DQ127" s="861" t="s">
        <v>130</v>
      </c>
      <c r="DR127" s="861"/>
      <c r="DS127" s="861"/>
      <c r="DT127" s="861"/>
      <c r="DU127" s="861"/>
      <c r="DV127" s="838" t="s">
        <v>130</v>
      </c>
      <c r="DW127" s="838"/>
      <c r="DX127" s="838"/>
      <c r="DY127" s="838"/>
      <c r="DZ127" s="839"/>
    </row>
    <row r="128" spans="1:130" s="247" customFormat="1" ht="26.25" customHeight="1" thickBot="1" x14ac:dyDescent="0.25">
      <c r="A128" s="840" t="s">
        <v>506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507</v>
      </c>
      <c r="X128" s="842"/>
      <c r="Y128" s="842"/>
      <c r="Z128" s="843"/>
      <c r="AA128" s="844">
        <v>28936996</v>
      </c>
      <c r="AB128" s="845"/>
      <c r="AC128" s="845"/>
      <c r="AD128" s="845"/>
      <c r="AE128" s="846"/>
      <c r="AF128" s="847">
        <v>29278394</v>
      </c>
      <c r="AG128" s="845"/>
      <c r="AH128" s="845"/>
      <c r="AI128" s="845"/>
      <c r="AJ128" s="846"/>
      <c r="AK128" s="847">
        <v>35026628</v>
      </c>
      <c r="AL128" s="845"/>
      <c r="AM128" s="845"/>
      <c r="AN128" s="845"/>
      <c r="AO128" s="846"/>
      <c r="AP128" s="848"/>
      <c r="AQ128" s="849"/>
      <c r="AR128" s="849"/>
      <c r="AS128" s="849"/>
      <c r="AT128" s="850"/>
      <c r="AU128" s="283"/>
      <c r="AV128" s="283"/>
      <c r="AW128" s="283"/>
      <c r="AX128" s="851" t="s">
        <v>508</v>
      </c>
      <c r="AY128" s="852"/>
      <c r="AZ128" s="852"/>
      <c r="BA128" s="852"/>
      <c r="BB128" s="852"/>
      <c r="BC128" s="852"/>
      <c r="BD128" s="852"/>
      <c r="BE128" s="853"/>
      <c r="BF128" s="830" t="s">
        <v>130</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509</v>
      </c>
      <c r="CQ128" s="772"/>
      <c r="CR128" s="772"/>
      <c r="CS128" s="772"/>
      <c r="CT128" s="772"/>
      <c r="CU128" s="772"/>
      <c r="CV128" s="772"/>
      <c r="CW128" s="772"/>
      <c r="CX128" s="772"/>
      <c r="CY128" s="772"/>
      <c r="CZ128" s="772"/>
      <c r="DA128" s="772"/>
      <c r="DB128" s="772"/>
      <c r="DC128" s="772"/>
      <c r="DD128" s="772"/>
      <c r="DE128" s="772"/>
      <c r="DF128" s="773"/>
      <c r="DG128" s="834">
        <v>17356446</v>
      </c>
      <c r="DH128" s="835"/>
      <c r="DI128" s="835"/>
      <c r="DJ128" s="835"/>
      <c r="DK128" s="835"/>
      <c r="DL128" s="835">
        <v>18601627</v>
      </c>
      <c r="DM128" s="835"/>
      <c r="DN128" s="835"/>
      <c r="DO128" s="835"/>
      <c r="DP128" s="835"/>
      <c r="DQ128" s="835">
        <v>15476476</v>
      </c>
      <c r="DR128" s="835"/>
      <c r="DS128" s="835"/>
      <c r="DT128" s="835"/>
      <c r="DU128" s="835"/>
      <c r="DV128" s="836">
        <v>4.3</v>
      </c>
      <c r="DW128" s="836"/>
      <c r="DX128" s="836"/>
      <c r="DY128" s="836"/>
      <c r="DZ128" s="837"/>
    </row>
    <row r="129" spans="1:131" s="247" customFormat="1" ht="26.25" customHeight="1" x14ac:dyDescent="0.2">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510</v>
      </c>
      <c r="X129" s="821"/>
      <c r="Y129" s="821"/>
      <c r="Z129" s="822"/>
      <c r="AA129" s="823">
        <v>414380729</v>
      </c>
      <c r="AB129" s="824"/>
      <c r="AC129" s="824"/>
      <c r="AD129" s="824"/>
      <c r="AE129" s="825"/>
      <c r="AF129" s="826">
        <v>419057590</v>
      </c>
      <c r="AG129" s="824"/>
      <c r="AH129" s="824"/>
      <c r="AI129" s="824"/>
      <c r="AJ129" s="825"/>
      <c r="AK129" s="826">
        <v>421511166</v>
      </c>
      <c r="AL129" s="824"/>
      <c r="AM129" s="824"/>
      <c r="AN129" s="824"/>
      <c r="AO129" s="825"/>
      <c r="AP129" s="827"/>
      <c r="AQ129" s="828"/>
      <c r="AR129" s="828"/>
      <c r="AS129" s="828"/>
      <c r="AT129" s="829"/>
      <c r="AU129" s="285"/>
      <c r="AV129" s="285"/>
      <c r="AW129" s="285"/>
      <c r="AX129" s="793" t="s">
        <v>511</v>
      </c>
      <c r="AY129" s="794"/>
      <c r="AZ129" s="794"/>
      <c r="BA129" s="794"/>
      <c r="BB129" s="794"/>
      <c r="BC129" s="794"/>
      <c r="BD129" s="794"/>
      <c r="BE129" s="795"/>
      <c r="BF129" s="813" t="s">
        <v>130</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512</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513</v>
      </c>
      <c r="X130" s="821"/>
      <c r="Y130" s="821"/>
      <c r="Z130" s="822"/>
      <c r="AA130" s="823">
        <v>62639990</v>
      </c>
      <c r="AB130" s="824"/>
      <c r="AC130" s="824"/>
      <c r="AD130" s="824"/>
      <c r="AE130" s="825"/>
      <c r="AF130" s="826">
        <v>61365047</v>
      </c>
      <c r="AG130" s="824"/>
      <c r="AH130" s="824"/>
      <c r="AI130" s="824"/>
      <c r="AJ130" s="825"/>
      <c r="AK130" s="826">
        <v>61013993</v>
      </c>
      <c r="AL130" s="824"/>
      <c r="AM130" s="824"/>
      <c r="AN130" s="824"/>
      <c r="AO130" s="825"/>
      <c r="AP130" s="827"/>
      <c r="AQ130" s="828"/>
      <c r="AR130" s="828"/>
      <c r="AS130" s="828"/>
      <c r="AT130" s="829"/>
      <c r="AU130" s="285"/>
      <c r="AV130" s="285"/>
      <c r="AW130" s="285"/>
      <c r="AX130" s="793" t="s">
        <v>514</v>
      </c>
      <c r="AY130" s="794"/>
      <c r="AZ130" s="794"/>
      <c r="BA130" s="794"/>
      <c r="BB130" s="794"/>
      <c r="BC130" s="794"/>
      <c r="BD130" s="794"/>
      <c r="BE130" s="795"/>
      <c r="BF130" s="796">
        <v>10.199999999999999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515</v>
      </c>
      <c r="X131" s="804"/>
      <c r="Y131" s="804"/>
      <c r="Z131" s="805"/>
      <c r="AA131" s="806">
        <v>351740739</v>
      </c>
      <c r="AB131" s="807"/>
      <c r="AC131" s="807"/>
      <c r="AD131" s="807"/>
      <c r="AE131" s="808"/>
      <c r="AF131" s="809">
        <v>357692543</v>
      </c>
      <c r="AG131" s="807"/>
      <c r="AH131" s="807"/>
      <c r="AI131" s="807"/>
      <c r="AJ131" s="808"/>
      <c r="AK131" s="809">
        <v>360497173</v>
      </c>
      <c r="AL131" s="807"/>
      <c r="AM131" s="807"/>
      <c r="AN131" s="807"/>
      <c r="AO131" s="808"/>
      <c r="AP131" s="810"/>
      <c r="AQ131" s="811"/>
      <c r="AR131" s="811"/>
      <c r="AS131" s="811"/>
      <c r="AT131" s="812"/>
      <c r="AU131" s="285"/>
      <c r="AV131" s="285"/>
      <c r="AW131" s="285"/>
      <c r="AX131" s="771" t="s">
        <v>516</v>
      </c>
      <c r="AY131" s="772"/>
      <c r="AZ131" s="772"/>
      <c r="BA131" s="772"/>
      <c r="BB131" s="772"/>
      <c r="BC131" s="772"/>
      <c r="BD131" s="772"/>
      <c r="BE131" s="773"/>
      <c r="BF131" s="774">
        <v>112.3</v>
      </c>
      <c r="BG131" s="775"/>
      <c r="BH131" s="775"/>
      <c r="BI131" s="775"/>
      <c r="BJ131" s="775"/>
      <c r="BK131" s="775"/>
      <c r="BL131" s="776"/>
      <c r="BM131" s="774">
        <v>400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517</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518</v>
      </c>
      <c r="W132" s="784"/>
      <c r="X132" s="784"/>
      <c r="Y132" s="784"/>
      <c r="Z132" s="785"/>
      <c r="AA132" s="786">
        <v>10.592195289999999</v>
      </c>
      <c r="AB132" s="787"/>
      <c r="AC132" s="787"/>
      <c r="AD132" s="787"/>
      <c r="AE132" s="788"/>
      <c r="AF132" s="789">
        <v>10.489823100000001</v>
      </c>
      <c r="AG132" s="787"/>
      <c r="AH132" s="787"/>
      <c r="AI132" s="787"/>
      <c r="AJ132" s="788"/>
      <c r="AK132" s="789">
        <v>9.5830854129999992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519</v>
      </c>
      <c r="W133" s="763"/>
      <c r="X133" s="763"/>
      <c r="Y133" s="763"/>
      <c r="Z133" s="764"/>
      <c r="AA133" s="765">
        <v>11.7</v>
      </c>
      <c r="AB133" s="766"/>
      <c r="AC133" s="766"/>
      <c r="AD133" s="766"/>
      <c r="AE133" s="767"/>
      <c r="AF133" s="765">
        <v>11</v>
      </c>
      <c r="AG133" s="766"/>
      <c r="AH133" s="766"/>
      <c r="AI133" s="766"/>
      <c r="AJ133" s="767"/>
      <c r="AK133" s="765">
        <v>10.199999999999999</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Qu+basMlFHV0Lce9PYWmRACmQ9HVr9UpACDkJ5gbui6oRcSk879TalJr+L1CZqMDyfPYtlVkjGfJDsuC7mfIg==" saltValue="pD1Rb3ReP13lZldDZ4gs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520</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D+6UF7lInjpzNgVyYIntjq2GIY70JkVb7JWfyrLc0vUBNZXo359XtXSmpNJWuWQ9o/ufEgqPfXWqELbQFSOTgQ==" saltValue="4IG7A1UkJQnYKmTbY0/+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aHJaY/QuGmGQPOxhTD/oTQ5Jhq3v5/mKlhpchBLASttHaqgRWRCmGF7xGk1TMMzZ6JEp56jMQSpm95TuUPn6rw==" saltValue="RNq8pc+qgCHZEJZWhBYn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521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522</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523</v>
      </c>
      <c r="AP7" s="304"/>
      <c r="AQ7" s="305" t="s">
        <v>524</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525</v>
      </c>
      <c r="AQ8" s="311" t="s">
        <v>526</v>
      </c>
      <c r="AR8" s="312" t="s">
        <v>527</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528</v>
      </c>
      <c r="AL9" s="1193"/>
      <c r="AM9" s="1193"/>
      <c r="AN9" s="1194"/>
      <c r="AO9" s="313">
        <v>139341544</v>
      </c>
      <c r="AP9" s="313">
        <v>89653</v>
      </c>
      <c r="AQ9" s="314">
        <v>103263</v>
      </c>
      <c r="AR9" s="315">
        <v>-13.2</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529</v>
      </c>
      <c r="AL10" s="1193"/>
      <c r="AM10" s="1193"/>
      <c r="AN10" s="1194"/>
      <c r="AO10" s="316">
        <v>2191210</v>
      </c>
      <c r="AP10" s="316">
        <v>1410</v>
      </c>
      <c r="AQ10" s="317">
        <v>1458</v>
      </c>
      <c r="AR10" s="318">
        <v>-3.3</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530</v>
      </c>
      <c r="AL11" s="1193"/>
      <c r="AM11" s="1193"/>
      <c r="AN11" s="1194"/>
      <c r="AO11" s="316">
        <v>43704</v>
      </c>
      <c r="AP11" s="316">
        <v>28</v>
      </c>
      <c r="AQ11" s="317">
        <v>119</v>
      </c>
      <c r="AR11" s="318">
        <v>-76.5</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531</v>
      </c>
      <c r="AL12" s="1193"/>
      <c r="AM12" s="1193"/>
      <c r="AN12" s="1194"/>
      <c r="AO12" s="316">
        <v>642978</v>
      </c>
      <c r="AP12" s="316">
        <v>414</v>
      </c>
      <c r="AQ12" s="317">
        <v>1204</v>
      </c>
      <c r="AR12" s="318">
        <v>-65.599999999999994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532</v>
      </c>
      <c r="AL13" s="1193"/>
      <c r="AM13" s="1193"/>
      <c r="AN13" s="1194"/>
      <c r="AO13" s="316">
        <v>97000</v>
      </c>
      <c r="AP13" s="316">
        <v>62</v>
      </c>
      <c r="AQ13" s="317">
        <v>5</v>
      </c>
      <c r="AR13" s="318">
        <v>1140</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533</v>
      </c>
      <c r="AL14" s="1193"/>
      <c r="AM14" s="1193"/>
      <c r="AN14" s="1194"/>
      <c r="AO14" s="316">
        <v>616604</v>
      </c>
      <c r="AP14" s="316">
        <v>397</v>
      </c>
      <c r="AQ14" s="317">
        <v>1915</v>
      </c>
      <c r="AR14" s="318">
        <v>-79.3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534</v>
      </c>
      <c r="AL15" s="1193"/>
      <c r="AM15" s="1193"/>
      <c r="AN15" s="1194"/>
      <c r="AO15" s="316">
        <v>3600634</v>
      </c>
      <c r="AP15" s="316">
        <v>2317</v>
      </c>
      <c r="AQ15" s="317">
        <v>1236</v>
      </c>
      <c r="AR15" s="318">
        <v>87.5</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535</v>
      </c>
      <c r="AL16" s="1196"/>
      <c r="AM16" s="1196"/>
      <c r="AN16" s="1197"/>
      <c r="AO16" s="316">
        <v>-11447358</v>
      </c>
      <c r="AP16" s="316">
        <v>-7365</v>
      </c>
      <c r="AQ16" s="317">
        <v>-7821</v>
      </c>
      <c r="AR16" s="318">
        <v>-5.8</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135086316</v>
      </c>
      <c r="AP17" s="316">
        <v>86915</v>
      </c>
      <c r="AQ17" s="317">
        <v>101379</v>
      </c>
      <c r="AR17" s="318">
        <v>-14.3</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536</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537</v>
      </c>
      <c r="AP20" s="324" t="s">
        <v>538</v>
      </c>
      <c r="AQ20" s="325" t="s">
        <v>539</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540</v>
      </c>
      <c r="AL21" s="1190"/>
      <c r="AM21" s="1190"/>
      <c r="AN21" s="1191"/>
      <c r="AO21" s="328">
        <v>9.59</v>
      </c>
      <c r="AP21" s="329">
        <v>10.89</v>
      </c>
      <c r="AQ21" s="330">
        <v>-1.3</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541</v>
      </c>
      <c r="AL22" s="1190"/>
      <c r="AM22" s="1190"/>
      <c r="AN22" s="1191"/>
      <c r="AO22" s="333">
        <v>101.9</v>
      </c>
      <c r="AP22" s="334">
        <v>99.9</v>
      </c>
      <c r="AQ22" s="335">
        <v>2</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544</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523</v>
      </c>
      <c r="AP30" s="304"/>
      <c r="AQ30" s="305" t="s">
        <v>524</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525</v>
      </c>
      <c r="AQ31" s="311" t="s">
        <v>526</v>
      </c>
      <c r="AR31" s="312" t="s">
        <v>527</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545</v>
      </c>
      <c r="AL32" s="1181"/>
      <c r="AM32" s="1181"/>
      <c r="AN32" s="1182"/>
      <c r="AO32" s="343">
        <v>60634755</v>
      </c>
      <c r="AP32" s="343">
        <v>39013</v>
      </c>
      <c r="AQ32" s="344">
        <v>32340</v>
      </c>
      <c r="AR32" s="345">
        <v>20.6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546</v>
      </c>
      <c r="AL33" s="1181"/>
      <c r="AM33" s="1181"/>
      <c r="AN33" s="1182"/>
      <c r="AO33" s="343">
        <v>605799</v>
      </c>
      <c r="AP33" s="343">
        <v>390</v>
      </c>
      <c r="AQ33" s="344">
        <v>3070</v>
      </c>
      <c r="AR33" s="345">
        <v>-87.3</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547</v>
      </c>
      <c r="AL34" s="1181"/>
      <c r="AM34" s="1181"/>
      <c r="AN34" s="1182"/>
      <c r="AO34" s="343">
        <v>41165101</v>
      </c>
      <c r="AP34" s="343">
        <v>26486</v>
      </c>
      <c r="AQ34" s="344">
        <v>20684</v>
      </c>
      <c r="AR34" s="345">
        <v>28.1</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548</v>
      </c>
      <c r="AL35" s="1181"/>
      <c r="AM35" s="1181"/>
      <c r="AN35" s="1182"/>
      <c r="AO35" s="343">
        <v>23628661</v>
      </c>
      <c r="AP35" s="343">
        <v>15203</v>
      </c>
      <c r="AQ35" s="344">
        <v>10383</v>
      </c>
      <c r="AR35" s="345">
        <v>46.4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549</v>
      </c>
      <c r="AL36" s="1181"/>
      <c r="AM36" s="1181"/>
      <c r="AN36" s="1182"/>
      <c r="AO36" s="343">
        <v>348151</v>
      </c>
      <c r="AP36" s="343">
        <v>224</v>
      </c>
      <c r="AQ36" s="344">
        <v>181</v>
      </c>
      <c r="AR36" s="345">
        <v>23.8</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550</v>
      </c>
      <c r="AL37" s="1181"/>
      <c r="AM37" s="1181"/>
      <c r="AN37" s="1182"/>
      <c r="AO37" s="343">
        <v>4202378</v>
      </c>
      <c r="AP37" s="343">
        <v>2704</v>
      </c>
      <c r="AQ37" s="344">
        <v>1161</v>
      </c>
      <c r="AR37" s="345">
        <v>132.9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551</v>
      </c>
      <c r="AL38" s="1184"/>
      <c r="AM38" s="1184"/>
      <c r="AN38" s="1185"/>
      <c r="AO38" s="346">
        <v>2528</v>
      </c>
      <c r="AP38" s="346">
        <v>2</v>
      </c>
      <c r="AQ38" s="347">
        <v>0</v>
      </c>
      <c r="AR38" s="335">
        <v>0</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552</v>
      </c>
      <c r="AL39" s="1184"/>
      <c r="AM39" s="1184"/>
      <c r="AN39" s="1185"/>
      <c r="AO39" s="343">
        <v>-35026628</v>
      </c>
      <c r="AP39" s="343">
        <v>-22536</v>
      </c>
      <c r="AQ39" s="344">
        <v>-17790</v>
      </c>
      <c r="AR39" s="345">
        <v>26.7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553</v>
      </c>
      <c r="AL40" s="1181"/>
      <c r="AM40" s="1181"/>
      <c r="AN40" s="1182"/>
      <c r="AO40" s="343">
        <v>-61013993</v>
      </c>
      <c r="AP40" s="343">
        <v>-39257</v>
      </c>
      <c r="AQ40" s="344">
        <v>-32769</v>
      </c>
      <c r="AR40" s="345">
        <v>19.8</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300</v>
      </c>
      <c r="AL41" s="1187"/>
      <c r="AM41" s="1187"/>
      <c r="AN41" s="1188"/>
      <c r="AO41" s="343">
        <v>34546752</v>
      </c>
      <c r="AP41" s="343">
        <v>22228</v>
      </c>
      <c r="AQ41" s="344">
        <v>17259</v>
      </c>
      <c r="AR41" s="345">
        <v>28.8</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554</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556</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523</v>
      </c>
      <c r="AN49" s="1175" t="s">
        <v>557</v>
      </c>
      <c r="AO49" s="1176"/>
      <c r="AP49" s="1176"/>
      <c r="AQ49" s="1176"/>
      <c r="AR49" s="1177"/>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558</v>
      </c>
      <c r="AO50" s="360" t="s">
        <v>559</v>
      </c>
      <c r="AP50" s="361" t="s">
        <v>560</v>
      </c>
      <c r="AQ50" s="362" t="s">
        <v>561</v>
      </c>
      <c r="AR50" s="363" t="s">
        <v>562</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563</v>
      </c>
      <c r="AL51" s="356"/>
      <c r="AM51" s="364">
        <v>84445229</v>
      </c>
      <c r="AN51" s="365">
        <v>56261</v>
      </c>
      <c r="AO51" s="366">
        <v>-0.1</v>
      </c>
      <c r="AP51" s="367">
        <v>51898</v>
      </c>
      <c r="AQ51" s="368">
        <v>-3.1</v>
      </c>
      <c r="AR51" s="369">
        <v>3</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564</v>
      </c>
      <c r="AM52" s="372">
        <v>34665245</v>
      </c>
      <c r="AN52" s="373">
        <v>23095</v>
      </c>
      <c r="AO52" s="374">
        <v>0.3</v>
      </c>
      <c r="AP52" s="375">
        <v>25986</v>
      </c>
      <c r="AQ52" s="376">
        <v>2.9</v>
      </c>
      <c r="AR52" s="377">
        <v>-2.6</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565</v>
      </c>
      <c r="AL53" s="356"/>
      <c r="AM53" s="364">
        <v>87765993</v>
      </c>
      <c r="AN53" s="365">
        <v>57934</v>
      </c>
      <c r="AO53" s="366">
        <v>3</v>
      </c>
      <c r="AP53" s="367">
        <v>51684</v>
      </c>
      <c r="AQ53" s="368">
        <v>-0.4</v>
      </c>
      <c r="AR53" s="369">
        <v>3.4</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564</v>
      </c>
      <c r="AM54" s="372">
        <v>39576091</v>
      </c>
      <c r="AN54" s="373">
        <v>26124</v>
      </c>
      <c r="AO54" s="374">
        <v>13.1</v>
      </c>
      <c r="AP54" s="375">
        <v>26671</v>
      </c>
      <c r="AQ54" s="376">
        <v>2.6</v>
      </c>
      <c r="AR54" s="377">
        <v>10.5</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566</v>
      </c>
      <c r="AL55" s="356"/>
      <c r="AM55" s="364">
        <v>89024244</v>
      </c>
      <c r="AN55" s="365">
        <v>58222</v>
      </c>
      <c r="AO55" s="366">
        <v>0.5</v>
      </c>
      <c r="AP55" s="367">
        <v>52897</v>
      </c>
      <c r="AQ55" s="368">
        <v>2.2999999999999998</v>
      </c>
      <c r="AR55" s="369">
        <v>-1.8</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564</v>
      </c>
      <c r="AM56" s="372">
        <v>41003574</v>
      </c>
      <c r="AN56" s="373">
        <v>26817</v>
      </c>
      <c r="AO56" s="374">
        <v>2.7</v>
      </c>
      <c r="AP56" s="375">
        <v>27013</v>
      </c>
      <c r="AQ56" s="376">
        <v>1.3</v>
      </c>
      <c r="AR56" s="377">
        <v>1.4</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567</v>
      </c>
      <c r="AL57" s="356"/>
      <c r="AM57" s="364">
        <v>81342066</v>
      </c>
      <c r="AN57" s="365">
        <v>52788</v>
      </c>
      <c r="AO57" s="366">
        <v>-9.3000000000000007</v>
      </c>
      <c r="AP57" s="367">
        <v>54945</v>
      </c>
      <c r="AQ57" s="368">
        <v>3.9</v>
      </c>
      <c r="AR57" s="369">
        <v>-13.2</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564</v>
      </c>
      <c r="AM58" s="372">
        <v>39263119</v>
      </c>
      <c r="AN58" s="373">
        <v>25480</v>
      </c>
      <c r="AO58" s="374">
        <v>-5</v>
      </c>
      <c r="AP58" s="375">
        <v>29293</v>
      </c>
      <c r="AQ58" s="376">
        <v>8.4</v>
      </c>
      <c r="AR58" s="377">
        <v>-13.4</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568</v>
      </c>
      <c r="AL59" s="356"/>
      <c r="AM59" s="364">
        <v>86213444</v>
      </c>
      <c r="AN59" s="365">
        <v>55470</v>
      </c>
      <c r="AO59" s="366">
        <v>5.0999999999999996</v>
      </c>
      <c r="AP59" s="367">
        <v>57132</v>
      </c>
      <c r="AQ59" s="368">
        <v>4</v>
      </c>
      <c r="AR59" s="369">
        <v>1.1000000000000001</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564</v>
      </c>
      <c r="AM60" s="372">
        <v>40559371</v>
      </c>
      <c r="AN60" s="373">
        <v>26096</v>
      </c>
      <c r="AO60" s="374">
        <v>2.4</v>
      </c>
      <c r="AP60" s="375">
        <v>30126</v>
      </c>
      <c r="AQ60" s="376">
        <v>2.8</v>
      </c>
      <c r="AR60" s="377">
        <v>-0.4</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569</v>
      </c>
      <c r="AL61" s="378"/>
      <c r="AM61" s="379">
        <v>85758195</v>
      </c>
      <c r="AN61" s="380">
        <v>56135</v>
      </c>
      <c r="AO61" s="381">
        <v>-0.2</v>
      </c>
      <c r="AP61" s="382">
        <v>53711</v>
      </c>
      <c r="AQ61" s="383">
        <v>1.3</v>
      </c>
      <c r="AR61" s="369">
        <v>-1.5</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564</v>
      </c>
      <c r="AM62" s="372">
        <v>39013480</v>
      </c>
      <c r="AN62" s="373">
        <v>25522</v>
      </c>
      <c r="AO62" s="374">
        <v>2.7</v>
      </c>
      <c r="AP62" s="375">
        <v>27818</v>
      </c>
      <c r="AQ62" s="376">
        <v>3.6</v>
      </c>
      <c r="AR62" s="377">
        <v>-0.9</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X9SdUZyusEqXfUal/80HOr87XsOEyy7LMNsEmoM+Pmj997wFYHstthJDdfzDLBqhqZ0B0S0oXEb3m1Q3yMS3qQ==" saltValue="PSiGnaaDocpoKIT3wE0yn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571</v>
      </c>
    </row>
    <row r="120" spans="125:125" ht="13.5" hidden="1" customHeight="1" x14ac:dyDescent="0.2"/>
    <row r="121" spans="125:125" ht="13.5" hidden="1" customHeight="1" x14ac:dyDescent="0.2">
      <c r="DU121" s="291"/>
    </row>
  </sheetData>
  <sheetProtection algorithmName="SHA-512" hashValue="SzDxbm38h/mxCjGMmlpk5xTE/6jrVPV4nciezs5YcHAqCoDlaSOORSYCLF5uxeyTEdjAcMtRz1XfK8YZYvsLJw==" saltValue="Vh1RwLNswtjt7eeOmGib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572</v>
      </c>
    </row>
  </sheetData>
  <sheetProtection algorithmName="SHA-512" hashValue="amdAokVxheZ7bg5odAfEe/Jthu8ir9+A3OF74xWiXLUaPG8p64Gg9qKi5mA3GUs4ymA1SRPJGl3iAblTxkZsbg==" saltValue="ObiMIhMLeynfcz1n1oHV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573</v>
      </c>
      <c r="G46" s="8" t="s">
        <v>574</v>
      </c>
      <c r="H46" s="8" t="s">
        <v>575</v>
      </c>
      <c r="I46" s="8" t="s">
        <v>576</v>
      </c>
      <c r="J46" s="9" t="s">
        <v>577</v>
      </c>
    </row>
    <row r="47" spans="2:10" ht="57.75" customHeight="1" x14ac:dyDescent="0.2">
      <c r="B47" s="10"/>
      <c r="C47" s="1198" t="s">
        <v>3</v>
      </c>
      <c r="D47" s="1198"/>
      <c r="E47" s="1199"/>
      <c r="F47" s="11">
        <v>6.26</v>
      </c>
      <c r="G47" s="12">
        <v>6.72</v>
      </c>
      <c r="H47" s="12">
        <v>6.71</v>
      </c>
      <c r="I47" s="12">
        <v>7.59</v>
      </c>
      <c r="J47" s="13">
        <v>8.08</v>
      </c>
    </row>
    <row r="48" spans="2:10" ht="57.75" customHeight="1" x14ac:dyDescent="0.2">
      <c r="B48" s="14"/>
      <c r="C48" s="1200" t="s">
        <v>4</v>
      </c>
      <c r="D48" s="1200"/>
      <c r="E48" s="1201"/>
      <c r="F48" s="15">
        <v>2.99</v>
      </c>
      <c r="G48" s="16">
        <v>2.62</v>
      </c>
      <c r="H48" s="16">
        <v>2.19</v>
      </c>
      <c r="I48" s="16">
        <v>2.38</v>
      </c>
      <c r="J48" s="17">
        <v>2.2200000000000002</v>
      </c>
    </row>
    <row r="49" spans="2:10" ht="57.75" customHeight="1" thickBot="1" x14ac:dyDescent="0.25">
      <c r="B49" s="18"/>
      <c r="C49" s="1202" t="s">
        <v>5</v>
      </c>
      <c r="D49" s="1202"/>
      <c r="E49" s="1203"/>
      <c r="F49" s="19">
        <v>1.59</v>
      </c>
      <c r="G49" s="20">
        <v>0.16</v>
      </c>
      <c r="H49" s="20">
        <v>0.77</v>
      </c>
      <c r="I49" s="20">
        <v>1.17</v>
      </c>
      <c r="J49" s="21">
        <v>0.39</v>
      </c>
    </row>
    <row r="50" spans="2:10" ht="13.5" customHeight="1" x14ac:dyDescent="0.2"/>
  </sheetData>
  <sheetProtection algorithmName="SHA-512" hashValue="XOeF11TY/j/MZVeKWuGRm3cjTtb4eZ1O7LVrZEaLu6l7IwTE9hIwv4EcvnkWp/2tcOlv3j0jFcpX09cFl1yWZg==" saltValue="122jlNM1n/JVaN+4sR7d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2021-03-19T02:02:41Z</cp:lastPrinted>
  <dcterms:created xsi:type="dcterms:W3CDTF">2021-02-05T04:24:43Z</dcterms:created>
  <dcterms:modified xsi:type="dcterms:W3CDTF">2021-10-29T04:58:40Z</dcterms:modified>
  <cp:category/>
</cp:coreProperties>
</file>