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01 都道府県\"/>
    </mc:Choice>
  </mc:AlternateContent>
  <xr:revisionPtr revIDLastSave="0" documentId="13_ncr:1_{24840E6D-7625-43CA-B026-46A251030214}" xr6:coauthVersionLast="36" xr6:coauthVersionMax="36" xr10:uidLastSave="{00000000-0000-0000-0000-000000000000}"/>
  <bookViews>
    <workbookView xWindow="0" yWindow="0" windowWidth="19200" windowHeight="75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1" i="10" l="1"/>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BW37" i="10"/>
  <c r="BE37" i="10"/>
  <c r="AM37" i="10"/>
  <c r="U37" i="10"/>
  <c r="BW36" i="10"/>
  <c r="BE36" i="10"/>
  <c r="AM36" i="10"/>
  <c r="U36" i="10"/>
  <c r="BW35" i="10"/>
  <c r="BE35" i="10"/>
  <c r="AM35" i="10"/>
  <c r="U35" i="10"/>
  <c r="BW34" i="10"/>
  <c r="BE34" i="10"/>
  <c r="AM34" i="10"/>
  <c r="U34" i="10"/>
  <c r="BW33" i="10"/>
  <c r="BE33" i="10"/>
  <c r="AM33" i="10"/>
  <c r="U33" i="10"/>
  <c r="C33" i="10"/>
  <c r="C34" i="10" s="1"/>
  <c r="BW32" i="10"/>
  <c r="BE32" i="10"/>
  <c r="U32" i="10"/>
  <c r="C32" i="10"/>
  <c r="BW31" i="10"/>
  <c r="C31" i="10"/>
  <c r="C35" i="10" l="1"/>
  <c r="C36" i="10" s="1"/>
  <c r="C37" i="10" s="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1" i="10" l="1"/>
  <c r="AM31" i="10" l="1"/>
  <c r="AM32" i="10" s="1"/>
  <c r="BE31" i="10"/>
  <c r="CO31" i="10" l="1"/>
  <c r="CO32" i="10" s="1"/>
  <c r="CO33" i="10" s="1"/>
  <c r="CO34" i="10" s="1"/>
  <c r="CO35" i="10" s="1"/>
  <c r="CO36" i="10" s="1"/>
  <c r="CO37" i="10" s="1"/>
  <c r="CO38" i="10" s="1"/>
  <c r="CO39" i="10" s="1"/>
  <c r="CO40" i="10" s="1"/>
</calcChain>
</file>

<file path=xl/sharedStrings.xml><?xml version="1.0" encoding="utf-8"?>
<sst xmlns="http://schemas.openxmlformats.org/spreadsheetml/2006/main" count="1582" uniqueCount="613">
  <si>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</si>
  <si>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</si>
  <si>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</si>
  <si>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</si>
  <si>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</si>
  <si>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</si>
  <si>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</si>
  <si>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</si>
  <si>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</si>
  <si>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</si>
  <si>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</si>
  <si>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</si>
  <si>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</si>
  <si>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</si>
  <si>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</si>
  <si>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</si>
  <si>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</si>
  <si>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</si>
  <si>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</si>
  <si>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</si>
  <si>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</si>
  <si>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</si>
  <si>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</si>
  <si>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</si>
  <si>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</si>
  <si>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</si>
  <si>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</si>
  <si>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</si>
  <si>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</si>
  <si>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</si>
  <si>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</si>
  <si>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</si>
  <si>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</si>
  <si>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</si>
  <si>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</si>
  <si>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</si>
  <si>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</si>
  <si>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</si>
  <si>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</si>
  <si>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</si>
  <si>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</si>
  <si>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</si>
  <si>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</si>
  <si>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</si>
  <si>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</si>
  <si>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</si>
  <si>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</si>
  <si>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</si>
  <si>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</si>
  <si>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</si>
  <si>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</si>
  <si>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</si>
  <si>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</si>
  <si>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</si>
  <si>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</si>
  <si>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</si>
  <si>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</si>
  <si>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</si>
  <si>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</si>
  <si>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</si>
  <si>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</si>
  <si>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</si>
  <si>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</si>
  <si>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</si>
  <si>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</si>
  <si>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</si>
  <si>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</si>
  <si>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</si>
  <si>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</si>
  <si>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</si>
  <si>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</si>
  <si>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</si>
  <si>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</si>
  <si>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</si>
  <si>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</si>
  <si>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</si>
  <si>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</si>
  <si>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</si>
  <si>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</si>
  <si>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</si>
  <si>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</si>
  <si>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鹿児島県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</si>
  <si>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</si>
  <si>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</si>
  <si>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</si>
  <si>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</si>
  <si>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</si>
  <si>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</si>
  <si>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</si>
  <si>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</si>
  <si>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</si>
  <si>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</si>
  <si>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</si>
  <si>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</si>
  <si>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</si>
  <si>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</si>
  <si>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</si>
  <si>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</si>
  <si>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</si>
  <si>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</si>
  <si>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</si>
  <si>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</si>
  <si>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</si>
  <si>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</si>
  <si>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</si>
  <si>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</si>
  <si>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</si>
  <si>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</si>
  <si>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</si>
  <si>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</si>
  <si>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</si>
  <si>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</si>
  <si>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</si>
  <si>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</si>
  <si>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</si>
  <si>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</si>
  <si>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</si>
  <si>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</si>
  <si>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</si>
  <si>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</si>
  <si>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</si>
  <si>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</si>
  <si>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</si>
  <si>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</si>
  <si>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</si>
  <si>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</si>
  <si>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</si>
  <si>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</si>
  <si>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</si>
  <si>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</si>
  <si>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</si>
  <si>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</si>
  <si>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</si>
  <si>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</si>
  <si>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</si>
  <si>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</si>
  <si>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</si>
  <si>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</si>
  <si>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</si>
  <si>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t>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</si>
  <si>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</si>
  <si>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</si>
  <si>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</si>
  <si>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</si>
  <si>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</si>
  <si>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</si>
  <si>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</si>
  <si>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-0.9</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</si>
  <si>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</si>
  <si>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</si>
  <si>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</si>
  <si>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</si>
  <si>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</si>
  <si>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</si>
  <si>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</si>
  <si>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</si>
  <si>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</si>
  <si>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</si>
  <si>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</si>
  <si>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</si>
  <si>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</si>
  <si>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</si>
  <si>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</si>
  <si>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</si>
  <si>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</si>
  <si>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</si>
  <si>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</si>
  <si>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</si>
  <si>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</si>
  <si>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</si>
  <si>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</si>
  <si>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</si>
  <si>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</si>
  <si>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</si>
  <si>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</si>
  <si>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</si>
  <si>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</si>
  <si>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</si>
  <si>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</si>
  <si>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</si>
  <si>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</si>
  <si>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</si>
  <si>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</si>
  <si>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</si>
  <si>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</si>
  <si>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</si>
  <si>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鹿児島県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</si>
  <si>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</si>
  <si>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</si>
  <si>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</si>
  <si>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</si>
  <si>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</si>
  <si>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</si>
  <si>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</si>
  <si>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</si>
  <si>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</si>
  <si>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</si>
  <si>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</si>
  <si>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</si>
  <si>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</si>
  <si>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</si>
  <si>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</si>
  <si>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</si>
  <si>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</si>
  <si>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</si>
  <si>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</si>
  <si>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</si>
  <si>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</si>
  <si>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</si>
  <si>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</si>
  <si>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</si>
  <si>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</si>
  <si>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</si>
  <si>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t>
    <phoneticPr fontId="5"/>
  </si>
  <si>
    <t>-</t>
    <phoneticPr fontId="5"/>
  </si>
  <si>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</si>
  <si>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</si>
  <si>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</si>
  <si>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</si>
  <si>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</si>
  <si>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</si>
  <si>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</si>
  <si>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</si>
  <si>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</si>
  <si>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</si>
  <si>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</si>
  <si>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</si>
  <si>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</si>
  <si>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</si>
  <si>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</si>
  <si>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</si>
  <si>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</si>
  <si>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</si>
  <si>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</si>
  <si>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</si>
  <si>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</si>
  <si>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</si>
  <si>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</si>
  <si>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</si>
  <si>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</si>
  <si>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</si>
  <si>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</si>
  <si>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</si>
  <si>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</si>
  <si>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</si>
  <si>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</si>
  <si>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</si>
  <si>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</si>
  <si>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</si>
  <si>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</si>
  <si>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</si>
  <si>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</si>
  <si>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</si>
  <si>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</si>
  <si>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</si>
  <si>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</si>
  <si>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</si>
  <si>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</si>
  <si>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</si>
  <si>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</si>
  <si>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</si>
  <si>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</si>
  <si>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</si>
  <si>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</si>
  <si>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</si>
  <si>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</si>
  <si>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</si>
  <si>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</si>
  <si>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</si>
  <si>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</si>
  <si>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</si>
  <si>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</si>
  <si>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</si>
  <si>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</si>
  <si>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</si>
  <si>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</si>
  <si>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</si>
  <si>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</si>
  <si>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</si>
  <si>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</si>
  <si>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</si>
  <si>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</si>
  <si>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</si>
  <si>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</si>
  <si>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</si>
  <si>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</si>
  <si>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</si>
  <si>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</si>
  <si>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</si>
  <si>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</si>
  <si>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</si>
  <si>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</si>
  <si>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</si>
  <si>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</si>
  <si>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</si>
  <si>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</si>
  <si>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</si>
  <si>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</si>
  <si>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</si>
  <si>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</si>
  <si>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</si>
  <si>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</si>
  <si>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</si>
  <si>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</si>
  <si>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</si>
  <si>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元利償還金</t>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</si>
  <si>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</si>
  <si>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</si>
  <si>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</si>
  <si>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</si>
  <si>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</si>
  <si>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</si>
  <si>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</si>
  <si>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</si>
  <si>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</si>
  <si>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</si>
  <si>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</si>
  <si>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</si>
  <si>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</si>
  <si>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</si>
  <si>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</si>
  <si>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</si>
  <si>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</si>
  <si>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</si>
  <si>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</si>
  <si>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</si>
  <si>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</si>
  <si>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</si>
  <si>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</si>
  <si>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</si>
  <si>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</si>
  <si>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</si>
  <si>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</si>
  <si>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</si>
  <si>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</si>
  <si>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</si>
  <si>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</si>
  <si>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</si>
  <si>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</si>
  <si>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</si>
  <si>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</si>
  <si>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</si>
  <si>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</si>
  <si>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鹿児島県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</si>
  <si>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</si>
  <si>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</si>
  <si>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</si>
  <si>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</si>
  <si>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</si>
  <si>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</si>
  <si>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</si>
  <si>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</si>
  <si>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</si>
  <si>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</si>
  <si>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</si>
  <si>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</si>
  <si>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</si>
  <si>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</si>
  <si>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</si>
  <si>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</si>
  <si>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</si>
  <si>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</si>
  <si>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</si>
  <si>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</si>
  <si>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</si>
  <si>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t>
    <phoneticPr fontId="5"/>
  </si>
  <si>
    <t>中小企業支援資金貸付事業特別会計</t>
    <phoneticPr fontId="5"/>
  </si>
  <si>
    <t>就農支援資金貸付事業特別会計</t>
    <phoneticPr fontId="5"/>
  </si>
  <si>
    <t>公共土木用地取得先行事業等特別会計</t>
    <phoneticPr fontId="5"/>
  </si>
  <si>
    <t>林業・木材産業改善資金貸付事業特別会計</t>
    <phoneticPr fontId="5"/>
  </si>
  <si>
    <t>沿岸漁業改善資金貸付事業特別会計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</si>
  <si>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</si>
  <si>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</si>
  <si>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</si>
  <si>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</si>
  <si>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</si>
  <si>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</si>
  <si>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</si>
  <si>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</si>
  <si>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</si>
  <si>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</si>
  <si>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</si>
  <si>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</si>
  <si>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</si>
  <si>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</si>
  <si>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</si>
  <si>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鹿児島県工業用水道事業特別会計</t>
    <phoneticPr fontId="5"/>
  </si>
  <si>
    <t>法適用企業</t>
    <phoneticPr fontId="5"/>
  </si>
  <si>
    <t>鹿児島県病院事業特別会計</t>
    <phoneticPr fontId="5"/>
  </si>
  <si>
    <t>法適用企業</t>
    <phoneticPr fontId="5"/>
  </si>
  <si>
    <t>鹿児島県港湾整備事業特別会計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</si>
  <si>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</si>
  <si>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</si>
  <si>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</si>
  <si>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</si>
  <si>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</si>
  <si>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</si>
  <si>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</si>
  <si>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</si>
  <si>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</si>
  <si>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</si>
  <si>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</si>
  <si>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</si>
  <si>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</si>
  <si>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</si>
  <si>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</si>
  <si>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</si>
  <si>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</si>
  <si>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</si>
  <si>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</si>
  <si>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</si>
  <si>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</si>
  <si>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</si>
  <si>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</si>
  <si>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</si>
  <si>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</si>
  <si>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</si>
  <si>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</si>
  <si>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</si>
  <si>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</si>
  <si>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</si>
  <si>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</si>
  <si>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</si>
  <si>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</si>
  <si>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</si>
  <si>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</si>
  <si>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</si>
  <si>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</si>
  <si>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</si>
  <si>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</si>
  <si>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</si>
  <si>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</si>
  <si>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</si>
  <si>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</si>
  <si>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</si>
  <si>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</si>
  <si>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</si>
  <si>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</si>
  <si>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</si>
  <si>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</si>
  <si>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</si>
  <si>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</si>
  <si>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</si>
  <si>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</si>
  <si>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</si>
  <si>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</si>
  <si>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</si>
  <si>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</si>
  <si>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</si>
  <si>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</si>
  <si>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</si>
  <si>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</si>
  <si>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</si>
  <si>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</si>
  <si>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鹿児島県港湾整備事業特別会計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</si>
  <si>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</si>
  <si>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</si>
  <si>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鹿児島県病院事業特別会計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</si>
  <si>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7"/>
  </si>
  <si>
    <t>鹿児島県工業用水道事業特別会計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</si>
  <si>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</si>
  <si>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</si>
  <si>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</si>
  <si>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</si>
  <si>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</si>
  <si>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</si>
  <si>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</si>
  <si>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</si>
  <si>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</si>
  <si>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</si>
  <si>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</si>
  <si>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</si>
  <si>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</si>
  <si>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</si>
  <si>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</si>
  <si>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</si>
  <si>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</si>
  <si>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</si>
  <si>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</si>
  <si>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</si>
  <si>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</si>
  <si>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</si>
  <si>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</si>
  <si>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</si>
  <si>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</si>
  <si>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</si>
  <si>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</si>
  <si>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</si>
  <si>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</si>
  <si>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</si>
  <si>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</si>
  <si>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</si>
  <si>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</si>
  <si>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</si>
  <si>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</si>
  <si>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</si>
  <si>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</si>
  <si>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</si>
  <si>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</si>
  <si>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</si>
  <si>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</si>
  <si>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</si>
  <si>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</si>
  <si>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</si>
  <si>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</si>
  <si>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</si>
  <si>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</si>
  <si>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</si>
  <si>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</si>
  <si>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</si>
  <si>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</si>
  <si>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</si>
  <si>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</si>
  <si>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</si>
  <si>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</si>
  <si>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</si>
  <si>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</si>
  <si>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</si>
  <si>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</si>
  <si>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</si>
  <si>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</si>
  <si>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</si>
  <si>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</si>
  <si>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</si>
  <si>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</si>
  <si>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</si>
  <si>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</si>
  <si>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</si>
  <si>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</si>
  <si>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</si>
  <si>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</si>
  <si>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</si>
  <si>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</si>
  <si>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</si>
  <si>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</si>
  <si>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</si>
  <si>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</si>
  <si>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</si>
  <si>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</si>
  <si>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</si>
  <si>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</si>
  <si>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</si>
  <si>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</si>
  <si>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</si>
  <si>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 0.39</t>
  </si>
  <si>
    <t>鹿児島県病院事業特別会計</t>
  </si>
  <si>
    <t>一般会計</t>
  </si>
  <si>
    <t>鹿児島県港湾整備事業特別会計</t>
  </si>
  <si>
    <t>鹿児島県工業用水道事業特別会計</t>
  </si>
  <si>
    <t>国民健康保険事業特別会計</t>
  </si>
  <si>
    <t>公債管理特別会計</t>
  </si>
  <si>
    <t>公共土木用地取得先行事業等特別会計</t>
  </si>
  <si>
    <t>母子父子寡婦福祉資金貸付事業特別会計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</si>
  <si>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</si>
  <si>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</si>
  <si>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</si>
  <si>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</si>
  <si>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</si>
  <si>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</si>
  <si>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</si>
  <si>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</si>
  <si>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(公財）鹿児島県文化振興財団</t>
  </si>
  <si>
    <t>肥薩おれんじ鉄道㈱</t>
  </si>
  <si>
    <t>○</t>
  </si>
  <si>
    <t>公益社団法人　鹿児島県森林整備公社</t>
  </si>
  <si>
    <t>万之瀬川水源基金</t>
  </si>
  <si>
    <t>鹿児島県林業担い手育成基金</t>
  </si>
  <si>
    <t>（公財）環境整備公社</t>
  </si>
  <si>
    <t>（一財）鹿児島県環境技術協会</t>
  </si>
  <si>
    <t>屋久島環境文化財団</t>
  </si>
  <si>
    <t>(公財)かごしまみどりの基金</t>
  </si>
  <si>
    <t>(公財)鹿児島県県民総合保健センター</t>
  </si>
  <si>
    <t>(公財)鹿児島県移植医療アイバンク推進協会</t>
  </si>
  <si>
    <t>鹿児島県生活衛生営業指導センター</t>
  </si>
  <si>
    <t>(公財)かごしま産業支援センター</t>
  </si>
  <si>
    <t>公益財団法人かごしま豊かな海づくり協会</t>
  </si>
  <si>
    <t>奄美群島地域産業振興基金協会</t>
  </si>
  <si>
    <t>南薩地域地場産業振興センター</t>
  </si>
  <si>
    <t>（公財）鹿児島県国際交流協会</t>
  </si>
  <si>
    <t>(公社)鹿児島県農業・農村振興協会</t>
    <rPh sb="1" eb="3">
      <t>コウシャ</t>
    </rPh>
    <phoneticPr fontId="37"/>
  </si>
  <si>
    <t>公益社団法人鹿児島県農業・農村振興協会</t>
  </si>
  <si>
    <t>（公財）鹿児島県地域振興公社</t>
  </si>
  <si>
    <t>（公社）鹿児島県糖業振興協会</t>
  </si>
  <si>
    <t>鹿児島県青果物生産出荷安定基金協会</t>
  </si>
  <si>
    <t>鹿児島県茶業会議所</t>
  </si>
  <si>
    <t>（公社）鹿児島県畜産協会</t>
  </si>
  <si>
    <t>（公社）鹿児島県家畜畜産物衛生指導協会</t>
  </si>
  <si>
    <t>鹿児島県種豚改良協会</t>
  </si>
  <si>
    <t>鹿児島県住宅供給公社</t>
  </si>
  <si>
    <t>(公財)鹿児島県建設技術センター</t>
  </si>
  <si>
    <t>鹿児島県道路公社</t>
  </si>
  <si>
    <t>鹿児島県育英財団</t>
  </si>
  <si>
    <t>鹿児島県暴力追放運動推進センター</t>
  </si>
  <si>
    <t>－</t>
    <phoneticPr fontId="37"/>
  </si>
  <si>
    <t>－</t>
  </si>
  <si>
    <t>-</t>
    <phoneticPr fontId="37"/>
  </si>
  <si>
    <t>安心・安全ふるさと創生基金</t>
    <phoneticPr fontId="2"/>
  </si>
  <si>
    <t>後期高齢者医療財政安定化基金</t>
    <phoneticPr fontId="2"/>
  </si>
  <si>
    <t>地域医療介護総合確保基金</t>
    <phoneticPr fontId="2"/>
  </si>
  <si>
    <t>県有施設整備積立基金</t>
    <phoneticPr fontId="2"/>
  </si>
  <si>
    <t>国民体育大会・全国障害者スポーツ大会施設整備等基金</t>
  </si>
  <si>
    <t>実質公債費比率</t>
    <phoneticPr fontId="5"/>
  </si>
  <si>
    <t>将来負担比率</t>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</si>
  <si>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</si>
  <si>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</si>
  <si>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　参考　）</t>
    <rPh sb="2" eb="4">
      <t>サンコウ</t>
    </rPh>
    <phoneticPr fontId="5"/>
  </si>
  <si>
    <r>
      <t>　</t>
    </r>
    <r>
      <rPr>
        <sz val="10"/>
        <color indexed="8"/>
        <rFont val="ＭＳ Ｐゴシック"/>
        <family val="3"/>
        <charset val="128"/>
      </rPr>
      <t>将来負担比率については，令和元年度は，安心・安全ふるさと創生基金や国体基金などの残高が減少したことで，算定上将来負担額から控除する「地方債の償還額等に充当可能な基金」が減少したこと等により上昇している。実質公債費比率については，最近の低金利を反映した加重平均利率の低下等により，元利償還金が減少したこと等から，単年度の実質公債費比率が低下しているところである。しかし，他団体も地方債残高の抑制に努めており，標準財政規模に対する県債残高がグループ内他団体を引き続き上回っていることから，将来負担比率，実質公債費比率ともに，引き続きグループ内平均を上回る状況が続いている。
　今後とも，臨時財政対策債等を除く本県が独自に発行する県債の発行を抑制することなどにより，将来の公債費負担の抑制を図ることとしている。</t>
    </r>
    <rPh sb="95" eb="97">
      <t>ジョウショウ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</si>
  <si>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</si>
  <si>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</si>
  <si>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</si>
  <si>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と有形固定資産減価償却率のいずれもグループ内平均よりも高い状況となっている。また，令和元年度は，安心・安全ふるさと創生基金や国体基金などの残高が減少したことで，算定上将来負担額から控除する「地方債の償還額等に充当可能な基金」が減少したこと等により将来負担比率が上昇し，道路や港湾などインフラ施設等に係る減価償却が進んだことにより，有形固定資産減価償却率も上昇した。
　今後は，引き続き臨時財政対策債等を除く本県が独自に発行する県債の発行を抑制することなどにより将来負担の抑制を図りつつ，公共施設等総合管理計画に基づき，県有施設等の保有総量の縮小や長寿命化の推進に取り組んでいくこととしている。</t>
    <rPh sb="126" eb="127">
      <t>ナド</t>
    </rPh>
    <rPh sb="130" eb="132">
      <t>ショウライ</t>
    </rPh>
    <rPh sb="132" eb="134">
      <t>フタン</t>
    </rPh>
    <rPh sb="134" eb="136">
      <t>ヒリツ</t>
    </rPh>
    <rPh sb="137" eb="139">
      <t>ジョウショウ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</si>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</sst>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ゴシック"/>
      <family val="2"/>
      <charset val="128"/>
    </font>
    <font>
      <sz val="6"/>
      <name val="ＭＳ ゴシック"/>
      <family val="2"/>
      <charset val="128"/>
    </font>
    <font>
      <sz val="14"/>
      <color theme="1"/>
      <name val="ＭＳ Ｐゴシック"/>
      <family val="3"/>
      <charset val="128"/>
    </font>
    <font>
      <sz val="11"/>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6" fillId="0" borderId="0">
      <alignment vertical="center"/>
    </xf>
    <xf numFmtId="0" fontId="39" fillId="0" borderId="0">
      <alignment vertical="center"/>
    </xf>
  </cellStyleXfs>
  <cellXfs count="13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24" fillId="0" borderId="0" xfId="8" applyNumberFormat="1" applyFont="1" applyFill="1" applyBorder="1" applyAlignment="1" applyProtection="1">
      <alignment horizontal="left" vertical="center" wrapText="1"/>
      <protection hidden="1"/>
    </xf>
    <xf numFmtId="187" fontId="18" fillId="0" borderId="0" xfId="8" applyNumberFormat="1" applyFont="1" applyFill="1" applyBorder="1" applyAlignment="1" applyProtection="1">
      <alignment horizontal="center" vertical="center" shrinkToFit="1"/>
      <protection hidden="1"/>
    </xf>
    <xf numFmtId="0" fontId="18" fillId="0" borderId="0" xfId="8" applyFont="1" applyFill="1" applyBorder="1" applyAlignment="1" applyProtection="1">
      <alignment horizontal="center" vertical="center" shrinkToFit="1"/>
      <protection hidden="1"/>
    </xf>
    <xf numFmtId="0" fontId="18" fillId="0" borderId="0" xfId="8" applyFont="1" applyFill="1" applyBorder="1" applyAlignment="1">
      <alignment horizontal="center" vertical="center" shrinkToFit="1"/>
    </xf>
    <xf numFmtId="49" fontId="18" fillId="0" borderId="0" xfId="8" applyNumberFormat="1"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12" xfId="8" applyFont="1" applyFill="1" applyBorder="1" applyAlignment="1">
      <alignment vertical="center"/>
    </xf>
    <xf numFmtId="0" fontId="22" fillId="0" borderId="48" xfId="8" applyFont="1" applyFill="1" applyBorder="1" applyAlignment="1">
      <alignment vertical="center"/>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0" fontId="18" fillId="0" borderId="11"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67"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9" xfId="8" applyFont="1" applyFill="1" applyBorder="1" applyAlignment="1">
      <alignment horizontal="center"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0" xfId="10" applyFont="1" applyFill="1" applyBorder="1" applyAlignment="1">
      <alignment horizontal="center" vertical="center"/>
    </xf>
    <xf numFmtId="181" fontId="18" fillId="0" borderId="0" xfId="10" applyNumberFormat="1" applyFont="1" applyFill="1" applyBorder="1" applyAlignment="1">
      <alignment horizontal="right" vertical="center"/>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0" xfId="10" applyFont="1" applyFill="1" applyBorder="1" applyAlignment="1">
      <alignment horizontal="center" vertical="center" wrapText="1"/>
    </xf>
    <xf numFmtId="181" fontId="1" fillId="0" borderId="38" xfId="10" applyNumberFormat="1" applyFill="1" applyBorder="1" applyAlignment="1">
      <alignment horizontal="right" vertical="center" shrinkToFi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81" fontId="18" fillId="0" borderId="82"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5"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6" fontId="30" fillId="6" borderId="48" xfId="14" applyNumberFormat="1" applyFont="1" applyFill="1" applyBorder="1" applyAlignment="1" applyProtection="1">
      <alignment horizontal="right" vertical="center" shrinkToFit="1"/>
    </xf>
    <xf numFmtId="0" fontId="30" fillId="6" borderId="45"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5" xfId="12" applyFont="1" applyFill="1" applyBorder="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88" fontId="30" fillId="6" borderId="129"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63" xfId="12" applyFont="1" applyFill="1" applyBorder="1" applyAlignment="1" applyProtection="1">
      <alignment horizontal="center" vertical="center"/>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49"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177" fontId="30" fillId="6" borderId="159"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4"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2"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71" xfId="12" applyFont="1" applyFill="1" applyBorder="1" applyAlignment="1" applyProtection="1">
      <alignment horizontal="left" vertical="center"/>
    </xf>
    <xf numFmtId="177" fontId="38" fillId="0" borderId="107" xfId="15" applyNumberFormat="1" applyFont="1" applyBorder="1" applyAlignment="1" applyProtection="1">
      <alignment horizontal="right" vertical="center" shrinkToFit="1"/>
      <protection locked="0"/>
    </xf>
    <xf numFmtId="177" fontId="38" fillId="0" borderId="108" xfId="15" applyNumberFormat="1" applyFont="1" applyBorder="1" applyAlignment="1" applyProtection="1">
      <alignment horizontal="right" vertical="center" shrinkToFit="1"/>
      <protection locked="0"/>
    </xf>
    <xf numFmtId="177" fontId="38" fillId="0" borderId="109" xfId="15" applyNumberFormat="1" applyFont="1" applyBorder="1" applyAlignment="1" applyProtection="1">
      <alignment horizontal="right" vertical="center" shrinkToFit="1"/>
      <protection locked="0"/>
    </xf>
    <xf numFmtId="0" fontId="38" fillId="0" borderId="107" xfId="15" applyNumberFormat="1" applyFont="1" applyBorder="1" applyAlignment="1" applyProtection="1">
      <alignment horizontal="left" vertical="center" shrinkToFit="1"/>
      <protection locked="0"/>
    </xf>
    <xf numFmtId="0" fontId="38" fillId="0" borderId="108" xfId="15" applyNumberFormat="1" applyFont="1" applyBorder="1" applyAlignment="1" applyProtection="1">
      <alignment horizontal="left" vertical="center" shrinkToFit="1"/>
      <protection locked="0"/>
    </xf>
    <xf numFmtId="0" fontId="38" fillId="0" borderId="114" xfId="15" applyNumberFormat="1" applyFont="1" applyBorder="1" applyAlignment="1" applyProtection="1">
      <alignment horizontal="left" vertical="center" shrinkToFit="1"/>
      <protection locked="0"/>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8" fillId="0" borderId="93" xfId="15" applyNumberFormat="1" applyFont="1" applyBorder="1" applyAlignment="1" applyProtection="1">
      <alignment horizontal="left" vertical="center" shrinkToFit="1"/>
      <protection locked="0"/>
    </xf>
    <xf numFmtId="0" fontId="38" fillId="0" borderId="94" xfId="15" applyNumberFormat="1" applyFont="1" applyBorder="1" applyAlignment="1" applyProtection="1">
      <alignment horizontal="left" vertical="center" shrinkToFit="1"/>
      <protection locked="0"/>
    </xf>
    <xf numFmtId="0" fontId="38" fillId="0" borderId="105" xfId="15" applyNumberFormat="1" applyFont="1" applyBorder="1" applyAlignment="1" applyProtection="1">
      <alignment horizontal="left" vertical="center" shrinkToFit="1"/>
      <protection locked="0"/>
    </xf>
    <xf numFmtId="177" fontId="30" fillId="0" borderId="93" xfId="15" applyNumberFormat="1" applyFont="1" applyFill="1" applyBorder="1" applyAlignment="1" applyProtection="1">
      <alignment horizontal="right" vertical="center" shrinkToFit="1"/>
      <protection locked="0"/>
    </xf>
    <xf numFmtId="177" fontId="30" fillId="0" borderId="94" xfId="15" applyNumberFormat="1" applyFont="1" applyFill="1" applyBorder="1" applyAlignment="1" applyProtection="1">
      <alignment horizontal="right" vertical="center" shrinkToFit="1"/>
      <protection locked="0"/>
    </xf>
    <xf numFmtId="177" fontId="30" fillId="0" borderId="95" xfId="15" applyNumberFormat="1" applyFont="1" applyFill="1" applyBorder="1" applyAlignment="1" applyProtection="1">
      <alignment horizontal="right" vertical="center" shrinkToFit="1"/>
      <protection locked="0"/>
    </xf>
    <xf numFmtId="177" fontId="38" fillId="0" borderId="93" xfId="15" applyNumberFormat="1" applyFont="1" applyFill="1" applyBorder="1" applyAlignment="1" applyProtection="1">
      <alignment horizontal="right" vertical="center" shrinkToFit="1"/>
      <protection locked="0"/>
    </xf>
    <xf numFmtId="177" fontId="38" fillId="0" borderId="94" xfId="15" applyNumberFormat="1" applyFont="1" applyFill="1" applyBorder="1" applyAlignment="1" applyProtection="1">
      <alignment horizontal="right" vertical="center" shrinkToFit="1"/>
      <protection locked="0"/>
    </xf>
    <xf numFmtId="177" fontId="38" fillId="0" borderId="95" xfId="15" applyNumberFormat="1" applyFont="1" applyFill="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5"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1" applyFont="1">
      <alignment vertical="center"/>
    </xf>
    <xf numFmtId="188"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8" fontId="1" fillId="0" borderId="0" xfId="16" applyNumberFormat="1" applyFont="1" applyAlignment="1">
      <alignment horizontal="center" vertical="center"/>
    </xf>
    <xf numFmtId="178" fontId="11" fillId="0" borderId="0" xfId="16" applyNumberFormat="1" applyAlignment="1">
      <alignment horizontal="center" vertical="center"/>
    </xf>
    <xf numFmtId="0" fontId="1" fillId="0" borderId="0" xfId="16" applyFont="1" applyAlignment="1">
      <alignment horizontal="center" vertical="center"/>
    </xf>
    <xf numFmtId="188"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8"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8" fontId="11" fillId="0" borderId="0" xfId="19" applyNumberFormat="1" applyAlignment="1">
      <alignment horizontal="right" vertical="center"/>
    </xf>
    <xf numFmtId="177" fontId="11" fillId="0" borderId="0" xfId="19" applyNumberFormat="1" applyAlignment="1">
      <alignment horizontal="right" vertical="center"/>
    </xf>
    <xf numFmtId="178" fontId="11" fillId="0" borderId="0" xfId="18" applyNumberFormat="1" applyAlignment="1">
      <alignment horizontal="center" vertical="center"/>
    </xf>
    <xf numFmtId="178" fontId="11"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90" fontId="1" fillId="0" borderId="0" xfId="17" applyNumberFormat="1" applyFont="1">
      <alignment vertical="center"/>
    </xf>
    <xf numFmtId="0" fontId="1" fillId="0" borderId="0" xfId="17" applyFont="1">
      <alignment vertical="center"/>
    </xf>
    <xf numFmtId="0" fontId="30" fillId="0" borderId="65" xfId="16" applyFont="1" applyBorder="1">
      <alignment vertical="center"/>
    </xf>
    <xf numFmtId="0" fontId="1" fillId="0" borderId="31" xfId="16" applyFont="1" applyBorder="1">
      <alignment vertical="center"/>
    </xf>
    <xf numFmtId="178" fontId="1" fillId="0" borderId="65" xfId="16" applyNumberFormat="1" applyFont="1" applyBorder="1">
      <alignment vertical="center"/>
    </xf>
    <xf numFmtId="178" fontId="1" fillId="0" borderId="40" xfId="16" applyNumberFormat="1" applyFont="1" applyBorder="1">
      <alignment vertical="center"/>
    </xf>
    <xf numFmtId="190"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188" fontId="1" fillId="6" borderId="187"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0" fillId="0" borderId="41" xfId="16" applyFont="1" applyBorder="1">
      <alignment vertical="center"/>
    </xf>
    <xf numFmtId="0" fontId="30" fillId="0" borderId="0" xfId="16" applyFont="1">
      <alignment vertical="center"/>
    </xf>
    <xf numFmtId="190" fontId="1" fillId="0" borderId="12" xfId="16" applyNumberFormat="1" applyFont="1" applyBorder="1">
      <alignment vertical="center"/>
    </xf>
    <xf numFmtId="0" fontId="1" fillId="0" borderId="41" xfId="16" applyFont="1" applyBorder="1">
      <alignment vertical="center"/>
    </xf>
    <xf numFmtId="0" fontId="11" fillId="6" borderId="0" xfId="6" applyFill="1" applyAlignment="1">
      <alignment vertical="center"/>
    </xf>
    <xf numFmtId="0" fontId="11"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5" xfId="20" xr:uid="{00000000-0005-0000-0000-000009000000}"/>
    <cellStyle name="標準 6" xfId="8"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E3CDBCBF-4B08-4486-8845-4B901504E4D9}"/>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97161</c:v>
                </c:pt>
                <c:pt idx="1">
                  <c:v>101731</c:v>
                </c:pt>
                <c:pt idx="2">
                  <c:v>108224</c:v>
                </c:pt>
                <c:pt idx="3">
                  <c:v>105585</c:v>
                </c:pt>
                <c:pt idx="4">
                  <c:v>111577</c:v>
                </c:pt>
              </c:numCache>
            </c:numRef>
          </c:val>
          <c:smooth val="0"/>
          <c:extLst>
            <c:ext xmlns:c16="http://schemas.microsoft.com/office/drawing/2014/chart" uri="{C3380CC4-5D6E-409C-BE32-E72D297353CC}">
              <c16:uniqueId val="{00000000-C7C5-43EE-BAEE-D99B2EB1C2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82379</c:v>
                </c:pt>
                <c:pt idx="1">
                  <c:v>84486</c:v>
                </c:pt>
                <c:pt idx="2">
                  <c:v>94615</c:v>
                </c:pt>
                <c:pt idx="3">
                  <c:v>86740</c:v>
                </c:pt>
                <c:pt idx="4">
                  <c:v>94060</c:v>
                </c:pt>
              </c:numCache>
            </c:numRef>
          </c:val>
          <c:smooth val="0"/>
          <c:extLst>
            <c:ext xmlns:c16="http://schemas.microsoft.com/office/drawing/2014/chart" uri="{C3380CC4-5D6E-409C-BE32-E72D297353CC}">
              <c16:uniqueId val="{00000001-C7C5-43EE-BAEE-D99B2EB1C2FF}"/>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0.96</c:v>
                </c:pt>
                <c:pt idx="1">
                  <c:v>1.1200000000000001</c:v>
                </c:pt>
                <c:pt idx="2">
                  <c:v>0.73</c:v>
                </c:pt>
                <c:pt idx="3">
                  <c:v>0.99</c:v>
                </c:pt>
                <c:pt idx="4">
                  <c:v>1.4</c:v>
                </c:pt>
              </c:numCache>
            </c:numRef>
          </c:val>
          <c:extLst>
            <c:ext xmlns:c16="http://schemas.microsoft.com/office/drawing/2014/chart" uri="{C3380CC4-5D6E-409C-BE32-E72D297353CC}">
              <c16:uniqueId val="{00000000-D5DC-4A85-9714-A96EFE65A05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3.64</c:v>
                </c:pt>
                <c:pt idx="1">
                  <c:v>3.68</c:v>
                </c:pt>
                <c:pt idx="2">
                  <c:v>3.69</c:v>
                </c:pt>
                <c:pt idx="3">
                  <c:v>3.69</c:v>
                </c:pt>
                <c:pt idx="4">
                  <c:v>3.69</c:v>
                </c:pt>
              </c:numCache>
            </c:numRef>
          </c:val>
          <c:extLst>
            <c:ext xmlns:c16="http://schemas.microsoft.com/office/drawing/2014/chart" uri="{C3380CC4-5D6E-409C-BE32-E72D297353CC}">
              <c16:uniqueId val="{00000001-D5DC-4A85-9714-A96EFE65A059}"/>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0.11</c:v>
                </c:pt>
                <c:pt idx="1">
                  <c:v>0.16</c:v>
                </c:pt>
                <c:pt idx="2">
                  <c:v>-0.39</c:v>
                </c:pt>
                <c:pt idx="3">
                  <c:v>0.26</c:v>
                </c:pt>
                <c:pt idx="4">
                  <c:v>0.41</c:v>
                </c:pt>
              </c:numCache>
            </c:numRef>
          </c:val>
          <c:smooth val="0"/>
          <c:extLst>
            <c:ext xmlns:c16="http://schemas.microsoft.com/office/drawing/2014/chart" uri="{C3380CC4-5D6E-409C-BE32-E72D297353CC}">
              <c16:uniqueId val="{00000002-D5DC-4A85-9714-A96EFE65A059}"/>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B07-4705-B840-DBFAC21E26C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B07-4705-B840-DBFAC21E26C0}"/>
            </c:ext>
          </c:extLst>
        </c:ser>
        <c:ser>
          <c:idx val="2"/>
          <c:order val="2"/>
          <c:tx>
            <c:strRef>
              <c:f>データシート!$A$29</c:f>
              <c:strCache>
                <c:ptCount val="1"/>
                <c:pt idx="0">
                  <c:v>母子父子寡婦福祉資金貸付事業特別会計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B07-4705-B840-DBFAC21E26C0}"/>
            </c:ext>
          </c:extLst>
        </c:ser>
        <c:ser>
          <c:idx val="3"/>
          <c:order val="3"/>
          <c:tx>
            <c:strRef>
              <c:f>データシート!$A$30</c:f>
              <c:strCache>
                <c:ptCount val="1"/>
                <c:pt idx="0">
                  <c:v>公共土木用地取得先行事業等特別会計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B07-4705-B840-DBFAC21E26C0}"/>
            </c:ext>
          </c:extLst>
        </c:ser>
        <c:ser>
          <c:idx val="4"/>
          <c:order val="4"/>
          <c:tx>
            <c:strRef>
              <c:f>データシート!$A$31</c:f>
              <c:strCache>
                <c:ptCount val="1"/>
                <c:pt idx="0">
                  <c:v>公債管理特別会計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4-7B07-4705-B840-DBFAC21E26C0}"/>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0.27</c:v>
                </c:pt>
                <c:pt idx="8">
                  <c:v>#N/A</c:v>
                </c:pt>
                <c:pt idx="9">
                  <c:v>7.0000000000000007E-2</c:v>
                </c:pt>
              </c:numCache>
            </c:numRef>
          </c:val>
          <c:extLst>
            <c:ext xmlns:c16="http://schemas.microsoft.com/office/drawing/2014/chart" uri="{C3380CC4-5D6E-409C-BE32-E72D297353CC}">
              <c16:uniqueId val="{00000005-7B07-4705-B840-DBFAC21E26C0}"/>
            </c:ext>
          </c:extLst>
        </c:ser>
        <c:ser>
          <c:idx val="6"/>
          <c:order val="6"/>
          <c:tx>
            <c:strRef>
              <c:f>データシート!$A$33</c:f>
              <c:strCache>
                <c:ptCount val="1"/>
                <c:pt idx="0">
                  <c:v>鹿児島県工業用水道事業特別会計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0.06</c:v>
                </c:pt>
                <c:pt idx="2">
                  <c:v>#N/A</c:v>
                </c:pt>
                <c:pt idx="3">
                  <c:v>0.04</c:v>
                </c:pt>
                <c:pt idx="4">
                  <c:v>#N/A</c:v>
                </c:pt>
                <c:pt idx="5">
                  <c:v>0.05</c:v>
                </c:pt>
                <c:pt idx="6">
                  <c:v>#N/A</c:v>
                </c:pt>
                <c:pt idx="7">
                  <c:v>0.05</c:v>
                </c:pt>
                <c:pt idx="8">
                  <c:v>#N/A</c:v>
                </c:pt>
                <c:pt idx="9">
                  <c:v>0.1</c:v>
                </c:pt>
              </c:numCache>
            </c:numRef>
          </c:val>
          <c:extLst>
            <c:ext xmlns:c16="http://schemas.microsoft.com/office/drawing/2014/chart" uri="{C3380CC4-5D6E-409C-BE32-E72D297353CC}">
              <c16:uniqueId val="{00000006-7B07-4705-B840-DBFAC21E26C0}"/>
            </c:ext>
          </c:extLst>
        </c:ser>
        <c:ser>
          <c:idx val="7"/>
          <c:order val="7"/>
          <c:tx>
            <c:strRef>
              <c:f>データシート!$A$34</c:f>
              <c:strCache>
                <c:ptCount val="1"/>
                <c:pt idx="0">
                  <c:v>鹿児島県港湾整備事業特別会計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0.6</c:v>
                </c:pt>
                <c:pt idx="8">
                  <c:v>#N/A</c:v>
                </c:pt>
                <c:pt idx="9">
                  <c:v>0.62</c:v>
                </c:pt>
              </c:numCache>
            </c:numRef>
          </c:val>
          <c:extLst>
            <c:ext xmlns:c16="http://schemas.microsoft.com/office/drawing/2014/chart" uri="{C3380CC4-5D6E-409C-BE32-E72D297353CC}">
              <c16:uniqueId val="{00000007-7B07-4705-B840-DBFAC21E26C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0.94</c:v>
                </c:pt>
                <c:pt idx="2">
                  <c:v>#N/A</c:v>
                </c:pt>
                <c:pt idx="3">
                  <c:v>1.1000000000000001</c:v>
                </c:pt>
                <c:pt idx="4">
                  <c:v>#N/A</c:v>
                </c:pt>
                <c:pt idx="5">
                  <c:v>0.72</c:v>
                </c:pt>
                <c:pt idx="6">
                  <c:v>#N/A</c:v>
                </c:pt>
                <c:pt idx="7">
                  <c:v>0.98</c:v>
                </c:pt>
                <c:pt idx="8">
                  <c:v>#N/A</c:v>
                </c:pt>
                <c:pt idx="9">
                  <c:v>1.39</c:v>
                </c:pt>
              </c:numCache>
            </c:numRef>
          </c:val>
          <c:extLst>
            <c:ext xmlns:c16="http://schemas.microsoft.com/office/drawing/2014/chart" uri="{C3380CC4-5D6E-409C-BE32-E72D297353CC}">
              <c16:uniqueId val="{00000008-7B07-4705-B840-DBFAC21E26C0}"/>
            </c:ext>
          </c:extLst>
        </c:ser>
        <c:ser>
          <c:idx val="9"/>
          <c:order val="9"/>
          <c:tx>
            <c:strRef>
              <c:f>データシート!$A$36</c:f>
              <c:strCache>
                <c:ptCount val="1"/>
                <c:pt idx="0">
                  <c:v>鹿児島県病院事業特別会計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1.4</c:v>
                </c:pt>
                <c:pt idx="2">
                  <c:v>#N/A</c:v>
                </c:pt>
                <c:pt idx="3">
                  <c:v>1.72</c:v>
                </c:pt>
                <c:pt idx="4">
                  <c:v>#N/A</c:v>
                </c:pt>
                <c:pt idx="5">
                  <c:v>1.68</c:v>
                </c:pt>
                <c:pt idx="6">
                  <c:v>#N/A</c:v>
                </c:pt>
                <c:pt idx="7">
                  <c:v>1.79</c:v>
                </c:pt>
                <c:pt idx="8">
                  <c:v>#N/A</c:v>
                </c:pt>
                <c:pt idx="9">
                  <c:v>1.95</c:v>
                </c:pt>
              </c:numCache>
            </c:numRef>
          </c:val>
          <c:extLst>
            <c:ext xmlns:c16="http://schemas.microsoft.com/office/drawing/2014/chart" uri="{C3380CC4-5D6E-409C-BE32-E72D297353CC}">
              <c16:uniqueId val="{00000009-7B07-4705-B840-DBFAC21E26C0}"/>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94727</c:v>
                </c:pt>
                <c:pt idx="5">
                  <c:v>84852</c:v>
                </c:pt>
                <c:pt idx="8">
                  <c:v>83892</c:v>
                </c:pt>
                <c:pt idx="11">
                  <c:v>84887</c:v>
                </c:pt>
                <c:pt idx="14">
                  <c:v>82433</c:v>
                </c:pt>
              </c:numCache>
            </c:numRef>
          </c:val>
          <c:extLst>
            <c:ext xmlns:c16="http://schemas.microsoft.com/office/drawing/2014/chart" uri="{C3380CC4-5D6E-409C-BE32-E72D297353CC}">
              <c16:uniqueId val="{00000000-2940-4B3C-B893-CADD766616C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940-4B3C-B893-CADD766616C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2103</c:v>
                </c:pt>
                <c:pt idx="3">
                  <c:v>1932</c:v>
                </c:pt>
                <c:pt idx="6">
                  <c:v>1796</c:v>
                </c:pt>
                <c:pt idx="9">
                  <c:v>1609</c:v>
                </c:pt>
                <c:pt idx="12">
                  <c:v>1181</c:v>
                </c:pt>
              </c:numCache>
            </c:numRef>
          </c:val>
          <c:extLst>
            <c:ext xmlns:c16="http://schemas.microsoft.com/office/drawing/2014/chart" uri="{C3380CC4-5D6E-409C-BE32-E72D297353CC}">
              <c16:uniqueId val="{00000002-2940-4B3C-B893-CADD766616C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940-4B3C-B893-CADD766616C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2054</c:v>
                </c:pt>
                <c:pt idx="3">
                  <c:v>1890</c:v>
                </c:pt>
                <c:pt idx="6">
                  <c:v>1210</c:v>
                </c:pt>
                <c:pt idx="9">
                  <c:v>389</c:v>
                </c:pt>
                <c:pt idx="12">
                  <c:v>965</c:v>
                </c:pt>
              </c:numCache>
            </c:numRef>
          </c:val>
          <c:extLst>
            <c:ext xmlns:c16="http://schemas.microsoft.com/office/drawing/2014/chart" uri="{C3380CC4-5D6E-409C-BE32-E72D297353CC}">
              <c16:uniqueId val="{00000004-2940-4B3C-B893-CADD766616C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20629</c:v>
                </c:pt>
                <c:pt idx="3">
                  <c:v>22140</c:v>
                </c:pt>
                <c:pt idx="6">
                  <c:v>24644</c:v>
                </c:pt>
                <c:pt idx="9">
                  <c:v>26750</c:v>
                </c:pt>
                <c:pt idx="12">
                  <c:v>28038</c:v>
                </c:pt>
              </c:numCache>
            </c:numRef>
          </c:val>
          <c:extLst>
            <c:ext xmlns:c16="http://schemas.microsoft.com/office/drawing/2014/chart" uri="{C3380CC4-5D6E-409C-BE32-E72D297353CC}">
              <c16:uniqueId val="{00000005-2940-4B3C-B893-CADD766616C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940-4B3C-B893-CADD766616C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124525</c:v>
                </c:pt>
                <c:pt idx="3">
                  <c:v>109758</c:v>
                </c:pt>
                <c:pt idx="6">
                  <c:v>103055</c:v>
                </c:pt>
                <c:pt idx="9">
                  <c:v>103500</c:v>
                </c:pt>
                <c:pt idx="12">
                  <c:v>97458</c:v>
                </c:pt>
              </c:numCache>
            </c:numRef>
          </c:val>
          <c:extLst>
            <c:ext xmlns:c16="http://schemas.microsoft.com/office/drawing/2014/chart" uri="{C3380CC4-5D6E-409C-BE32-E72D297353CC}">
              <c16:uniqueId val="{00000007-2940-4B3C-B893-CADD766616C3}"/>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54584</c:v>
                </c:pt>
                <c:pt idx="2">
                  <c:v>#N/A</c:v>
                </c:pt>
                <c:pt idx="3">
                  <c:v>#N/A</c:v>
                </c:pt>
                <c:pt idx="4">
                  <c:v>50868</c:v>
                </c:pt>
                <c:pt idx="5">
                  <c:v>#N/A</c:v>
                </c:pt>
                <c:pt idx="6">
                  <c:v>#N/A</c:v>
                </c:pt>
                <c:pt idx="7">
                  <c:v>46813</c:v>
                </c:pt>
                <c:pt idx="8">
                  <c:v>#N/A</c:v>
                </c:pt>
                <c:pt idx="9">
                  <c:v>#N/A</c:v>
                </c:pt>
                <c:pt idx="10">
                  <c:v>47361</c:v>
                </c:pt>
                <c:pt idx="11">
                  <c:v>#N/A</c:v>
                </c:pt>
                <c:pt idx="12">
                  <c:v>#N/A</c:v>
                </c:pt>
                <c:pt idx="13">
                  <c:v>45209</c:v>
                </c:pt>
                <c:pt idx="14">
                  <c:v>#N/A</c:v>
                </c:pt>
              </c:numCache>
            </c:numRef>
          </c:val>
          <c:smooth val="0"/>
          <c:extLst>
            <c:ext xmlns:c16="http://schemas.microsoft.com/office/drawing/2014/chart" uri="{C3380CC4-5D6E-409C-BE32-E72D297353CC}">
              <c16:uniqueId val="{00000008-2940-4B3C-B893-CADD766616C3}"/>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927040</c:v>
                </c:pt>
                <c:pt idx="5">
                  <c:v>912607</c:v>
                </c:pt>
                <c:pt idx="8">
                  <c:v>900528</c:v>
                </c:pt>
                <c:pt idx="11">
                  <c:v>885046</c:v>
                </c:pt>
                <c:pt idx="14">
                  <c:v>873762</c:v>
                </c:pt>
              </c:numCache>
            </c:numRef>
          </c:val>
          <c:extLst>
            <c:ext xmlns:c16="http://schemas.microsoft.com/office/drawing/2014/chart" uri="{C3380CC4-5D6E-409C-BE32-E72D297353CC}">
              <c16:uniqueId val="{00000000-422D-464C-AF57-3582AD6E1EE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46125</c:v>
                </c:pt>
                <c:pt idx="5">
                  <c:v>45333</c:v>
                </c:pt>
                <c:pt idx="8">
                  <c:v>41124</c:v>
                </c:pt>
                <c:pt idx="11">
                  <c:v>38050</c:v>
                </c:pt>
                <c:pt idx="14">
                  <c:v>36564</c:v>
                </c:pt>
              </c:numCache>
            </c:numRef>
          </c:val>
          <c:extLst>
            <c:ext xmlns:c16="http://schemas.microsoft.com/office/drawing/2014/chart" uri="{C3380CC4-5D6E-409C-BE32-E72D297353CC}">
              <c16:uniqueId val="{00000001-422D-464C-AF57-3582AD6E1EE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150516</c:v>
                </c:pt>
                <c:pt idx="5">
                  <c:v>152223</c:v>
                </c:pt>
                <c:pt idx="8">
                  <c:v>163847</c:v>
                </c:pt>
                <c:pt idx="11">
                  <c:v>173174</c:v>
                </c:pt>
                <c:pt idx="14">
                  <c:v>168623</c:v>
                </c:pt>
              </c:numCache>
            </c:numRef>
          </c:val>
          <c:extLst>
            <c:ext xmlns:c16="http://schemas.microsoft.com/office/drawing/2014/chart" uri="{C3380CC4-5D6E-409C-BE32-E72D297353CC}">
              <c16:uniqueId val="{00000002-422D-464C-AF57-3582AD6E1EE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22D-464C-AF57-3582AD6E1EE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22D-464C-AF57-3582AD6E1EE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10557</c:v>
                </c:pt>
                <c:pt idx="3">
                  <c:v>10354</c:v>
                </c:pt>
                <c:pt idx="6">
                  <c:v>10298</c:v>
                </c:pt>
                <c:pt idx="9">
                  <c:v>10147</c:v>
                </c:pt>
                <c:pt idx="12">
                  <c:v>9860</c:v>
                </c:pt>
              </c:numCache>
            </c:numRef>
          </c:val>
          <c:extLst>
            <c:ext xmlns:c16="http://schemas.microsoft.com/office/drawing/2014/chart" uri="{C3380CC4-5D6E-409C-BE32-E72D297353CC}">
              <c16:uniqueId val="{00000005-422D-464C-AF57-3582AD6E1EE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224141</c:v>
                </c:pt>
                <c:pt idx="3">
                  <c:v>224679</c:v>
                </c:pt>
                <c:pt idx="6">
                  <c:v>223668</c:v>
                </c:pt>
                <c:pt idx="9">
                  <c:v>216112</c:v>
                </c:pt>
                <c:pt idx="12">
                  <c:v>214125</c:v>
                </c:pt>
              </c:numCache>
            </c:numRef>
          </c:val>
          <c:extLst>
            <c:ext xmlns:c16="http://schemas.microsoft.com/office/drawing/2014/chart" uri="{C3380CC4-5D6E-409C-BE32-E72D297353CC}">
              <c16:uniqueId val="{00000006-422D-464C-AF57-3582AD6E1EE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22D-464C-AF57-3582AD6E1EE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13587</c:v>
                </c:pt>
                <c:pt idx="3">
                  <c:v>13395</c:v>
                </c:pt>
                <c:pt idx="6">
                  <c:v>12066</c:v>
                </c:pt>
                <c:pt idx="9">
                  <c:v>8029</c:v>
                </c:pt>
                <c:pt idx="12">
                  <c:v>6035</c:v>
                </c:pt>
              </c:numCache>
            </c:numRef>
          </c:val>
          <c:extLst>
            <c:ext xmlns:c16="http://schemas.microsoft.com/office/drawing/2014/chart" uri="{C3380CC4-5D6E-409C-BE32-E72D297353CC}">
              <c16:uniqueId val="{00000008-422D-464C-AF57-3582AD6E1EE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8999</c:v>
                </c:pt>
                <c:pt idx="3">
                  <c:v>7288</c:v>
                </c:pt>
                <c:pt idx="6">
                  <c:v>5755</c:v>
                </c:pt>
                <c:pt idx="9">
                  <c:v>4324</c:v>
                </c:pt>
                <c:pt idx="12">
                  <c:v>3248</c:v>
                </c:pt>
              </c:numCache>
            </c:numRef>
          </c:val>
          <c:extLst>
            <c:ext xmlns:c16="http://schemas.microsoft.com/office/drawing/2014/chart" uri="{C3380CC4-5D6E-409C-BE32-E72D297353CC}">
              <c16:uniqueId val="{00000009-422D-464C-AF57-3582AD6E1EE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1729382</c:v>
                </c:pt>
                <c:pt idx="3">
                  <c:v>1724136</c:v>
                </c:pt>
                <c:pt idx="6">
                  <c:v>1720795</c:v>
                </c:pt>
                <c:pt idx="9">
                  <c:v>1714704</c:v>
                </c:pt>
                <c:pt idx="12">
                  <c:v>1707844</c:v>
                </c:pt>
              </c:numCache>
            </c:numRef>
          </c:val>
          <c:extLst>
            <c:ext xmlns:c16="http://schemas.microsoft.com/office/drawing/2014/chart" uri="{C3380CC4-5D6E-409C-BE32-E72D297353CC}">
              <c16:uniqueId val="{0000000A-422D-464C-AF57-3582AD6E1EE1}"/>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862985</c:v>
                </c:pt>
                <c:pt idx="2">
                  <c:v>#N/A</c:v>
                </c:pt>
                <c:pt idx="3">
                  <c:v>#N/A</c:v>
                </c:pt>
                <c:pt idx="4">
                  <c:v>869688</c:v>
                </c:pt>
                <c:pt idx="5">
                  <c:v>#N/A</c:v>
                </c:pt>
                <c:pt idx="6">
                  <c:v>#N/A</c:v>
                </c:pt>
                <c:pt idx="7">
                  <c:v>867083</c:v>
                </c:pt>
                <c:pt idx="8">
                  <c:v>#N/A</c:v>
                </c:pt>
                <c:pt idx="9">
                  <c:v>#N/A</c:v>
                </c:pt>
                <c:pt idx="10">
                  <c:v>857045</c:v>
                </c:pt>
                <c:pt idx="11">
                  <c:v>#N/A</c:v>
                </c:pt>
                <c:pt idx="12">
                  <c:v>#N/A</c:v>
                </c:pt>
                <c:pt idx="13">
                  <c:v>862163</c:v>
                </c:pt>
                <c:pt idx="14">
                  <c:v>#N/A</c:v>
                </c:pt>
              </c:numCache>
            </c:numRef>
          </c:val>
          <c:smooth val="0"/>
          <c:extLst>
            <c:ext xmlns:c16="http://schemas.microsoft.com/office/drawing/2014/chart" uri="{C3380CC4-5D6E-409C-BE32-E72D297353CC}">
              <c16:uniqueId val="{0000000B-422D-464C-AF57-3582AD6E1EE1}"/>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17556</c:v>
                </c:pt>
                <c:pt idx="1">
                  <c:v>17559</c:v>
                </c:pt>
                <c:pt idx="2">
                  <c:v>17557</c:v>
                </c:pt>
              </c:numCache>
            </c:numRef>
          </c:val>
          <c:extLst>
            <c:ext xmlns:c16="http://schemas.microsoft.com/office/drawing/2014/chart" uri="{C3380CC4-5D6E-409C-BE32-E72D297353CC}">
              <c16:uniqueId val="{00000000-1422-4983-ACB6-814E7CCA549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7437</c:v>
                </c:pt>
                <c:pt idx="1">
                  <c:v>7438</c:v>
                </c:pt>
                <c:pt idx="2">
                  <c:v>7439</c:v>
                </c:pt>
              </c:numCache>
            </c:numRef>
          </c:val>
          <c:extLst>
            <c:ext xmlns:c16="http://schemas.microsoft.com/office/drawing/2014/chart" uri="{C3380CC4-5D6E-409C-BE32-E72D297353CC}">
              <c16:uniqueId val="{00000001-1422-4983-ACB6-814E7CCA549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51516</c:v>
                </c:pt>
                <c:pt idx="1">
                  <c:v>47658</c:v>
                </c:pt>
                <c:pt idx="2">
                  <c:v>38454</c:v>
                </c:pt>
              </c:numCache>
            </c:numRef>
          </c:val>
          <c:extLst>
            <c:ext xmlns:c16="http://schemas.microsoft.com/office/drawing/2014/chart" uri="{C3380CC4-5D6E-409C-BE32-E72D297353CC}">
              <c16:uniqueId val="{00000002-1422-4983-ACB6-814E7CCA549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{5D00EE81-4DF7-4A68-BFD9-8E5567690E8F}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752-45A8-A6F8-407700152DD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{A9581DED-BC5A-4544-80B2-D5A48FA9A977}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752-45A8-A6F8-407700152DD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{9B2A5A13-04B9-46BF-9A6F-EAECE15D7A24}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752-45A8-A6F8-407700152DD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{2B67876C-C342-4500-8A5B-22D206455C00}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752-45A8-A6F8-407700152DD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{D46AFD7A-2DD9-4630-B82B-AEE57AFAAC0A}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752-45A8-A6F8-407700152DD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{B61EEE6F-7F84-41A2-A835-1FA95E6E75BC}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752-45A8-A6F8-407700152DD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{FFE0D9D1-0F6D-4E03-AC18-0411062BA8AF}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752-45A8-A6F8-407700152DD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{25A64C23-2319-4E28-94FF-BCC7D91B9293}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752-45A8-A6F8-407700152DD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{3F0C09FA-667D-4DD3-B869-FC5A6CDF0BAB}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752-45A8-A6F8-407700152DD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53.9</c:v>
                </c:pt>
                <c:pt idx="16">
                  <c:v>55.6</c:v>
                </c:pt>
                <c:pt idx="24">
                  <c:v>57.4</c:v>
                </c:pt>
                <c:pt idx="32">
                  <c:v>59</c:v>
                </c:pt>
              </c:numCache>
            </c:numRef>
          </c:xVal>
          <c:yVal>
            <c:numRef>
              <c:f>公会計指標分析・財政指標組合せ分析表!$BP$51:$DC$51</c:f>
              <c:numCache>
                <c:formatCode>#,##0.0;"▲ "#,##0.0</c:formatCode>
                <c:ptCount val="40"/>
                <c:pt idx="8">
                  <c:v>220.5</c:v>
                </c:pt>
                <c:pt idx="16">
                  <c:v>219.9</c:v>
                </c:pt>
                <c:pt idx="24">
                  <c:v>216.8</c:v>
                </c:pt>
                <c:pt idx="32">
                  <c:v>217.7</c:v>
                </c:pt>
              </c:numCache>
            </c:numRef>
          </c:yVal>
          <c:smooth val="0"/>
          <c:extLst>
            <c:ext xmlns:c16="http://schemas.microsoft.com/office/drawing/2014/chart" uri="{C3380CC4-5D6E-409C-BE32-E72D297353CC}">
              <c16:uniqueId val="{00000009-2752-45A8-A6F8-407700152DDC}"/>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{549F2F34-E590-442E-BCB2-ED637AFAD082}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752-45A8-A6F8-407700152DD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{F1A42805-E7C6-4DB3-91F7-966CDB3443E1}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752-45A8-A6F8-407700152DD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{C3B63731-057E-4B03-AE31-7A03F17BDD44}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752-45A8-A6F8-407700152DD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{C34C426C-7DF5-4AF7-945A-A0F97A245818}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752-45A8-A6F8-407700152DD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{0F7CDBDD-0E1F-4068-8C99-A6062F3ABFE9}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752-45A8-A6F8-407700152DD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{F42BB538-2604-4E49-ABE6-F5F5F22D1C9E}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752-45A8-A6F8-407700152DD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{EFD13DC9-E202-451F-917E-27CF651ACC55}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752-45A8-A6F8-407700152DD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{28D56233-517A-4FC9-A72C-0DF19FA653AC}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752-45A8-A6F8-407700152DD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{40CACCBC-9C91-491B-B393-C44DDBCFD38B}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752-45A8-A6F8-407700152DD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53.3</c:v>
                </c:pt>
                <c:pt idx="16">
                  <c:v>53.7</c:v>
                </c:pt>
                <c:pt idx="24">
                  <c:v>55.8</c:v>
                </c:pt>
                <c:pt idx="32">
                  <c:v>57.2</c:v>
                </c:pt>
              </c:numCache>
            </c:numRef>
          </c:xVal>
          <c:yVal>
            <c:numRef>
              <c:f>公会計指標分析・財政指標組合せ分析表!$BP$55:$DC$55</c:f>
              <c:numCache>
                <c:formatCode>#,##0.0;"▲ "#,##0.0</c:formatCode>
                <c:ptCount val="40"/>
                <c:pt idx="8">
                  <c:v>174.6</c:v>
                </c:pt>
                <c:pt idx="16">
                  <c:v>173</c:v>
                </c:pt>
                <c:pt idx="24">
                  <c:v>171.9</c:v>
                </c:pt>
                <c:pt idx="32">
                  <c:v>173</c:v>
                </c:pt>
              </c:numCache>
            </c:numRef>
          </c:yVal>
          <c:smooth val="0"/>
          <c:extLst>
            <c:ext xmlns:c16="http://schemas.microsoft.com/office/drawing/2014/chart" uri="{C3380CC4-5D6E-409C-BE32-E72D297353CC}">
              <c16:uniqueId val="{00000013-2752-45A8-A6F8-407700152DDC}"/>
            </c:ext>
          </c:extLst>
        </c:ser>
        <c:dLbls>
          <c:showLegendKey val="0"/>
          <c:showVal val="1"/>
          <c:showCatName val="0"/>
          <c:showSerName val="0"/>
          <c:showPercent val="0"/>
          <c:showBubbleSize val="0"/>
        </c:dLbls>
        <c:axId val="75976768"/>
        <c:axId val="75975984"/>
      </c:scatterChart>
      <c:valAx>
        <c:axId val="75976768"/>
        <c:scaling>
          <c:orientation val="minMax"/>
          <c:max val="59.5"/>
          <c:min val="5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5975984"/>
        <c:crosses val="autoZero"/>
        <c:crossBetween val="midCat"/>
      </c:valAx>
      <c:valAx>
        <c:axId val="75975984"/>
        <c:scaling>
          <c:orientation val="minMax"/>
          <c:max val="229"/>
          <c:min val="16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59767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{106AAA60-9C58-47E8-9DB5-B077C8B360B1}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D95-465C-90B4-D1032EC2E6B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{BBFA0032-F047-4C28-A513-8A4B710989D2}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95-465C-90B4-D1032EC2E6B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{74225FC6-D5F9-4883-ACC1-65E57307FBF2}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95-465C-90B4-D1032EC2E6B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{F6019C71-D34D-4515-9B1C-66C71E5B1844}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95-465C-90B4-D1032EC2E6B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{370C67D0-07D9-4629-A606-8A4C4CACA760}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95-465C-90B4-D1032EC2E6B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{BCDC5498-A56F-45C0-8572-870EB650DDF2}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D95-465C-90B4-D1032EC2E6B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{AFF053CD-DE62-439C-B56B-B8F74526D6A8}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D95-465C-90B4-D1032EC2E6B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{871B59E6-5EAC-41D2-A57B-215369823471}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D95-465C-90B4-D1032EC2E6B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{E4F7EC4E-03A5-407C-B96E-56368B660E57}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D95-465C-90B4-D1032EC2E6B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14.7</c:v>
                </c:pt>
                <c:pt idx="8">
                  <c:v>13.8</c:v>
                </c:pt>
                <c:pt idx="16">
                  <c:v>12.8</c:v>
                </c:pt>
                <c:pt idx="24">
                  <c:v>12.2</c:v>
                </c:pt>
                <c:pt idx="32">
                  <c:v>11.7</c:v>
                </c:pt>
              </c:numCache>
            </c:numRef>
          </c:xVal>
          <c:yVal>
            <c:numRef>
              <c:f>公会計指標分析・財政指標組合せ分析表!$BP$73:$DC$73</c:f>
              <c:numCache>
                <c:formatCode>#,##0.0;"▲ "#,##0.0</c:formatCode>
                <c:ptCount val="40"/>
                <c:pt idx="0">
                  <c:v>216.2</c:v>
                </c:pt>
                <c:pt idx="8">
                  <c:v>220.5</c:v>
                </c:pt>
                <c:pt idx="16">
                  <c:v>219.9</c:v>
                </c:pt>
                <c:pt idx="24">
                  <c:v>216.8</c:v>
                </c:pt>
                <c:pt idx="32">
                  <c:v>217.7</c:v>
                </c:pt>
              </c:numCache>
            </c:numRef>
          </c:yVal>
          <c:smooth val="0"/>
          <c:extLst>
            <c:ext xmlns:c16="http://schemas.microsoft.com/office/drawing/2014/chart" uri="{C3380CC4-5D6E-409C-BE32-E72D297353CC}">
              <c16:uniqueId val="{00000009-FD95-465C-90B4-D1032EC2E6B4}"/>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{24A7378D-7508-4AA4-9016-04E696F25B8C}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D95-465C-90B4-D1032EC2E6B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{EA31F8BC-E4A7-41DC-830F-C79E0B65A3FE}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95-465C-90B4-D1032EC2E6B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{078F87EA-8735-467E-8465-26DDC5A42C37}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95-465C-90B4-D1032EC2E6B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{DB178E1F-B828-4F07-80A2-3F4F67057BC7}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95-465C-90B4-D1032EC2E6B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{8B5E53A6-4D2F-4E17-8103-9CA05EDA20A0}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95-465C-90B4-D1032EC2E6B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{8D479971-D259-4E08-9222-F6ECB5E94685}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D95-465C-90B4-D1032EC2E6B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{9127E546-C3A9-4796-BA20-4BEEEBB4E2CF}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D95-465C-90B4-D1032EC2E6B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{6CCFC22C-960D-477E-B89F-293BFDCE8F77}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D95-465C-90B4-D1032EC2E6B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{70A22DF2-EFB5-48A7-9206-88F07A20682E}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D95-465C-90B4-D1032EC2E6B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14.1</c:v>
                </c:pt>
                <c:pt idx="8">
                  <c:v>13.1</c:v>
                </c:pt>
                <c:pt idx="16">
                  <c:v>12.2</c:v>
                </c:pt>
                <c:pt idx="24">
                  <c:v>11.7</c:v>
                </c:pt>
                <c:pt idx="32">
                  <c:v>11.1</c:v>
                </c:pt>
              </c:numCache>
            </c:numRef>
          </c:xVal>
          <c:yVal>
            <c:numRef>
              <c:f>公会計指標分析・財政指標組合せ分析表!$BP$77:$DC$77</c:f>
              <c:numCache>
                <c:formatCode>#,##0.0;"▲ "#,##0.0</c:formatCode>
                <c:ptCount val="40"/>
                <c:pt idx="0">
                  <c:v>169.1</c:v>
                </c:pt>
                <c:pt idx="8">
                  <c:v>174.6</c:v>
                </c:pt>
                <c:pt idx="16">
                  <c:v>173</c:v>
                </c:pt>
                <c:pt idx="24">
                  <c:v>171.9</c:v>
                </c:pt>
                <c:pt idx="32">
                  <c:v>173</c:v>
                </c:pt>
              </c:numCache>
            </c:numRef>
          </c:yVal>
          <c:smooth val="0"/>
          <c:extLst>
            <c:ext xmlns:c16="http://schemas.microsoft.com/office/drawing/2014/chart" uri="{C3380CC4-5D6E-409C-BE32-E72D297353CC}">
              <c16:uniqueId val="{00000013-FD95-465C-90B4-D1032EC2E6B4}"/>
            </c:ext>
          </c:extLst>
        </c:ser>
        <c:dLbls>
          <c:showLegendKey val="0"/>
          <c:showVal val="1"/>
          <c:showCatName val="0"/>
          <c:showSerName val="0"/>
          <c:showPercent val="0"/>
          <c:showBubbleSize val="0"/>
        </c:dLbls>
        <c:axId val="75977944"/>
        <c:axId val="75977552"/>
      </c:scatterChart>
      <c:valAx>
        <c:axId val="75977944"/>
        <c:scaling>
          <c:orientation val="minMax"/>
          <c:max val="15"/>
          <c:min val="10.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5977552"/>
        <c:crosses val="autoZero"/>
        <c:crossBetween val="midCat"/>
      </c:valAx>
      <c:valAx>
        <c:axId val="75977552"/>
        <c:scaling>
          <c:orientation val="minMax"/>
          <c:max val="230"/>
          <c:min val="16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59779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ＭＳ ゴシック" pitchFamily="49" charset="-128"/>
              <a:ea typeface="ＭＳ ゴシック" pitchFamily="49" charset="-128"/>
            </a:rPr>
            <a:t>　実質公債費比率の分子は，平成</a:t>
          </a:r>
          <a:r>
            <a:rPr kumimoji="1" lang="en-US" altLang="ja-JP" sz="1100">
              <a:solidFill>
                <a:schemeClr val="tx1"/>
              </a:solidFill>
              <a:latin typeface="ＭＳ ゴシック" pitchFamily="49" charset="-128"/>
              <a:ea typeface="ＭＳ ゴシック" pitchFamily="49" charset="-128"/>
            </a:rPr>
            <a:t>23</a:t>
          </a:r>
          <a:r>
            <a:rPr kumimoji="1" lang="ja-JP" altLang="en-US" sz="1100">
              <a:solidFill>
                <a:schemeClr val="tx1"/>
              </a:solidFill>
              <a:latin typeface="ＭＳ ゴシック" pitchFamily="49" charset="-128"/>
              <a:ea typeface="ＭＳ ゴシック" pitchFamily="49" charset="-128"/>
            </a:rPr>
            <a:t>年度以降減少傾向にある。</a:t>
          </a:r>
        </a:p>
        <a:p>
          <a:r>
            <a:rPr kumimoji="1" lang="ja-JP" altLang="en-US" sz="1100">
              <a:solidFill>
                <a:schemeClr val="tx1"/>
              </a:solidFill>
              <a:latin typeface="ＭＳ ゴシック" pitchFamily="49" charset="-128"/>
              <a:ea typeface="ＭＳ ゴシック" pitchFamily="49" charset="-128"/>
            </a:rPr>
            <a:t>　これは，満期一括償還の市場公募債に係る積立分への積立額が増加しているものの，過去に発行した県債の償還等により満期一括償還の市場公募債以外の元金償還が減少していることや，最近の低金利を反映して利子の支払が減少していることなどによるものである。</a:t>
          </a:r>
        </a:p>
        <a:p>
          <a:endParaRPr kumimoji="1" lang="ja-JP" altLang="en-US" sz="1400">
            <a:solidFill>
              <a:schemeClr val="tx1"/>
            </a:solidFill>
            <a:latin typeface="ＭＳ ゴシック" pitchFamily="49" charset="-128"/>
            <a:ea typeface="ＭＳ ゴシック" pitchFamily="49"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ＭＳ ゴシック" pitchFamily="49" charset="-128"/>
              <a:ea typeface="ＭＳ ゴシック" pitchFamily="49" charset="-128"/>
            </a:rPr>
            <a:t> 減債基金積立相当額の積立ルールが</a:t>
          </a:r>
          <a:r>
            <a:rPr kumimoji="1" lang="en-US" altLang="ja-JP" sz="1100">
              <a:solidFill>
                <a:schemeClr val="tx1"/>
              </a:solidFill>
              <a:latin typeface="ＭＳ ゴシック" pitchFamily="49" charset="-128"/>
              <a:ea typeface="ＭＳ ゴシック" pitchFamily="49" charset="-128"/>
            </a:rPr>
            <a:t>30</a:t>
          </a:r>
          <a:r>
            <a:rPr kumimoji="1" lang="ja-JP" altLang="en-US" sz="1100">
              <a:solidFill>
                <a:schemeClr val="tx1"/>
              </a:solidFill>
              <a:latin typeface="ＭＳ ゴシック" pitchFamily="49" charset="-128"/>
              <a:ea typeface="ＭＳ ゴシック" pitchFamily="49" charset="-128"/>
            </a:rPr>
            <a:t>年償還で毎年度の積立額を発行額の</a:t>
          </a:r>
          <a:r>
            <a:rPr kumimoji="1" lang="en-US" altLang="ja-JP" sz="1100">
              <a:solidFill>
                <a:schemeClr val="tx1"/>
              </a:solidFill>
              <a:latin typeface="ＭＳ ゴシック" pitchFamily="49" charset="-128"/>
              <a:ea typeface="ＭＳ ゴシック" pitchFamily="49" charset="-128"/>
            </a:rPr>
            <a:t>30</a:t>
          </a:r>
          <a:r>
            <a:rPr kumimoji="1" lang="ja-JP" altLang="en-US" sz="1100">
              <a:solidFill>
                <a:schemeClr val="tx1"/>
              </a:solidFill>
              <a:latin typeface="ＭＳ ゴシック" pitchFamily="49" charset="-128"/>
              <a:ea typeface="ＭＳ ゴシック" pitchFamily="49" charset="-128"/>
            </a:rPr>
            <a:t>分の</a:t>
          </a:r>
          <a:r>
            <a:rPr kumimoji="1" lang="en-US" altLang="ja-JP" sz="1100">
              <a:solidFill>
                <a:schemeClr val="tx1"/>
              </a:solidFill>
              <a:latin typeface="ＭＳ ゴシック" pitchFamily="49" charset="-128"/>
              <a:ea typeface="ＭＳ ゴシック" pitchFamily="49" charset="-128"/>
            </a:rPr>
            <a:t>1</a:t>
          </a:r>
          <a:r>
            <a:rPr kumimoji="1" lang="ja-JP" altLang="en-US" sz="1100">
              <a:solidFill>
                <a:schemeClr val="tx1"/>
              </a:solidFill>
              <a:latin typeface="ＭＳ ゴシック" pitchFamily="49" charset="-128"/>
              <a:ea typeface="ＭＳ ゴシック" pitchFamily="49" charset="-128"/>
            </a:rPr>
            <a:t>として設定し，毎年度，ルールどおりに基金積立を実施しており，積立不足は生じていない。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ＭＳ ゴシック" pitchFamily="49" charset="-128"/>
              <a:ea typeface="ＭＳ ゴシック" pitchFamily="49" charset="-128"/>
            </a:rPr>
            <a:t>　令和元年度の将来負担比率の分子は，平成</a:t>
          </a:r>
          <a:r>
            <a:rPr kumimoji="1" lang="en-US" altLang="ja-JP" sz="1100">
              <a:solidFill>
                <a:schemeClr val="tx1"/>
              </a:solidFill>
              <a:latin typeface="ＭＳ ゴシック" pitchFamily="49" charset="-128"/>
              <a:ea typeface="ＭＳ ゴシック" pitchFamily="49" charset="-128"/>
            </a:rPr>
            <a:t>30</a:t>
          </a:r>
          <a:r>
            <a:rPr kumimoji="1" lang="ja-JP" altLang="en-US" sz="1100">
              <a:solidFill>
                <a:schemeClr val="tx1"/>
              </a:solidFill>
              <a:latin typeface="ＭＳ ゴシック" pitchFamily="49" charset="-128"/>
              <a:ea typeface="ＭＳ ゴシック" pitchFamily="49" charset="-128"/>
            </a:rPr>
            <a:t>年度と比較して増となったところ。</a:t>
          </a:r>
        </a:p>
        <a:p>
          <a:r>
            <a:rPr kumimoji="1" lang="ja-JP" altLang="en-US" sz="1100">
              <a:solidFill>
                <a:schemeClr val="tx1"/>
              </a:solidFill>
              <a:latin typeface="ＭＳ ゴシック" pitchFamily="49" charset="-128"/>
              <a:ea typeface="ＭＳ ゴシック" pitchFamily="49" charset="-128"/>
            </a:rPr>
            <a:t>　これは，地方債の現在高は減少したものの，将来負担額から控除される「地方債の償還額等に充当可能な基金」が減少したこと等によるものである。</a:t>
          </a:r>
        </a:p>
        <a:p>
          <a:endParaRPr kumimoji="1" lang="ja-JP" altLang="en-US" sz="1100">
            <a:solidFill>
              <a:schemeClr val="tx1"/>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その他特定目的基金の残高が前年度から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9,204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百万円減少したことなどにより基金全体としては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9,204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その他特定目的基金については，地域医療介護総合確保基金が医療介護総合確保促進法に基づく事業に要する経費に充当する国の補助金及び一般財源を積み立てたことなどにより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443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百万円の増，公共関与による最終処分場の整備及びその推進を目的として産業廃棄物税の一部及び運用益を基金として積み立てたことなどにより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百万円の増となった一方，安心・安全ふるさと創生基金が地域子ども・子育て支援事業等の財源として取り崩したことなどにより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6,924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百万円の減，国民体育大会・全国障害者スポーツ大会施設整備等基金が施設整備，開催準備，競技力向上等の各事業の財源として取り崩したことなどにより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2,477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財政調整基金残高は，「県政刷新大綱」や「行財政運営戦略」に基づく歳入・歳出両面にわたる徹底した行財政改革の取組により，平成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年度以降財源不足が生じていないため，近年，同水準で推移している一方，人口や標準財政規模が類似する団体と財政調整に活用可能な基金の残高を比較すると，本県の残高は少ない方であり，　今後とも安定的な財政運営を行うためには基金の充実が必要であると考えている。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また，特定目的基金については，支出が複数年にわたる事業や特定の政策目的のために今後も適切に運用していく必要があると考えている。</a:t>
          </a: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①安心・安全ふるさと創生基金</a:t>
          </a: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子どもから高齢者まですべての県民が生涯にわたって安心して安全に暮らすことができる地域社会の創生に向けた施策を推進すること。</a:t>
          </a: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②国民体育大会・全国障害者スポーツ大会施設整備等基金</a:t>
          </a: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第</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75</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回国民体育大会及び第</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20</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回全国障害者スポーツ大会の施設整備，運営等に資すること。</a:t>
          </a:r>
        </a:p>
        <a:p>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①安心・安全ふるさと創生基金</a:t>
          </a: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事業の効率的な執行等により生じた財源を積み立てた一方で，地域子ども・子育て支援事業等に充当したため，減となった。</a:t>
          </a: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②国民体育大会・全国障害者スポーツ大会施設整備等基金</a:t>
          </a: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第</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75</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回国民体育大会と第</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20</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回全国障害者スポーツ大会の開催のための施設整備等や運営等に要する経費に充てるため，運用益及び標章等使用料収入を積み立てた一方，施設整備，開催準備，競技力向上等の各事業の財源として取り崩したため減となった。</a:t>
          </a:r>
        </a:p>
        <a:p>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①安心・安全ふるさと創生基金</a:t>
          </a: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今後も主な充当対象である社会保障等に要する経費が増加し続けることを踏まえ，基金の財源確保に努めるとともに，当該事業に積極的に活用していく予定。</a:t>
          </a: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②国民体育大会・全国障害者スポーツ大会施設整備等基金</a:t>
          </a: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大会の開催が延期になったことに伴い，令和５年度まで運用益や募金収入等を基金に積み立て，大会の開催に向けた施設整備，開催準備，競技力向上等の各事業に全額充当する予定</a:t>
          </a:r>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前年度から２百万円減少しているが，これは運用益を積み立てた一方で，新型コロナウィルス感染症に係る緊急対策に充当したため，減となった。</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「県政刷新大綱」や「行財政運営戦略」に基づく歳入・歳出両面にわたる徹底した行財政改革の取組により，平成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以降財源不足が生じていないため，近年，同水準で推移している一方，人口や標準財政規模が類似する団体と財政調整に活用可能な基金の残高を比較すると，本県の残高は少ない方であり，今後とも安定的な財政運営を行うためには基金の充実が必要であると考えている。</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前年度から１百万円増加しているが，これは運用益によるものである。</a:t>
          </a:r>
        </a:p>
        <a:p>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「県政刷新大綱」や「行財政運営戦略」に基づく歳入・歳出両面にわたる徹底した行財政改革の取組により，平成</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23</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年度以降財源不足が生じていないため，近年，同水準で推移している一方，人口や標準財政規模が類似する団体と財政調整に活用可能な基金の残高を比較すると，本県の残高は少ない方であり，今後とも安定的な財政運営を行うためには基金の充実が必要であると考えている。</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6B058A7-E06F-4540-9396-044686C2FA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EF38E0D-9C45-4198-B53D-3160ECDEA7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71A16C2-BF61-4ACE-B7F4-5C92E2EBDCCD}"/>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8EC6B0AE-280D-49BD-B34F-8B5D78863374}"/>
            </a:ext>
          </a:extLst>
        </xdr:cNvPr>
        <xdr:cNvSpPr/>
      </xdr:nvSpPr>
      <xdr:spPr>
        <a:xfrm>
          <a:off x="15341600"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C30D0AE0-89A5-4437-B82E-9D335C16B57A}"/>
            </a:ext>
          </a:extLst>
        </xdr:cNvPr>
        <xdr:cNvSpPr/>
      </xdr:nvSpPr>
      <xdr:spPr>
        <a:xfrm>
          <a:off x="15360650" y="161925"/>
          <a:ext cx="351472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B0E13B07-95DB-441B-BE88-AED84EC77320}"/>
            </a:ext>
          </a:extLst>
        </xdr:cNvPr>
        <xdr:cNvSpPr/>
      </xdr:nvSpPr>
      <xdr:spPr>
        <a:xfrm>
          <a:off x="1537017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BBE74FC9-B3E1-431E-AE35-0B2EEF07EFB5}"/>
            </a:ext>
          </a:extLst>
        </xdr:cNvPr>
        <xdr:cNvSpPr/>
      </xdr:nvSpPr>
      <xdr:spPr>
        <a:xfrm>
          <a:off x="12817475"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7B9FD9C6-F444-4562-B533-793F13BF990E}"/>
            </a:ext>
          </a:extLst>
        </xdr:cNvPr>
        <xdr:cNvSpPr/>
      </xdr:nvSpPr>
      <xdr:spPr>
        <a:xfrm>
          <a:off x="12836525" y="161925"/>
          <a:ext cx="235267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55B857DA-BC73-4B2B-BF19-35F73C49AED3}"/>
            </a:ext>
          </a:extLst>
        </xdr:cNvPr>
        <xdr:cNvSpPr/>
      </xdr:nvSpPr>
      <xdr:spPr>
        <a:xfrm>
          <a:off x="12865100"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8DE0956-4BA3-4F1F-AFD1-9BB3C3F4B350}"/>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6E3C5DA-F3C1-44E6-90A5-AD81B500823D}"/>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039ADAB-2D52-486D-A777-BA9FE87F4DFE}"/>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1,630,146
1,618,119
9,187.08
802,278,870
769,705,576
6,649,640
475,775,190
1,591,726,783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E10DC93-3018-431E-A870-B245FFFF89C6}"/>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C524F274-55FB-46F3-AA7E-E9EA4A00D607}"/>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7123536-88B2-4A53-A0B5-9F8AAE9C972F}"/>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217.7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967A14E-7037-4AEC-83F5-7C54615ABD30}"/>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3733723-2CC5-46A8-9787-2ED1D5217EEE}"/>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97FC9195-DB95-45E4-BCD9-5CCAC158B990}"/>
            </a:ext>
          </a:extLst>
        </xdr:cNvPr>
        <xdr:cNvSpPr/>
      </xdr:nvSpPr>
      <xdr:spPr>
        <a:xfrm>
          <a:off x="6226175" y="97790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690A13F-06AA-45DE-A1F8-A2FAB7B4177B}"/>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717F98F-098D-4113-8CF9-1615BCFCB3BA}"/>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D730704-8229-4329-BEF9-3B2F77464CEA}"/>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377058A-2574-4B9B-B18C-772CCB17000A}"/>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990CDC55-3632-4897-AD1B-AEE90F5B3C7B}"/>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BE08C98-8EA2-4ACF-AB95-912C821C7A93}"/>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974FC22-FD83-43AB-A69E-A41E6DF42902}"/>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342D7B1F-D4A6-4403-B7DF-78670A2A129A}"/>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C8A662E-CE20-43EC-8999-0640AA546DF8}"/>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C4F3F3A-172D-4E47-A3F8-05F0C04DA978}"/>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ADB3FAD4-7A0E-4B4B-8369-7136708344F8}"/>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a:extLst>
            <a:ext uri="{FF2B5EF4-FFF2-40B4-BE49-F238E27FC236}">
              <a16:creationId xmlns:a16="http://schemas.microsoft.com/office/drawing/2014/main" id="{D1DC2974-EC2E-47BD-99DA-017A8C62512D}"/>
            </a:ext>
          </a:extLst>
        </xdr:cNvPr>
        <xdr:cNvSpPr txBox="1"/>
      </xdr:nvSpPr>
      <xdr:spPr>
        <a:xfrm>
          <a:off x="419100" y="1968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a:extLst>
            <a:ext uri="{FF2B5EF4-FFF2-40B4-BE49-F238E27FC236}">
              <a16:creationId xmlns:a16="http://schemas.microsoft.com/office/drawing/2014/main" id="{153171C8-4297-4524-8E76-1A75FFE496B6}"/>
            </a:ext>
          </a:extLst>
        </xdr:cNvPr>
        <xdr:cNvSpPr txBox="1"/>
      </xdr:nvSpPr>
      <xdr:spPr>
        <a:xfrm>
          <a:off x="419100" y="22066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a:extLst>
            <a:ext uri="{FF2B5EF4-FFF2-40B4-BE49-F238E27FC236}">
              <a16:creationId xmlns:a16="http://schemas.microsoft.com/office/drawing/2014/main" id="{E81B5797-2D60-4D85-93FC-BE123C592F82}"/>
            </a:ext>
          </a:extLst>
        </xdr:cNvPr>
        <xdr:cNvSpPr/>
      </xdr:nvSpPr>
      <xdr:spPr>
        <a:xfrm>
          <a:off x="692150" y="22352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a:extLst>
            <a:ext uri="{FF2B5EF4-FFF2-40B4-BE49-F238E27FC236}">
              <a16:creationId xmlns:a16="http://schemas.microsoft.com/office/drawing/2014/main" id="{F12662E9-56FD-4EC6-84AE-BAC1CA3723DD}"/>
            </a:ext>
          </a:extLst>
        </xdr:cNvPr>
        <xdr:cNvSpPr txBox="1"/>
      </xdr:nvSpPr>
      <xdr:spPr>
        <a:xfrm>
          <a:off x="419100" y="2444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94578" cy="259045"/>
    <xdr:sp macro="" textlink="">
      <xdr:nvSpPr>
        <xdr:cNvPr id="35" name="テキスト ボックス 34">
          <a:extLst>
            <a:ext uri="{FF2B5EF4-FFF2-40B4-BE49-F238E27FC236}">
              <a16:creationId xmlns:a16="http://schemas.microsoft.com/office/drawing/2014/main" id="{E7F47784-8F3B-4AF3-9213-31C25F1F08A7}"/>
            </a:ext>
          </a:extLst>
        </xdr:cNvPr>
        <xdr:cNvSpPr txBox="1"/>
      </xdr:nvSpPr>
      <xdr:spPr>
        <a:xfrm>
          <a:off x="419100" y="26924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a:extLst>
            <a:ext uri="{FF2B5EF4-FFF2-40B4-BE49-F238E27FC236}">
              <a16:creationId xmlns:a16="http://schemas.microsoft.com/office/drawing/2014/main" id="{909B2363-BD24-4D53-B929-09F15370D7C7}"/>
            </a:ext>
          </a:extLst>
        </xdr:cNvPr>
        <xdr:cNvSpPr txBox="1"/>
      </xdr:nvSpPr>
      <xdr:spPr>
        <a:xfrm>
          <a:off x="419100" y="29210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4EB11477-B511-4224-8AB5-A597F22F8322}"/>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37F656F0-DA1A-4E53-A1BF-5C2EF36D78F0}"/>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F9A77809-F588-46C9-976F-9F0FBF0AF473}"/>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8D5F96EF-D8E1-43EA-A1DF-92C6570D6788}"/>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AFD6C6E6-6197-463B-B656-829D4538CD0E}"/>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a:extLst>
            <a:ext uri="{FF2B5EF4-FFF2-40B4-BE49-F238E27FC236}">
              <a16:creationId xmlns:a16="http://schemas.microsoft.com/office/drawing/2014/main" id="{9D219884-1A1B-430B-B828-0F58A1DFCE0A}"/>
            </a:ext>
          </a:extLst>
        </xdr:cNvPr>
        <xdr:cNvSpPr/>
      </xdr:nvSpPr>
      <xdr:spPr>
        <a:xfrm>
          <a:off x="6530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a:extLst>
            <a:ext uri="{FF2B5EF4-FFF2-40B4-BE49-F238E27FC236}">
              <a16:creationId xmlns:a16="http://schemas.microsoft.com/office/drawing/2014/main" id="{15F2B35E-2D4D-4226-B57B-04EDC37AD3CB}"/>
            </a:ext>
          </a:extLst>
        </xdr:cNvPr>
        <xdr:cNvSpPr/>
      </xdr:nvSpPr>
      <xdr:spPr>
        <a:xfrm>
          <a:off x="6530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E57401C9-3B14-499B-B0BA-739E3058E931}"/>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B93F271A-F25B-4CCD-90D8-A47FA62C723E}"/>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13AD2807-F518-4607-8390-5D8B780A6C78}"/>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a:extLst>
            <a:ext uri="{FF2B5EF4-FFF2-40B4-BE49-F238E27FC236}">
              <a16:creationId xmlns:a16="http://schemas.microsoft.com/office/drawing/2014/main" id="{9D049E4E-6C5B-41DC-993E-463B9A1E3DD0}"/>
            </a:ext>
          </a:extLst>
        </xdr:cNvPr>
        <xdr:cNvSpPr txBox="1"/>
      </xdr:nvSpPr>
      <xdr:spPr>
        <a:xfrm>
          <a:off x="52927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港湾などを多く所有する本県では，インフラ施設等による減価償却が進んだことに伴い，資産として新たに取得した額よりも減価償却費が大きかった結果，有形固定資産減価償却率が前年度よりも増加（道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空港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(63.4%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）し，グループ内平均よりも資産の減価償却が進んでいる状況である。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今後とも，公共施設等総合管理計画に基づき，県有施設等の保有総量の縮小や長寿命化の推進に取り組んでいくこととしている。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413B33D9-6234-472D-B19C-9696D26B64A2}"/>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1A11FB1-EDCF-4F2D-A6FC-03DDB39FAF67}"/>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8832B994-E228-423F-801D-B6454A5C1E3A}"/>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C7945C86-AB99-4B12-A666-0F525562F121}"/>
            </a:ext>
          </a:extLst>
        </xdr:cNvPr>
        <xdr:cNvCxnSpPr/>
      </xdr:nvCxnSpPr>
      <xdr:spPr>
        <a:xfrm>
          <a:off x="1158875" y="55880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B505BD2E-05EF-41AA-A831-1C46DD03D8D4}"/>
            </a:ext>
          </a:extLst>
        </xdr:cNvPr>
        <xdr:cNvSpPr txBox="1"/>
      </xdr:nvSpPr>
      <xdr:spPr>
        <a:xfrm>
          <a:off x="789956" y="5503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18B0B6C1-168E-4444-8646-563DBA80A36C}"/>
            </a:ext>
          </a:extLst>
        </xdr:cNvPr>
        <xdr:cNvCxnSpPr/>
      </xdr:nvCxnSpPr>
      <xdr:spPr>
        <a:xfrm>
          <a:off x="1158875" y="51784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03E680C0-A744-43C0-B5CC-22276FD57273}"/>
            </a:ext>
          </a:extLst>
        </xdr:cNvPr>
        <xdr:cNvSpPr txBox="1"/>
      </xdr:nvSpPr>
      <xdr:spPr>
        <a:xfrm>
          <a:off x="789956" y="5084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EC8DC322-2A4C-4AA2-914A-034512D030A2}"/>
            </a:ext>
          </a:extLst>
        </xdr:cNvPr>
        <xdr:cNvCxnSpPr/>
      </xdr:nvCxnSpPr>
      <xdr:spPr>
        <a:xfrm>
          <a:off x="1158875" y="47688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82CC6261-8CEA-4DC1-B109-A065E9E9F73B}"/>
            </a:ext>
          </a:extLst>
        </xdr:cNvPr>
        <xdr:cNvSpPr txBox="1"/>
      </xdr:nvSpPr>
      <xdr:spPr>
        <a:xfrm>
          <a:off x="789956" y="4684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A0BB4D55-046C-4BC7-AC4E-200B4E3A89F3}"/>
            </a:ext>
          </a:extLst>
        </xdr:cNvPr>
        <xdr:cNvCxnSpPr/>
      </xdr:nvCxnSpPr>
      <xdr:spPr>
        <a:xfrm>
          <a:off x="1158875" y="4368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1B81D455-54E6-4C65-9789-E0FFDC427678}"/>
            </a:ext>
          </a:extLst>
        </xdr:cNvPr>
        <xdr:cNvSpPr txBox="1"/>
      </xdr:nvSpPr>
      <xdr:spPr>
        <a:xfrm>
          <a:off x="789956" y="4274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F28F0793-71C2-4CE1-A03C-9B26AF2765C4}"/>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1BFDADC6-CE73-4621-A629-8DCC3C0C8531}"/>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ABB186F7-5A7C-48A0-B491-EE61743AA258}"/>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34</xdr:row>
      <xdr:rowOff>122555</xdr:rowOff>
    </xdr:to>
    <xdr:cxnSp macro="">
      <xdr:nvCxnSpPr>
        <xdr:cNvPr id="62" name="直線コネクタ 61">
          <a:extLst>
            <a:ext uri="{FF2B5EF4-FFF2-40B4-BE49-F238E27FC236}">
              <a16:creationId xmlns:a16="http://schemas.microsoft.com/office/drawing/2014/main" id="{880E783F-CAEF-406F-992B-B920C9F77F92}"/>
            </a:ext>
          </a:extLst>
        </xdr:cNvPr>
        <xdr:cNvCxnSpPr/>
      </xdr:nvCxnSpPr>
      <xdr:spPr>
        <a:xfrm flipV="1">
          <a:off x="4306570" y="4439285"/>
          <a:ext cx="1270" cy="11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126382</xdr:rowOff>
    </xdr:from>
    <xdr:ext cx="405111" cy="259045"/>
    <xdr:sp macro="" textlink="">
      <xdr:nvSpPr>
        <xdr:cNvPr id="63" name="有形固定資産減価償却率最小値テキスト">
          <a:extLst>
            <a:ext uri="{FF2B5EF4-FFF2-40B4-BE49-F238E27FC236}">
              <a16:creationId xmlns:a16="http://schemas.microsoft.com/office/drawing/2014/main" id="{D0ECF76B-3C63-4647-80F2-1DB15BF168EA}"/>
            </a:ext>
          </a:extLst>
        </xdr:cNvPr>
        <xdr:cNvSpPr txBox="1"/>
      </xdr:nvSpPr>
      <xdr:spPr>
        <a:xfrm>
          <a:off x="4359275" y="5628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122555</xdr:rowOff>
    </xdr:from>
    <xdr:to>
      <xdr:col>23</xdr:col>
      <xdr:colOff>174625</xdr:colOff>
      <xdr:row>34</xdr:row>
      <xdr:rowOff>122555</xdr:rowOff>
    </xdr:to>
    <xdr:cxnSp macro="">
      <xdr:nvCxnSpPr>
        <xdr:cNvPr id="64" name="直線コネクタ 63">
          <a:extLst>
            <a:ext uri="{FF2B5EF4-FFF2-40B4-BE49-F238E27FC236}">
              <a16:creationId xmlns:a16="http://schemas.microsoft.com/office/drawing/2014/main" id="{96421A30-B15B-48E4-ACAF-8A82177F95DE}"/>
            </a:ext>
          </a:extLst>
        </xdr:cNvPr>
        <xdr:cNvCxnSpPr/>
      </xdr:nvCxnSpPr>
      <xdr:spPr>
        <a:xfrm>
          <a:off x="4216400" y="563118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65" name="有形固定資産減価償却率最大値テキスト">
          <a:extLst>
            <a:ext uri="{FF2B5EF4-FFF2-40B4-BE49-F238E27FC236}">
              <a16:creationId xmlns:a16="http://schemas.microsoft.com/office/drawing/2014/main" id="{90BE7CE2-4924-4660-B22C-AE65BF3924ED}"/>
            </a:ext>
          </a:extLst>
        </xdr:cNvPr>
        <xdr:cNvSpPr txBox="1"/>
      </xdr:nvSpPr>
      <xdr:spPr>
        <a:xfrm>
          <a:off x="4359275" y="422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66" name="直線コネクタ 65">
          <a:extLst>
            <a:ext uri="{FF2B5EF4-FFF2-40B4-BE49-F238E27FC236}">
              <a16:creationId xmlns:a16="http://schemas.microsoft.com/office/drawing/2014/main" id="{80B68BD6-D8F9-4C26-84C3-DF0334E2BB73}"/>
            </a:ext>
          </a:extLst>
        </xdr:cNvPr>
        <xdr:cNvCxnSpPr/>
      </xdr:nvCxnSpPr>
      <xdr:spPr>
        <a:xfrm>
          <a:off x="4216400" y="443928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63644</xdr:rowOff>
    </xdr:from>
    <xdr:ext cx="405111" cy="259045"/>
    <xdr:sp macro="" textlink="">
      <xdr:nvSpPr>
        <xdr:cNvPr id="67" name="有形固定資産減価償却率平均値テキスト">
          <a:extLst>
            <a:ext uri="{FF2B5EF4-FFF2-40B4-BE49-F238E27FC236}">
              <a16:creationId xmlns:a16="http://schemas.microsoft.com/office/drawing/2014/main" id="{652B1691-4F9E-4922-B06A-56560CC81BEB}"/>
            </a:ext>
          </a:extLst>
        </xdr:cNvPr>
        <xdr:cNvSpPr txBox="1"/>
      </xdr:nvSpPr>
      <xdr:spPr>
        <a:xfrm>
          <a:off x="4359275" y="47626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40767</xdr:rowOff>
    </xdr:from>
    <xdr:to>
      <xdr:col>23</xdr:col>
      <xdr:colOff>136525</xdr:colOff>
      <xdr:row>30</xdr:row>
      <xdr:rowOff>142367</xdr:rowOff>
    </xdr:to>
    <xdr:sp macro="" textlink="">
      <xdr:nvSpPr>
        <xdr:cNvPr id="68" name="フローチャート: 判断 67">
          <a:extLst>
            <a:ext uri="{FF2B5EF4-FFF2-40B4-BE49-F238E27FC236}">
              <a16:creationId xmlns:a16="http://schemas.microsoft.com/office/drawing/2014/main" id="{D8897534-1A58-4C7D-A938-EA5875C969AE}"/>
            </a:ext>
          </a:extLst>
        </xdr:cNvPr>
        <xdr:cNvSpPr/>
      </xdr:nvSpPr>
      <xdr:spPr>
        <a:xfrm>
          <a:off x="4254500" y="489851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91313</xdr:rowOff>
    </xdr:from>
    <xdr:to>
      <xdr:col>19</xdr:col>
      <xdr:colOff>187325</xdr:colOff>
      <xdr:row>30</xdr:row>
      <xdr:rowOff>21463</xdr:rowOff>
    </xdr:to>
    <xdr:sp macro="" textlink="">
      <xdr:nvSpPr>
        <xdr:cNvPr id="69" name="フローチャート: 判断 68">
          <a:extLst>
            <a:ext uri="{FF2B5EF4-FFF2-40B4-BE49-F238E27FC236}">
              <a16:creationId xmlns:a16="http://schemas.microsoft.com/office/drawing/2014/main" id="{AB2ABDC6-4D6A-4A9C-A160-84934508AFC2}"/>
            </a:ext>
          </a:extLst>
        </xdr:cNvPr>
        <xdr:cNvSpPr/>
      </xdr:nvSpPr>
      <xdr:spPr>
        <a:xfrm>
          <a:off x="3616325" y="478396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81407</xdr:rowOff>
    </xdr:from>
    <xdr:to>
      <xdr:col>15</xdr:col>
      <xdr:colOff>187325</xdr:colOff>
      <xdr:row>29</xdr:row>
      <xdr:rowOff>11557</xdr:rowOff>
    </xdr:to>
    <xdr:sp macro="" textlink="">
      <xdr:nvSpPr>
        <xdr:cNvPr id="70" name="フローチャート: 判断 69">
          <a:extLst>
            <a:ext uri="{FF2B5EF4-FFF2-40B4-BE49-F238E27FC236}">
              <a16:creationId xmlns:a16="http://schemas.microsoft.com/office/drawing/2014/main" id="{9E7821CB-1AF2-47AB-98E9-10279CA90A37}"/>
            </a:ext>
          </a:extLst>
        </xdr:cNvPr>
        <xdr:cNvSpPr/>
      </xdr:nvSpPr>
      <xdr:spPr>
        <a:xfrm>
          <a:off x="2930525" y="4618482"/>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46863</xdr:rowOff>
    </xdr:from>
    <xdr:to>
      <xdr:col>11</xdr:col>
      <xdr:colOff>187325</xdr:colOff>
      <xdr:row>28</xdr:row>
      <xdr:rowOff>148463</xdr:rowOff>
    </xdr:to>
    <xdr:sp macro="" textlink="">
      <xdr:nvSpPr>
        <xdr:cNvPr id="71" name="フローチャート: 判断 70">
          <a:extLst>
            <a:ext uri="{FF2B5EF4-FFF2-40B4-BE49-F238E27FC236}">
              <a16:creationId xmlns:a16="http://schemas.microsoft.com/office/drawing/2014/main" id="{8B71D718-E3D3-4763-8905-CD3CB6C17B7A}"/>
            </a:ext>
          </a:extLst>
        </xdr:cNvPr>
        <xdr:cNvSpPr/>
      </xdr:nvSpPr>
      <xdr:spPr>
        <a:xfrm>
          <a:off x="2244725" y="458393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25</xdr:row>
      <xdr:rowOff>155321</xdr:rowOff>
    </xdr:from>
    <xdr:to>
      <xdr:col>7</xdr:col>
      <xdr:colOff>187325</xdr:colOff>
      <xdr:row>26</xdr:row>
      <xdr:rowOff>85471</xdr:rowOff>
    </xdr:to>
    <xdr:sp macro="" textlink="">
      <xdr:nvSpPr>
        <xdr:cNvPr id="72" name="フローチャート: 判断 71">
          <a:extLst>
            <a:ext uri="{FF2B5EF4-FFF2-40B4-BE49-F238E27FC236}">
              <a16:creationId xmlns:a16="http://schemas.microsoft.com/office/drawing/2014/main" id="{8945A726-6334-47CF-ABED-60732A99D169}"/>
            </a:ext>
          </a:extLst>
        </xdr:cNvPr>
        <xdr:cNvSpPr/>
      </xdr:nvSpPr>
      <xdr:spPr>
        <a:xfrm>
          <a:off x="1558925" y="420344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5A6F2EFC-770D-4667-9C24-C5EDFD545191}"/>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41445BCE-9EC7-4ED2-9920-C33232AB794D}"/>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16DC855-2B0B-476D-8DB7-5FDD77F7862A}"/>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AAA1B8AF-7576-4F44-B87D-9D37E0E338F3}"/>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BC611EA9-E8EA-4871-9EE5-2A707E3D6F42}"/>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78" name="楕円 77">
          <a:extLst>
            <a:ext uri="{FF2B5EF4-FFF2-40B4-BE49-F238E27FC236}">
              <a16:creationId xmlns:a16="http://schemas.microsoft.com/office/drawing/2014/main" id="{BCF314BE-BDAD-4053-B39C-743641272F5E}"/>
            </a:ext>
          </a:extLst>
        </xdr:cNvPr>
        <xdr:cNvSpPr/>
      </xdr:nvSpPr>
      <xdr:spPr>
        <a:xfrm>
          <a:off x="4254500" y="504761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3192</xdr:rowOff>
    </xdr:from>
    <xdr:ext cx="405111" cy="259045"/>
    <xdr:sp macro="" textlink="">
      <xdr:nvSpPr>
        <xdr:cNvPr id="79" name="有形固定資産減価償却率該当値テキスト">
          <a:extLst>
            <a:ext uri="{FF2B5EF4-FFF2-40B4-BE49-F238E27FC236}">
              <a16:creationId xmlns:a16="http://schemas.microsoft.com/office/drawing/2014/main" id="{02765ED0-D29A-49A4-B1AE-C790C7E2B88C}"/>
            </a:ext>
          </a:extLst>
        </xdr:cNvPr>
        <xdr:cNvSpPr txBox="1"/>
      </xdr:nvSpPr>
      <xdr:spPr>
        <a:xfrm>
          <a:off x="4359275" y="502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58039</xdr:rowOff>
    </xdr:from>
    <xdr:to>
      <xdr:col>19</xdr:col>
      <xdr:colOff>187325</xdr:colOff>
      <xdr:row>30</xdr:row>
      <xdr:rowOff>159639</xdr:rowOff>
    </xdr:to>
    <xdr:sp macro="" textlink="">
      <xdr:nvSpPr>
        <xdr:cNvPr id="80" name="楕円 79">
          <a:extLst>
            <a:ext uri="{FF2B5EF4-FFF2-40B4-BE49-F238E27FC236}">
              <a16:creationId xmlns:a16="http://schemas.microsoft.com/office/drawing/2014/main" id="{707C5966-865F-48D2-B08C-F5DC87770A66}"/>
            </a:ext>
          </a:extLst>
        </xdr:cNvPr>
        <xdr:cNvSpPr/>
      </xdr:nvSpPr>
      <xdr:spPr>
        <a:xfrm>
          <a:off x="3616325" y="491578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108839</xdr:rowOff>
    </xdr:from>
    <xdr:to>
      <xdr:col>23</xdr:col>
      <xdr:colOff>85725</xdr:colOff>
      <xdr:row>31</xdr:row>
      <xdr:rowOff>75565</xdr:rowOff>
    </xdr:to>
    <xdr:cxnSp macro="">
      <xdr:nvCxnSpPr>
        <xdr:cNvPr id="81" name="直線コネクタ 80">
          <a:extLst>
            <a:ext uri="{FF2B5EF4-FFF2-40B4-BE49-F238E27FC236}">
              <a16:creationId xmlns:a16="http://schemas.microsoft.com/office/drawing/2014/main" id="{14857B93-CA73-4908-A6F7-410647B0CCDC}"/>
            </a:ext>
          </a:extLst>
        </xdr:cNvPr>
        <xdr:cNvCxnSpPr/>
      </xdr:nvCxnSpPr>
      <xdr:spPr>
        <a:xfrm>
          <a:off x="3673475" y="4963414"/>
          <a:ext cx="628650" cy="1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74041</xdr:rowOff>
    </xdr:from>
    <xdr:to>
      <xdr:col>15</xdr:col>
      <xdr:colOff>187325</xdr:colOff>
      <xdr:row>30</xdr:row>
      <xdr:rowOff>4191</xdr:rowOff>
    </xdr:to>
    <xdr:sp macro="" textlink="">
      <xdr:nvSpPr>
        <xdr:cNvPr id="82" name="楕円 81">
          <a:extLst>
            <a:ext uri="{FF2B5EF4-FFF2-40B4-BE49-F238E27FC236}">
              <a16:creationId xmlns:a16="http://schemas.microsoft.com/office/drawing/2014/main" id="{CD87219D-64ED-49B2-B179-6405BBE4ED9E}"/>
            </a:ext>
          </a:extLst>
        </xdr:cNvPr>
        <xdr:cNvSpPr/>
      </xdr:nvSpPr>
      <xdr:spPr>
        <a:xfrm>
          <a:off x="2930525" y="476986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124841</xdr:rowOff>
    </xdr:from>
    <xdr:to>
      <xdr:col>19</xdr:col>
      <xdr:colOff>136525</xdr:colOff>
      <xdr:row>30</xdr:row>
      <xdr:rowOff>108839</xdr:rowOff>
    </xdr:to>
    <xdr:cxnSp macro="">
      <xdr:nvCxnSpPr>
        <xdr:cNvPr id="83" name="直線コネクタ 82">
          <a:extLst>
            <a:ext uri="{FF2B5EF4-FFF2-40B4-BE49-F238E27FC236}">
              <a16:creationId xmlns:a16="http://schemas.microsoft.com/office/drawing/2014/main" id="{02A919B8-505A-4CB0-949F-CF855E199420}"/>
            </a:ext>
          </a:extLst>
        </xdr:cNvPr>
        <xdr:cNvCxnSpPr/>
      </xdr:nvCxnSpPr>
      <xdr:spPr>
        <a:xfrm>
          <a:off x="2987675" y="4817491"/>
          <a:ext cx="685800" cy="14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98679</xdr:rowOff>
    </xdr:from>
    <xdr:to>
      <xdr:col>11</xdr:col>
      <xdr:colOff>187325</xdr:colOff>
      <xdr:row>29</xdr:row>
      <xdr:rowOff>28829</xdr:rowOff>
    </xdr:to>
    <xdr:sp macro="" textlink="">
      <xdr:nvSpPr>
        <xdr:cNvPr id="84" name="楕円 83">
          <a:extLst>
            <a:ext uri="{FF2B5EF4-FFF2-40B4-BE49-F238E27FC236}">
              <a16:creationId xmlns:a16="http://schemas.microsoft.com/office/drawing/2014/main" id="{F3D1D2A0-6CAE-4018-95EE-59CB9A183D5F}"/>
            </a:ext>
          </a:extLst>
        </xdr:cNvPr>
        <xdr:cNvSpPr/>
      </xdr:nvSpPr>
      <xdr:spPr>
        <a:xfrm>
          <a:off x="2244725" y="4635754"/>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149479</xdr:rowOff>
    </xdr:from>
    <xdr:to>
      <xdr:col>15</xdr:col>
      <xdr:colOff>136525</xdr:colOff>
      <xdr:row>29</xdr:row>
      <xdr:rowOff>124841</xdr:rowOff>
    </xdr:to>
    <xdr:cxnSp macro="">
      <xdr:nvCxnSpPr>
        <xdr:cNvPr id="85" name="直線コネクタ 84">
          <a:extLst>
            <a:ext uri="{FF2B5EF4-FFF2-40B4-BE49-F238E27FC236}">
              <a16:creationId xmlns:a16="http://schemas.microsoft.com/office/drawing/2014/main" id="{DABE3CF7-8EBA-4A30-8293-32471995A3FA}"/>
            </a:ext>
          </a:extLst>
        </xdr:cNvPr>
        <xdr:cNvCxnSpPr/>
      </xdr:nvCxnSpPr>
      <xdr:spPr>
        <a:xfrm>
          <a:off x="2301875" y="4683379"/>
          <a:ext cx="685800" cy="13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37990</xdr:rowOff>
    </xdr:from>
    <xdr:ext cx="405111" cy="259045"/>
    <xdr:sp macro="" textlink="">
      <xdr:nvSpPr>
        <xdr:cNvPr id="86" name="n_1aveValue有形固定資産減価償却率">
          <a:extLst>
            <a:ext uri="{FF2B5EF4-FFF2-40B4-BE49-F238E27FC236}">
              <a16:creationId xmlns:a16="http://schemas.microsoft.com/office/drawing/2014/main" id="{A870E954-0891-4258-9D02-C968376B89C0}"/>
            </a:ext>
          </a:extLst>
        </xdr:cNvPr>
        <xdr:cNvSpPr txBox="1"/>
      </xdr:nvSpPr>
      <xdr:spPr>
        <a:xfrm>
          <a:off x="3474094" y="4571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28084</xdr:rowOff>
    </xdr:from>
    <xdr:ext cx="405111" cy="259045"/>
    <xdr:sp macro="" textlink="">
      <xdr:nvSpPr>
        <xdr:cNvPr id="87" name="n_2aveValue有形固定資産減価償却率">
          <a:extLst>
            <a:ext uri="{FF2B5EF4-FFF2-40B4-BE49-F238E27FC236}">
              <a16:creationId xmlns:a16="http://schemas.microsoft.com/office/drawing/2014/main" id="{1992A8E2-ECEB-4558-A56B-E5FCDD8FCF71}"/>
            </a:ext>
          </a:extLst>
        </xdr:cNvPr>
        <xdr:cNvSpPr txBox="1"/>
      </xdr:nvSpPr>
      <xdr:spPr>
        <a:xfrm>
          <a:off x="2797819" y="4403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164990</xdr:rowOff>
    </xdr:from>
    <xdr:ext cx="405111" cy="259045"/>
    <xdr:sp macro="" textlink="">
      <xdr:nvSpPr>
        <xdr:cNvPr id="88" name="n_3aveValue有形固定資産減価償却率">
          <a:extLst>
            <a:ext uri="{FF2B5EF4-FFF2-40B4-BE49-F238E27FC236}">
              <a16:creationId xmlns:a16="http://schemas.microsoft.com/office/drawing/2014/main" id="{4FF275B7-76DE-43EF-A45B-35F93AAF5680}"/>
            </a:ext>
          </a:extLst>
        </xdr:cNvPr>
        <xdr:cNvSpPr txBox="1"/>
      </xdr:nvSpPr>
      <xdr:spPr>
        <a:xfrm>
          <a:off x="2112019" y="437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101998</xdr:rowOff>
    </xdr:from>
    <xdr:ext cx="405111" cy="259045"/>
    <xdr:sp macro="" textlink="">
      <xdr:nvSpPr>
        <xdr:cNvPr id="89" name="n_4aveValue有形固定資産減価償却率">
          <a:extLst>
            <a:ext uri="{FF2B5EF4-FFF2-40B4-BE49-F238E27FC236}">
              <a16:creationId xmlns:a16="http://schemas.microsoft.com/office/drawing/2014/main" id="{736F1769-1B13-4691-95AE-7186A2626E05}"/>
            </a:ext>
          </a:extLst>
        </xdr:cNvPr>
        <xdr:cNvSpPr txBox="1"/>
      </xdr:nvSpPr>
      <xdr:spPr>
        <a:xfrm>
          <a:off x="1426219" y="3991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150766</xdr:rowOff>
    </xdr:from>
    <xdr:ext cx="405111" cy="259045"/>
    <xdr:sp macro="" textlink="">
      <xdr:nvSpPr>
        <xdr:cNvPr id="90" name="n_1mainValue有形固定資産減価償却率">
          <a:extLst>
            <a:ext uri="{FF2B5EF4-FFF2-40B4-BE49-F238E27FC236}">
              <a16:creationId xmlns:a16="http://schemas.microsoft.com/office/drawing/2014/main" id="{8C518782-17A5-4336-87F8-9C7F096A9C34}"/>
            </a:ext>
          </a:extLst>
        </xdr:cNvPr>
        <xdr:cNvSpPr txBox="1"/>
      </xdr:nvSpPr>
      <xdr:spPr>
        <a:xfrm>
          <a:off x="3474094" y="500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166768</xdr:rowOff>
    </xdr:from>
    <xdr:ext cx="405111" cy="259045"/>
    <xdr:sp macro="" textlink="">
      <xdr:nvSpPr>
        <xdr:cNvPr id="91" name="n_2mainValue有形固定資産減価償却率">
          <a:extLst>
            <a:ext uri="{FF2B5EF4-FFF2-40B4-BE49-F238E27FC236}">
              <a16:creationId xmlns:a16="http://schemas.microsoft.com/office/drawing/2014/main" id="{BF220660-0C29-4B26-89A6-7E1B960CF351}"/>
            </a:ext>
          </a:extLst>
        </xdr:cNvPr>
        <xdr:cNvSpPr txBox="1"/>
      </xdr:nvSpPr>
      <xdr:spPr>
        <a:xfrm>
          <a:off x="2797819" y="485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19956</xdr:rowOff>
    </xdr:from>
    <xdr:ext cx="405111" cy="259045"/>
    <xdr:sp macro="" textlink="">
      <xdr:nvSpPr>
        <xdr:cNvPr id="92" name="n_3mainValue有形固定資産減価償却率">
          <a:extLst>
            <a:ext uri="{FF2B5EF4-FFF2-40B4-BE49-F238E27FC236}">
              <a16:creationId xmlns:a16="http://schemas.microsoft.com/office/drawing/2014/main" id="{124C1035-1E48-4F39-AA4C-393E1D6636B3}"/>
            </a:ext>
          </a:extLst>
        </xdr:cNvPr>
        <xdr:cNvSpPr txBox="1"/>
      </xdr:nvSpPr>
      <xdr:spPr>
        <a:xfrm>
          <a:off x="2112019" y="471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48C9071C-5952-42B9-BE11-DB302DB0A49E}"/>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BE30037D-B3CB-45FF-8BFE-5F2FA190179C}"/>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5" name="正方形/長方形 94">
          <a:extLst>
            <a:ext uri="{FF2B5EF4-FFF2-40B4-BE49-F238E27FC236}">
              <a16:creationId xmlns:a16="http://schemas.microsoft.com/office/drawing/2014/main" id="{FDFB8C81-7758-4425-B4CA-8FBF8497E815}"/>
            </a:ext>
          </a:extLst>
        </xdr:cNvPr>
        <xdr:cNvSpPr/>
      </xdr:nvSpPr>
      <xdr:spPr>
        <a:xfrm>
          <a:off x="12403169" y="36300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[ 1,409.4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9F20AC9F-6CF5-4B5E-874B-539A7066C825}"/>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4D5BAD33-5FEF-4DC0-A210-C88711F1267A}"/>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8" name="正方形/長方形 97">
          <a:extLst>
            <a:ext uri="{FF2B5EF4-FFF2-40B4-BE49-F238E27FC236}">
              <a16:creationId xmlns:a16="http://schemas.microsoft.com/office/drawing/2014/main" id="{28012B60-D709-45D8-B30C-8E25FF15005E}"/>
            </a:ext>
          </a:extLst>
        </xdr:cNvPr>
        <xdr:cNvSpPr/>
      </xdr:nvSpPr>
      <xdr:spPr>
        <a:xfrm>
          <a:off x="155606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9" name="正方形/長方形 98">
          <a:extLst>
            <a:ext uri="{FF2B5EF4-FFF2-40B4-BE49-F238E27FC236}">
              <a16:creationId xmlns:a16="http://schemas.microsoft.com/office/drawing/2014/main" id="{AFFFCEC7-E3B2-41E8-8A49-400EABFD85A5}"/>
            </a:ext>
          </a:extLst>
        </xdr:cNvPr>
        <xdr:cNvSpPr/>
      </xdr:nvSpPr>
      <xdr:spPr>
        <a:xfrm>
          <a:off x="155606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a:extLst>
            <a:ext uri="{FF2B5EF4-FFF2-40B4-BE49-F238E27FC236}">
              <a16:creationId xmlns:a16="http://schemas.microsoft.com/office/drawing/2014/main" id="{19B4DEBA-A6BC-4BF2-ACAD-E47D670D0495}"/>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a:extLst>
            <a:ext uri="{FF2B5EF4-FFF2-40B4-BE49-F238E27FC236}">
              <a16:creationId xmlns:a16="http://schemas.microsoft.com/office/drawing/2014/main" id="{256FB2BC-9065-4E43-88A7-7D175B3A9B83}"/>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a:extLst>
            <a:ext uri="{FF2B5EF4-FFF2-40B4-BE49-F238E27FC236}">
              <a16:creationId xmlns:a16="http://schemas.microsoft.com/office/drawing/2014/main" id="{C94B539A-CEF2-4826-A0B9-938E48498D17}"/>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3" name="テキスト ボックス 102">
          <a:extLst>
            <a:ext uri="{FF2B5EF4-FFF2-40B4-BE49-F238E27FC236}">
              <a16:creationId xmlns:a16="http://schemas.microsoft.com/office/drawing/2014/main" id="{B01E6A6C-C441-499F-ADE9-405734BBD436}"/>
            </a:ext>
          </a:extLst>
        </xdr:cNvPr>
        <xdr:cNvSpPr txBox="1"/>
      </xdr:nvSpPr>
      <xdr:spPr>
        <a:xfrm>
          <a:off x="1433195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臨時財政対策債を除く本県独自に発行する県債残高の減により，将来負担額は減少傾向にあるが，他団体も地方債残高の抑制に努めていることから，依然として，標準財政規模に対する将来負担額の規模はグループ内平均を上回っている。さらに，標準財政規模に対する経常一般財源等（地方税，普通交付税等）の規模がグループ内平均を下回っていることから，債務償還比率がグループ内で最も高い状況となっている。</a:t>
          </a:r>
        </a:p>
        <a:p>
          <a:r>
            <a:rPr lang="ja-JP" altLang="en-US" sz="10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今後とも，本県が独自に発行する県債の発行を抑制することなどにより，将来負担の抑制を図ることとしている。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a:extLst>
            <a:ext uri="{FF2B5EF4-FFF2-40B4-BE49-F238E27FC236}">
              <a16:creationId xmlns:a16="http://schemas.microsoft.com/office/drawing/2014/main" id="{D6B30625-5B2B-472C-9300-F5DB3D751947}"/>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a:extLst>
            <a:ext uri="{FF2B5EF4-FFF2-40B4-BE49-F238E27FC236}">
              <a16:creationId xmlns:a16="http://schemas.microsoft.com/office/drawing/2014/main" id="{4407D6D1-9B87-4733-98F1-A316A286553B}"/>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6" name="テキスト ボックス 105">
          <a:extLst>
            <a:ext uri="{FF2B5EF4-FFF2-40B4-BE49-F238E27FC236}">
              <a16:creationId xmlns:a16="http://schemas.microsoft.com/office/drawing/2014/main" id="{41F58170-9DFF-434D-976A-3570F74FCAE0}"/>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07" name="直線コネクタ 106">
          <a:extLst>
            <a:ext uri="{FF2B5EF4-FFF2-40B4-BE49-F238E27FC236}">
              <a16:creationId xmlns:a16="http://schemas.microsoft.com/office/drawing/2014/main" id="{4C0A7E35-C8DB-4BF6-B094-A56B9B2E990C}"/>
            </a:ext>
          </a:extLst>
        </xdr:cNvPr>
        <xdr:cNvCxnSpPr/>
      </xdr:nvCxnSpPr>
      <xdr:spPr>
        <a:xfrm>
          <a:off x="10198100" y="55880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08" name="テキスト ボックス 107">
          <a:extLst>
            <a:ext uri="{FF2B5EF4-FFF2-40B4-BE49-F238E27FC236}">
              <a16:creationId xmlns:a16="http://schemas.microsoft.com/office/drawing/2014/main" id="{DB1FE38E-A05A-41E3-928D-CA3CAD7D3E05}"/>
            </a:ext>
          </a:extLst>
        </xdr:cNvPr>
        <xdr:cNvSpPr txBox="1"/>
      </xdr:nvSpPr>
      <xdr:spPr>
        <a:xfrm>
          <a:off x="9708926" y="55037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9" name="直線コネクタ 108">
          <a:extLst>
            <a:ext uri="{FF2B5EF4-FFF2-40B4-BE49-F238E27FC236}">
              <a16:creationId xmlns:a16="http://schemas.microsoft.com/office/drawing/2014/main" id="{30DD191D-E8C8-4255-81E1-00A2A27A3082}"/>
            </a:ext>
          </a:extLst>
        </xdr:cNvPr>
        <xdr:cNvCxnSpPr/>
      </xdr:nvCxnSpPr>
      <xdr:spPr>
        <a:xfrm>
          <a:off x="10198100" y="5178425"/>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0" name="テキスト ボックス 109">
          <a:extLst>
            <a:ext uri="{FF2B5EF4-FFF2-40B4-BE49-F238E27FC236}">
              <a16:creationId xmlns:a16="http://schemas.microsoft.com/office/drawing/2014/main" id="{9BC5914B-D2E7-422D-892B-393F0E73EA95}"/>
            </a:ext>
          </a:extLst>
        </xdr:cNvPr>
        <xdr:cNvSpPr txBox="1"/>
      </xdr:nvSpPr>
      <xdr:spPr>
        <a:xfrm>
          <a:off x="9708926" y="50846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1" name="直線コネクタ 110">
          <a:extLst>
            <a:ext uri="{FF2B5EF4-FFF2-40B4-BE49-F238E27FC236}">
              <a16:creationId xmlns:a16="http://schemas.microsoft.com/office/drawing/2014/main" id="{3C19F6F2-6C07-45F7-A4E8-EE65423C7BFD}"/>
            </a:ext>
          </a:extLst>
        </xdr:cNvPr>
        <xdr:cNvCxnSpPr/>
      </xdr:nvCxnSpPr>
      <xdr:spPr>
        <a:xfrm>
          <a:off x="10198100" y="47688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2" name="テキスト ボックス 111">
          <a:extLst>
            <a:ext uri="{FF2B5EF4-FFF2-40B4-BE49-F238E27FC236}">
              <a16:creationId xmlns:a16="http://schemas.microsoft.com/office/drawing/2014/main" id="{6B87B482-B6AC-430D-8509-3A431225CED9}"/>
            </a:ext>
          </a:extLst>
        </xdr:cNvPr>
        <xdr:cNvSpPr txBox="1"/>
      </xdr:nvSpPr>
      <xdr:spPr>
        <a:xfrm>
          <a:off x="9708926" y="46845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3" name="直線コネクタ 112">
          <a:extLst>
            <a:ext uri="{FF2B5EF4-FFF2-40B4-BE49-F238E27FC236}">
              <a16:creationId xmlns:a16="http://schemas.microsoft.com/office/drawing/2014/main" id="{6A80F713-C9B4-44D1-A4D4-65F220F4B8A6}"/>
            </a:ext>
          </a:extLst>
        </xdr:cNvPr>
        <xdr:cNvCxnSpPr/>
      </xdr:nvCxnSpPr>
      <xdr:spPr>
        <a:xfrm>
          <a:off x="10198100" y="43688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14" name="テキスト ボックス 113">
          <a:extLst>
            <a:ext uri="{FF2B5EF4-FFF2-40B4-BE49-F238E27FC236}">
              <a16:creationId xmlns:a16="http://schemas.microsoft.com/office/drawing/2014/main" id="{02BD2B91-E7CE-4630-A541-5DD4C1C39623}"/>
            </a:ext>
          </a:extLst>
        </xdr:cNvPr>
        <xdr:cNvSpPr txBox="1"/>
      </xdr:nvSpPr>
      <xdr:spPr>
        <a:xfrm>
          <a:off x="9762011" y="4274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3F370947-DDC0-41A3-9E9C-37CB907EC710}"/>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16" name="テキスト ボックス 115">
          <a:extLst>
            <a:ext uri="{FF2B5EF4-FFF2-40B4-BE49-F238E27FC236}">
              <a16:creationId xmlns:a16="http://schemas.microsoft.com/office/drawing/2014/main" id="{82ADE4C5-27D3-4B08-85D1-DC994B49E5B8}"/>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B50DCAD3-5563-4AB0-854B-C6FA96AA45B0}"/>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28</xdr:row>
      <xdr:rowOff>15837</xdr:rowOff>
    </xdr:from>
    <xdr:to>
      <xdr:col>76</xdr:col>
      <xdr:colOff>21589</xdr:colOff>
      <xdr:row>34</xdr:row>
      <xdr:rowOff>99670</xdr:rowOff>
    </xdr:to>
    <xdr:cxnSp macro="">
      <xdr:nvCxnSpPr>
        <xdr:cNvPr id="118" name="直線コネクタ 117">
          <a:extLst>
            <a:ext uri="{FF2B5EF4-FFF2-40B4-BE49-F238E27FC236}">
              <a16:creationId xmlns:a16="http://schemas.microsoft.com/office/drawing/2014/main" id="{34732365-1DCB-4381-983F-3A0C2CFCDDD9}"/>
            </a:ext>
          </a:extLst>
        </xdr:cNvPr>
        <xdr:cNvCxnSpPr/>
      </xdr:nvCxnSpPr>
      <xdr:spPr>
        <a:xfrm flipV="1">
          <a:off x="13326745" y="4546562"/>
          <a:ext cx="1269" cy="106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103497</xdr:rowOff>
    </xdr:from>
    <xdr:ext cx="560923" cy="259045"/>
    <xdr:sp macro="" textlink="">
      <xdr:nvSpPr>
        <xdr:cNvPr id="119" name="債務償還比率最小値テキスト">
          <a:extLst>
            <a:ext uri="{FF2B5EF4-FFF2-40B4-BE49-F238E27FC236}">
              <a16:creationId xmlns:a16="http://schemas.microsoft.com/office/drawing/2014/main" id="{2EF851EC-F2EE-49F9-80A3-EC6DE4D411DA}"/>
            </a:ext>
          </a:extLst>
        </xdr:cNvPr>
        <xdr:cNvSpPr txBox="1"/>
      </xdr:nvSpPr>
      <xdr:spPr>
        <a:xfrm>
          <a:off x="13379450" y="56121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99670</xdr:rowOff>
    </xdr:from>
    <xdr:to>
      <xdr:col>76</xdr:col>
      <xdr:colOff>111125</xdr:colOff>
      <xdr:row>34</xdr:row>
      <xdr:rowOff>99670</xdr:rowOff>
    </xdr:to>
    <xdr:cxnSp macro="">
      <xdr:nvCxnSpPr>
        <xdr:cNvPr id="120" name="直線コネクタ 119">
          <a:extLst>
            <a:ext uri="{FF2B5EF4-FFF2-40B4-BE49-F238E27FC236}">
              <a16:creationId xmlns:a16="http://schemas.microsoft.com/office/drawing/2014/main" id="{3F7899D9-BB02-4D7C-BC54-B574AF6FA050}"/>
            </a:ext>
          </a:extLst>
        </xdr:cNvPr>
        <xdr:cNvCxnSpPr/>
      </xdr:nvCxnSpPr>
      <xdr:spPr>
        <a:xfrm>
          <a:off x="13255625" y="56082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133964</xdr:rowOff>
    </xdr:from>
    <xdr:ext cx="469744" cy="259045"/>
    <xdr:sp macro="" textlink="">
      <xdr:nvSpPr>
        <xdr:cNvPr id="121" name="債務償還比率最大値テキスト">
          <a:extLst>
            <a:ext uri="{FF2B5EF4-FFF2-40B4-BE49-F238E27FC236}">
              <a16:creationId xmlns:a16="http://schemas.microsoft.com/office/drawing/2014/main" id="{E93D5414-3F5F-4D42-9307-607534B48B74}"/>
            </a:ext>
          </a:extLst>
        </xdr:cNvPr>
        <xdr:cNvSpPr txBox="1"/>
      </xdr:nvSpPr>
      <xdr:spPr>
        <a:xfrm>
          <a:off x="13379450" y="434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28</xdr:row>
      <xdr:rowOff>15837</xdr:rowOff>
    </xdr:from>
    <xdr:to>
      <xdr:col>76</xdr:col>
      <xdr:colOff>111125</xdr:colOff>
      <xdr:row>28</xdr:row>
      <xdr:rowOff>15837</xdr:rowOff>
    </xdr:to>
    <xdr:cxnSp macro="">
      <xdr:nvCxnSpPr>
        <xdr:cNvPr id="122" name="直線コネクタ 121">
          <a:extLst>
            <a:ext uri="{FF2B5EF4-FFF2-40B4-BE49-F238E27FC236}">
              <a16:creationId xmlns:a16="http://schemas.microsoft.com/office/drawing/2014/main" id="{6BE29D9B-5B7A-4C46-A301-CE2E4AAE0C20}"/>
            </a:ext>
          </a:extLst>
        </xdr:cNvPr>
        <xdr:cNvCxnSpPr/>
      </xdr:nvCxnSpPr>
      <xdr:spPr>
        <a:xfrm>
          <a:off x="13255625" y="454656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96867</xdr:rowOff>
    </xdr:from>
    <xdr:ext cx="560923" cy="259045"/>
    <xdr:sp macro="" textlink="">
      <xdr:nvSpPr>
        <xdr:cNvPr id="123" name="債務償還比率平均値テキスト">
          <a:extLst>
            <a:ext uri="{FF2B5EF4-FFF2-40B4-BE49-F238E27FC236}">
              <a16:creationId xmlns:a16="http://schemas.microsoft.com/office/drawing/2014/main" id="{734185B9-9F68-4127-825D-C55738E4B684}"/>
            </a:ext>
          </a:extLst>
        </xdr:cNvPr>
        <xdr:cNvSpPr txBox="1"/>
      </xdr:nvSpPr>
      <xdr:spPr>
        <a:xfrm>
          <a:off x="13379450" y="4954617"/>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73990</xdr:rowOff>
    </xdr:from>
    <xdr:to>
      <xdr:col>76</xdr:col>
      <xdr:colOff>73025</xdr:colOff>
      <xdr:row>32</xdr:row>
      <xdr:rowOff>4140</xdr:rowOff>
    </xdr:to>
    <xdr:sp macro="" textlink="">
      <xdr:nvSpPr>
        <xdr:cNvPr id="124" name="フローチャート: 判断 123">
          <a:extLst>
            <a:ext uri="{FF2B5EF4-FFF2-40B4-BE49-F238E27FC236}">
              <a16:creationId xmlns:a16="http://schemas.microsoft.com/office/drawing/2014/main" id="{EF3742C3-A434-4FAF-AD77-C314C529F77B}"/>
            </a:ext>
          </a:extLst>
        </xdr:cNvPr>
        <xdr:cNvSpPr/>
      </xdr:nvSpPr>
      <xdr:spPr>
        <a:xfrm>
          <a:off x="13293725" y="50936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6414</xdr:rowOff>
    </xdr:from>
    <xdr:to>
      <xdr:col>72</xdr:col>
      <xdr:colOff>123825</xdr:colOff>
      <xdr:row>31</xdr:row>
      <xdr:rowOff>108014</xdr:rowOff>
    </xdr:to>
    <xdr:sp macro="" textlink="">
      <xdr:nvSpPr>
        <xdr:cNvPr id="125" name="フローチャート: 判断 124">
          <a:extLst>
            <a:ext uri="{FF2B5EF4-FFF2-40B4-BE49-F238E27FC236}">
              <a16:creationId xmlns:a16="http://schemas.microsoft.com/office/drawing/2014/main" id="{4328FCC0-98DE-4208-BE66-5F2196F53E38}"/>
            </a:ext>
          </a:extLst>
        </xdr:cNvPr>
        <xdr:cNvSpPr/>
      </xdr:nvSpPr>
      <xdr:spPr>
        <a:xfrm>
          <a:off x="12646025" y="502926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14186</xdr:rowOff>
    </xdr:from>
    <xdr:to>
      <xdr:col>68</xdr:col>
      <xdr:colOff>123825</xdr:colOff>
      <xdr:row>31</xdr:row>
      <xdr:rowOff>115786</xdr:rowOff>
    </xdr:to>
    <xdr:sp macro="" textlink="">
      <xdr:nvSpPr>
        <xdr:cNvPr id="126" name="フローチャート: 判断 125">
          <a:extLst>
            <a:ext uri="{FF2B5EF4-FFF2-40B4-BE49-F238E27FC236}">
              <a16:creationId xmlns:a16="http://schemas.microsoft.com/office/drawing/2014/main" id="{B50D8AAB-8552-4B27-8A8A-6924948A14F8}"/>
            </a:ext>
          </a:extLst>
        </xdr:cNvPr>
        <xdr:cNvSpPr/>
      </xdr:nvSpPr>
      <xdr:spPr>
        <a:xfrm>
          <a:off x="11960225" y="503068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44844</xdr:rowOff>
    </xdr:from>
    <xdr:to>
      <xdr:col>64</xdr:col>
      <xdr:colOff>123825</xdr:colOff>
      <xdr:row>31</xdr:row>
      <xdr:rowOff>146444</xdr:rowOff>
    </xdr:to>
    <xdr:sp macro="" textlink="">
      <xdr:nvSpPr>
        <xdr:cNvPr id="127" name="フローチャート: 判断 126">
          <a:extLst>
            <a:ext uri="{FF2B5EF4-FFF2-40B4-BE49-F238E27FC236}">
              <a16:creationId xmlns:a16="http://schemas.microsoft.com/office/drawing/2014/main" id="{44BD9189-327E-4E44-87D8-3CCBD60F4F0D}"/>
            </a:ext>
          </a:extLst>
        </xdr:cNvPr>
        <xdr:cNvSpPr/>
      </xdr:nvSpPr>
      <xdr:spPr>
        <a:xfrm>
          <a:off x="11274425" y="506769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132093</xdr:rowOff>
    </xdr:from>
    <xdr:to>
      <xdr:col>60</xdr:col>
      <xdr:colOff>123825</xdr:colOff>
      <xdr:row>31</xdr:row>
      <xdr:rowOff>62243</xdr:rowOff>
    </xdr:to>
    <xdr:sp macro="" textlink="">
      <xdr:nvSpPr>
        <xdr:cNvPr id="128" name="フローチャート: 判断 127">
          <a:extLst>
            <a:ext uri="{FF2B5EF4-FFF2-40B4-BE49-F238E27FC236}">
              <a16:creationId xmlns:a16="http://schemas.microsoft.com/office/drawing/2014/main" id="{ED4C0497-5DBC-4813-9144-1D404ED951DB}"/>
            </a:ext>
          </a:extLst>
        </xdr:cNvPr>
        <xdr:cNvSpPr/>
      </xdr:nvSpPr>
      <xdr:spPr>
        <a:xfrm>
          <a:off x="10588625" y="49898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6573CF69-9405-433A-92CD-4F58AC74F5CF}"/>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B3E278B1-4502-425B-8D56-3393A889C078}"/>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E08D4A9E-84C4-4029-B560-0A4C2EA11700}"/>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2CA68AED-D850-4881-BCFE-1A06D2165C16}"/>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86C038F3-003C-4076-AAB5-475C18EE6944}"/>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48870</xdr:rowOff>
    </xdr:from>
    <xdr:to>
      <xdr:col>76</xdr:col>
      <xdr:colOff>73025</xdr:colOff>
      <xdr:row>34</xdr:row>
      <xdr:rowOff>150470</xdr:rowOff>
    </xdr:to>
    <xdr:sp macro="" textlink="">
      <xdr:nvSpPr>
        <xdr:cNvPr id="134" name="楕円 133">
          <a:extLst>
            <a:ext uri="{FF2B5EF4-FFF2-40B4-BE49-F238E27FC236}">
              <a16:creationId xmlns:a16="http://schemas.microsoft.com/office/drawing/2014/main" id="{60E395B8-EE29-4359-85B9-994BD5F83C9A}"/>
            </a:ext>
          </a:extLst>
        </xdr:cNvPr>
        <xdr:cNvSpPr/>
      </xdr:nvSpPr>
      <xdr:spPr>
        <a:xfrm>
          <a:off x="13293725" y="555114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135247</xdr:rowOff>
    </xdr:from>
    <xdr:ext cx="560923" cy="259045"/>
    <xdr:sp macro="" textlink="">
      <xdr:nvSpPr>
        <xdr:cNvPr id="135" name="債務償還比率該当値テキスト">
          <a:extLst>
            <a:ext uri="{FF2B5EF4-FFF2-40B4-BE49-F238E27FC236}">
              <a16:creationId xmlns:a16="http://schemas.microsoft.com/office/drawing/2014/main" id="{21BF5DC5-65DA-45BB-975B-190059E3F14D}"/>
            </a:ext>
          </a:extLst>
        </xdr:cNvPr>
        <xdr:cNvSpPr txBox="1"/>
      </xdr:nvSpPr>
      <xdr:spPr>
        <a:xfrm>
          <a:off x="13379450" y="547877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62471</xdr:rowOff>
    </xdr:from>
    <xdr:to>
      <xdr:col>72</xdr:col>
      <xdr:colOff>123825</xdr:colOff>
      <xdr:row>34</xdr:row>
      <xdr:rowOff>164071</xdr:rowOff>
    </xdr:to>
    <xdr:sp macro="" textlink="">
      <xdr:nvSpPr>
        <xdr:cNvPr id="136" name="楕円 135">
          <a:extLst>
            <a:ext uri="{FF2B5EF4-FFF2-40B4-BE49-F238E27FC236}">
              <a16:creationId xmlns:a16="http://schemas.microsoft.com/office/drawing/2014/main" id="{5D5E9305-D4CE-48A9-90B6-88A530F49BCA}"/>
            </a:ext>
          </a:extLst>
        </xdr:cNvPr>
        <xdr:cNvSpPr/>
      </xdr:nvSpPr>
      <xdr:spPr>
        <a:xfrm>
          <a:off x="12646025" y="557109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99670</xdr:rowOff>
    </xdr:from>
    <xdr:to>
      <xdr:col>76</xdr:col>
      <xdr:colOff>22225</xdr:colOff>
      <xdr:row>34</xdr:row>
      <xdr:rowOff>113271</xdr:rowOff>
    </xdr:to>
    <xdr:cxnSp macro="">
      <xdr:nvCxnSpPr>
        <xdr:cNvPr id="137" name="直線コネクタ 136">
          <a:extLst>
            <a:ext uri="{FF2B5EF4-FFF2-40B4-BE49-F238E27FC236}">
              <a16:creationId xmlns:a16="http://schemas.microsoft.com/office/drawing/2014/main" id="{951B84E2-9EC8-41BE-9091-C04806ABD50A}"/>
            </a:ext>
          </a:extLst>
        </xdr:cNvPr>
        <xdr:cNvCxnSpPr/>
      </xdr:nvCxnSpPr>
      <xdr:spPr>
        <a:xfrm flipV="1">
          <a:off x="12693650" y="5608295"/>
          <a:ext cx="638175" cy="1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63983</xdr:rowOff>
    </xdr:from>
    <xdr:to>
      <xdr:col>68</xdr:col>
      <xdr:colOff>123825</xdr:colOff>
      <xdr:row>34</xdr:row>
      <xdr:rowOff>165583</xdr:rowOff>
    </xdr:to>
    <xdr:sp macro="" textlink="">
      <xdr:nvSpPr>
        <xdr:cNvPr id="138" name="楕円 137">
          <a:extLst>
            <a:ext uri="{FF2B5EF4-FFF2-40B4-BE49-F238E27FC236}">
              <a16:creationId xmlns:a16="http://schemas.microsoft.com/office/drawing/2014/main" id="{1596A41E-0721-4BE7-8695-F4CEB82455E4}"/>
            </a:ext>
          </a:extLst>
        </xdr:cNvPr>
        <xdr:cNvSpPr/>
      </xdr:nvSpPr>
      <xdr:spPr>
        <a:xfrm>
          <a:off x="11960225" y="557260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113271</xdr:rowOff>
    </xdr:from>
    <xdr:to>
      <xdr:col>72</xdr:col>
      <xdr:colOff>73025</xdr:colOff>
      <xdr:row>34</xdr:row>
      <xdr:rowOff>114783</xdr:rowOff>
    </xdr:to>
    <xdr:cxnSp macro="">
      <xdr:nvCxnSpPr>
        <xdr:cNvPr id="139" name="直線コネクタ 138">
          <a:extLst>
            <a:ext uri="{FF2B5EF4-FFF2-40B4-BE49-F238E27FC236}">
              <a16:creationId xmlns:a16="http://schemas.microsoft.com/office/drawing/2014/main" id="{C5A4ECCF-E98B-4FDD-82F0-15D826F8D669}"/>
            </a:ext>
          </a:extLst>
        </xdr:cNvPr>
        <xdr:cNvCxnSpPr/>
      </xdr:nvCxnSpPr>
      <xdr:spPr>
        <a:xfrm flipV="1">
          <a:off x="12007850" y="5618721"/>
          <a:ext cx="685800" cy="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140653</xdr:rowOff>
    </xdr:from>
    <xdr:to>
      <xdr:col>64</xdr:col>
      <xdr:colOff>123825</xdr:colOff>
      <xdr:row>34</xdr:row>
      <xdr:rowOff>70803</xdr:rowOff>
    </xdr:to>
    <xdr:sp macro="" textlink="">
      <xdr:nvSpPr>
        <xdr:cNvPr id="140" name="楕円 139">
          <a:extLst>
            <a:ext uri="{FF2B5EF4-FFF2-40B4-BE49-F238E27FC236}">
              <a16:creationId xmlns:a16="http://schemas.microsoft.com/office/drawing/2014/main" id="{A8760443-F6C0-49DA-AABF-D949E86F03B5}"/>
            </a:ext>
          </a:extLst>
        </xdr:cNvPr>
        <xdr:cNvSpPr/>
      </xdr:nvSpPr>
      <xdr:spPr>
        <a:xfrm>
          <a:off x="11274425" y="548735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20003</xdr:rowOff>
    </xdr:from>
    <xdr:to>
      <xdr:col>68</xdr:col>
      <xdr:colOff>73025</xdr:colOff>
      <xdr:row>34</xdr:row>
      <xdr:rowOff>114783</xdr:rowOff>
    </xdr:to>
    <xdr:cxnSp macro="">
      <xdr:nvCxnSpPr>
        <xdr:cNvPr id="141" name="直線コネクタ 140">
          <a:extLst>
            <a:ext uri="{FF2B5EF4-FFF2-40B4-BE49-F238E27FC236}">
              <a16:creationId xmlns:a16="http://schemas.microsoft.com/office/drawing/2014/main" id="{D8689C52-0C5F-4A52-8DFA-B9B7B2A2004A}"/>
            </a:ext>
          </a:extLst>
        </xdr:cNvPr>
        <xdr:cNvCxnSpPr/>
      </xdr:nvCxnSpPr>
      <xdr:spPr>
        <a:xfrm>
          <a:off x="11322050" y="5525453"/>
          <a:ext cx="685800" cy="9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106540</xdr:rowOff>
    </xdr:from>
    <xdr:to>
      <xdr:col>60</xdr:col>
      <xdr:colOff>123825</xdr:colOff>
      <xdr:row>34</xdr:row>
      <xdr:rowOff>36690</xdr:rowOff>
    </xdr:to>
    <xdr:sp macro="" textlink="">
      <xdr:nvSpPr>
        <xdr:cNvPr id="142" name="楕円 141">
          <a:extLst>
            <a:ext uri="{FF2B5EF4-FFF2-40B4-BE49-F238E27FC236}">
              <a16:creationId xmlns:a16="http://schemas.microsoft.com/office/drawing/2014/main" id="{760336C3-18C7-4145-86BC-D7A1608A511D}"/>
            </a:ext>
          </a:extLst>
        </xdr:cNvPr>
        <xdr:cNvSpPr/>
      </xdr:nvSpPr>
      <xdr:spPr>
        <a:xfrm>
          <a:off x="10588625" y="54468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157340</xdr:rowOff>
    </xdr:from>
    <xdr:to>
      <xdr:col>64</xdr:col>
      <xdr:colOff>73025</xdr:colOff>
      <xdr:row>34</xdr:row>
      <xdr:rowOff>20003</xdr:rowOff>
    </xdr:to>
    <xdr:cxnSp macro="">
      <xdr:nvCxnSpPr>
        <xdr:cNvPr id="143" name="直線コネクタ 142">
          <a:extLst>
            <a:ext uri="{FF2B5EF4-FFF2-40B4-BE49-F238E27FC236}">
              <a16:creationId xmlns:a16="http://schemas.microsoft.com/office/drawing/2014/main" id="{41C89361-2EF6-440D-9C75-3C466A58D829}"/>
            </a:ext>
          </a:extLst>
        </xdr:cNvPr>
        <xdr:cNvCxnSpPr/>
      </xdr:nvCxnSpPr>
      <xdr:spPr>
        <a:xfrm>
          <a:off x="10636250" y="5504040"/>
          <a:ext cx="6858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124541</xdr:rowOff>
    </xdr:from>
    <xdr:ext cx="560923" cy="259045"/>
    <xdr:sp macro="" textlink="">
      <xdr:nvSpPr>
        <xdr:cNvPr id="144" name="n_1aveValue債務償還比率">
          <a:extLst>
            <a:ext uri="{FF2B5EF4-FFF2-40B4-BE49-F238E27FC236}">
              <a16:creationId xmlns:a16="http://schemas.microsoft.com/office/drawing/2014/main" id="{0B7457B1-C181-4EA6-9443-E90CD98D1E8B}"/>
            </a:ext>
          </a:extLst>
        </xdr:cNvPr>
        <xdr:cNvSpPr txBox="1"/>
      </xdr:nvSpPr>
      <xdr:spPr>
        <a:xfrm>
          <a:off x="12441763" y="481719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29</xdr:row>
      <xdr:rowOff>132313</xdr:rowOff>
    </xdr:from>
    <xdr:ext cx="560923" cy="259045"/>
    <xdr:sp macro="" textlink="">
      <xdr:nvSpPr>
        <xdr:cNvPr id="145" name="n_2aveValue債務償還比率">
          <a:extLst>
            <a:ext uri="{FF2B5EF4-FFF2-40B4-BE49-F238E27FC236}">
              <a16:creationId xmlns:a16="http://schemas.microsoft.com/office/drawing/2014/main" id="{69531F9A-B42F-4111-A063-FB3C1F894B63}"/>
            </a:ext>
          </a:extLst>
        </xdr:cNvPr>
        <xdr:cNvSpPr txBox="1"/>
      </xdr:nvSpPr>
      <xdr:spPr>
        <a:xfrm>
          <a:off x="11765488" y="482813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29</xdr:row>
      <xdr:rowOff>162971</xdr:rowOff>
    </xdr:from>
    <xdr:ext cx="560923" cy="259045"/>
    <xdr:sp macro="" textlink="">
      <xdr:nvSpPr>
        <xdr:cNvPr id="146" name="n_3aveValue債務償還比率">
          <a:extLst>
            <a:ext uri="{FF2B5EF4-FFF2-40B4-BE49-F238E27FC236}">
              <a16:creationId xmlns:a16="http://schemas.microsoft.com/office/drawing/2014/main" id="{6E9E3DF3-8B6F-42F7-8356-DA5CCC9C23D4}"/>
            </a:ext>
          </a:extLst>
        </xdr:cNvPr>
        <xdr:cNvSpPr txBox="1"/>
      </xdr:nvSpPr>
      <xdr:spPr>
        <a:xfrm>
          <a:off x="11079688" y="485562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29</xdr:row>
      <xdr:rowOff>78770</xdr:rowOff>
    </xdr:from>
    <xdr:ext cx="560923" cy="259045"/>
    <xdr:sp macro="" textlink="">
      <xdr:nvSpPr>
        <xdr:cNvPr id="147" name="n_4aveValue債務償還比率">
          <a:extLst>
            <a:ext uri="{FF2B5EF4-FFF2-40B4-BE49-F238E27FC236}">
              <a16:creationId xmlns:a16="http://schemas.microsoft.com/office/drawing/2014/main" id="{B34AED40-6CFD-4312-853E-D4898C8FD62D}"/>
            </a:ext>
          </a:extLst>
        </xdr:cNvPr>
        <xdr:cNvSpPr txBox="1"/>
      </xdr:nvSpPr>
      <xdr:spPr>
        <a:xfrm>
          <a:off x="10393888" y="477459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155198</xdr:rowOff>
    </xdr:from>
    <xdr:ext cx="560923" cy="259045"/>
    <xdr:sp macro="" textlink="">
      <xdr:nvSpPr>
        <xdr:cNvPr id="148" name="n_1mainValue債務償還比率">
          <a:extLst>
            <a:ext uri="{FF2B5EF4-FFF2-40B4-BE49-F238E27FC236}">
              <a16:creationId xmlns:a16="http://schemas.microsoft.com/office/drawing/2014/main" id="{49C4758B-A873-4F08-8C2E-C7B113759FC2}"/>
            </a:ext>
          </a:extLst>
        </xdr:cNvPr>
        <xdr:cNvSpPr txBox="1"/>
      </xdr:nvSpPr>
      <xdr:spPr>
        <a:xfrm>
          <a:off x="12441763" y="566064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156710</xdr:rowOff>
    </xdr:from>
    <xdr:ext cx="560923" cy="259045"/>
    <xdr:sp macro="" textlink="">
      <xdr:nvSpPr>
        <xdr:cNvPr id="149" name="n_2mainValue債務償還比率">
          <a:extLst>
            <a:ext uri="{FF2B5EF4-FFF2-40B4-BE49-F238E27FC236}">
              <a16:creationId xmlns:a16="http://schemas.microsoft.com/office/drawing/2014/main" id="{0C1AA520-FDCF-4469-9BA7-6FD676DB3AD0}"/>
            </a:ext>
          </a:extLst>
        </xdr:cNvPr>
        <xdr:cNvSpPr txBox="1"/>
      </xdr:nvSpPr>
      <xdr:spPr>
        <a:xfrm>
          <a:off x="11765488" y="56653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61930</xdr:rowOff>
    </xdr:from>
    <xdr:ext cx="560923" cy="259045"/>
    <xdr:sp macro="" textlink="">
      <xdr:nvSpPr>
        <xdr:cNvPr id="150" name="n_3mainValue債務償還比率">
          <a:extLst>
            <a:ext uri="{FF2B5EF4-FFF2-40B4-BE49-F238E27FC236}">
              <a16:creationId xmlns:a16="http://schemas.microsoft.com/office/drawing/2014/main" id="{BA6B5E2F-4D99-4704-8757-8A970544EF3B}"/>
            </a:ext>
          </a:extLst>
        </xdr:cNvPr>
        <xdr:cNvSpPr txBox="1"/>
      </xdr:nvSpPr>
      <xdr:spPr>
        <a:xfrm>
          <a:off x="11079688" y="55705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27817</xdr:rowOff>
    </xdr:from>
    <xdr:ext cx="560923" cy="259045"/>
    <xdr:sp macro="" textlink="">
      <xdr:nvSpPr>
        <xdr:cNvPr id="151" name="n_4mainValue債務償還比率">
          <a:extLst>
            <a:ext uri="{FF2B5EF4-FFF2-40B4-BE49-F238E27FC236}">
              <a16:creationId xmlns:a16="http://schemas.microsoft.com/office/drawing/2014/main" id="{10CC1A42-78DB-4636-A65B-ADF680E321B9}"/>
            </a:ext>
          </a:extLst>
        </xdr:cNvPr>
        <xdr:cNvSpPr txBox="1"/>
      </xdr:nvSpPr>
      <xdr:spPr>
        <a:xfrm>
          <a:off x="10393888" y="553644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2" name="正方形/長方形 151">
          <a:extLst>
            <a:ext uri="{FF2B5EF4-FFF2-40B4-BE49-F238E27FC236}">
              <a16:creationId xmlns:a16="http://schemas.microsoft.com/office/drawing/2014/main" id="{32998ACA-BFD2-48E4-95D7-A62E9EF88B36}"/>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3" name="正方形/長方形 152">
          <a:extLst>
            <a:ext uri="{FF2B5EF4-FFF2-40B4-BE49-F238E27FC236}">
              <a16:creationId xmlns:a16="http://schemas.microsoft.com/office/drawing/2014/main" id="{911C0282-0CAB-4119-B78C-D6ED56CE7C5A}"/>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4" name="テキスト ボックス 153">
          <a:extLst>
            <a:ext uri="{FF2B5EF4-FFF2-40B4-BE49-F238E27FC236}">
              <a16:creationId xmlns:a16="http://schemas.microsoft.com/office/drawing/2014/main" id="{0673D19D-9557-4601-9E55-1AD5E9C3E724}"/>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5" name="テキスト ボックス 154">
          <a:extLst>
            <a:ext uri="{FF2B5EF4-FFF2-40B4-BE49-F238E27FC236}">
              <a16:creationId xmlns:a16="http://schemas.microsoft.com/office/drawing/2014/main" id="{8D0996A2-CDD8-443B-AA8C-D74164012405}"/>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6" name="テキスト ボックス 155">
          <a:extLst>
            <a:ext uri="{FF2B5EF4-FFF2-40B4-BE49-F238E27FC236}">
              <a16:creationId xmlns:a16="http://schemas.microsoft.com/office/drawing/2014/main" id="{C0A093A9-E53A-460D-879E-A41C9319592B}"/>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7" name="テキスト ボックス 156">
          <a:extLst>
            <a:ext uri="{FF2B5EF4-FFF2-40B4-BE49-F238E27FC236}">
              <a16:creationId xmlns:a16="http://schemas.microsoft.com/office/drawing/2014/main" id="{639B6D91-F356-44AE-9C99-585B9411604E}"/>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0474863-E024-4587-B68C-AD195D7A2E53}"/>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D91E73E-16B6-4C5F-BCB4-3EF67DFE8DD4}"/>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CFD2D01-EB85-4B4C-8694-EE2B6A8816F4}"/>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8FCFD3E-5331-4CD3-B1FE-B9C9890949E6}"/>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585827F-A49F-4AAD-BC67-1C0D88C62CBA}"/>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B907A9A-2639-44D9-817F-F3E7D7B9AAAB}"/>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CF610A3-416C-4EF4-A1B3-12257B9D8FB2}"/>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B29C5D5-B112-4A77-B873-BF9D1F69F794}"/>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521444A-CC49-4E1C-ADA9-41A9A777EF05}"/>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A22A002-64A6-4F73-BE74-016DE2F0B0BD}"/>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1,630,146
1,618,119
9,187.08
802,278,870
769,705,576
6,649,640
475,775,190
1,591,726,783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6396CA4-7933-402C-B35A-AB41E2B0E88A}"/>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463700A-D6D7-436C-A856-7C35FB0D582F}"/>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851B256-F859-4779-920A-7EB490A8A1E0}"/>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217.7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3376A3F-8164-4859-941F-B061C5FDF523}"/>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F3A4054-3C8F-445A-B713-29074F13A3A7}"/>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68C7341-34EE-4371-A1FB-A8D68AAEB90F}"/>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1463FDD-5332-4548-87A7-0364EEF728CC}"/>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D626270-7908-4FC4-8CFC-E57305A7978B}"/>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9C70547-8EFC-4B11-B3D5-E1321A0DEDD7}"/>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5DA3913-B14D-43DB-B01D-437DADA8CD19}"/>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A1478DB-37A0-4152-9A0E-B304152B733C}"/>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7E5396E-13B9-48DA-BC39-32AF065CD461}"/>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5E92834-A6D8-40C7-8E34-42142B1C0ABD}"/>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4EAD8D9-4AA5-49B0-BE16-306EBC9AC7BF}"/>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5893231-BA2F-4C9F-B81D-DF55960739C8}"/>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A04E29B-2876-4CC4-A5A4-656035B62420}"/>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D8F542A-0F1C-41C3-914C-5D6FB349D1F9}"/>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EDB40679-A24C-43C0-8E9F-F997A51C2CD8}"/>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F5AEAF6E-F41E-4229-8C90-84435FFB1272}"/>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11EB08CF-16B7-42D0-A950-DCFC00D52614}"/>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7E553D50-40C4-4333-B369-9F60EAF2C7B0}"/>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A2520E88-9B81-4A20-9AC1-78AFE0D3925C}"/>
            </a:ext>
          </a:extLst>
        </xdr:cNvPr>
        <xdr:cNvSpPr txBox="1"/>
      </xdr:nvSpPr>
      <xdr:spPr>
        <a:xfrm>
          <a:off x="638175" y="3362325"/>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894BEC8E-3357-4503-8A85-EDD890897367}"/>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F6ADBB5D-E151-4307-AF8E-E3380FC90334}"/>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F9CF8771-5AB3-4DBB-BE52-A2B25FEC5EBA}"/>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6D0E4B50-655B-4661-9B22-40785811151C}"/>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B047B8AB-4675-40A3-B5E8-F517D6AC1810}"/>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317856E0-19C0-4196-A51E-60F7525E858C}"/>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B26F730-19AC-4022-8ED5-AED4119789B7}"/>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45B7AC8-D6A2-4740-A0BC-07F88A6C94B9}"/>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F1FE113-6974-4F8D-82FE-662D7B38E2BE}"/>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A7183997-EFC5-4A22-8E5A-196038778DC0}"/>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49B0B59E-A97E-4585-9E96-84374B53671A}"/>
            </a:ext>
          </a:extLst>
        </xdr:cNvPr>
        <xdr:cNvCxnSpPr/>
      </xdr:nvCxnSpPr>
      <xdr:spPr>
        <a:xfrm>
          <a:off x="6858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C1D0C4A4-5E2D-481C-A8F0-B44CB7170B81}"/>
            </a:ext>
          </a:extLst>
        </xdr:cNvPr>
        <xdr:cNvSpPr txBox="1"/>
      </xdr:nvSpPr>
      <xdr:spPr>
        <a:xfrm>
          <a:off x="339891"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A633B747-425F-4525-A4CD-6C1AF39FC23B}"/>
            </a:ext>
          </a:extLst>
        </xdr:cNvPr>
        <xdr:cNvCxnSpPr/>
      </xdr:nvCxnSpPr>
      <xdr:spPr>
        <a:xfrm>
          <a:off x="6858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2990A7E1-43DA-4B68-9DAC-56B117ECB828}"/>
            </a:ext>
          </a:extLst>
        </xdr:cNvPr>
        <xdr:cNvSpPr txBox="1"/>
      </xdr:nvSpPr>
      <xdr:spPr>
        <a:xfrm>
          <a:off x="339891"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8CCCE519-CF3B-4BEF-8E31-4F80AD2F9260}"/>
            </a:ext>
          </a:extLst>
        </xdr:cNvPr>
        <xdr:cNvCxnSpPr/>
      </xdr:nvCxnSpPr>
      <xdr:spPr>
        <a:xfrm>
          <a:off x="6858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76BC345E-4F45-464A-8541-2262F786DED5}"/>
            </a:ext>
          </a:extLst>
        </xdr:cNvPr>
        <xdr:cNvSpPr txBox="1"/>
      </xdr:nvSpPr>
      <xdr:spPr>
        <a:xfrm>
          <a:off x="339891"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15665716-9DDF-4B5E-AC90-DEF6DD34708D}"/>
            </a:ext>
          </a:extLst>
        </xdr:cNvPr>
        <xdr:cNvCxnSpPr/>
      </xdr:nvCxnSpPr>
      <xdr:spPr>
        <a:xfrm>
          <a:off x="6858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718D0634-4AA9-485A-BFEA-EC891A8DCEE9}"/>
            </a:ext>
          </a:extLst>
        </xdr:cNvPr>
        <xdr:cNvSpPr txBox="1"/>
      </xdr:nvSpPr>
      <xdr:spPr>
        <a:xfrm>
          <a:off x="339891"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3E0E445E-2D19-4DE2-8C09-E5C1637C3BCD}"/>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87878EF2-9DD9-455D-BE5C-7FC242A5BAA5}"/>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C5BFCBC3-1662-4C03-A9B6-3F7B764CC00B}"/>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133350</xdr:rowOff>
    </xdr:from>
    <xdr:to>
      <xdr:col>24</xdr:col>
      <xdr:colOff>62865</xdr:colOff>
      <xdr:row>41</xdr:row>
      <xdr:rowOff>83058</xdr:rowOff>
    </xdr:to>
    <xdr:cxnSp macro="">
      <xdr:nvCxnSpPr>
        <xdr:cNvPr id="55" name="直線コネクタ 54">
          <a:extLst>
            <a:ext uri="{FF2B5EF4-FFF2-40B4-BE49-F238E27FC236}">
              <a16:creationId xmlns:a16="http://schemas.microsoft.com/office/drawing/2014/main" id="{49407FDA-B687-49DB-A609-DF771422FCC5}"/>
            </a:ext>
          </a:extLst>
        </xdr:cNvPr>
        <xdr:cNvCxnSpPr/>
      </xdr:nvCxnSpPr>
      <xdr:spPr>
        <a:xfrm flipV="1">
          <a:off x="4179570" y="5476875"/>
          <a:ext cx="1270" cy="124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86885</xdr:rowOff>
    </xdr:from>
    <xdr:ext cx="405111" cy="259045"/>
    <xdr:sp macro="" textlink="">
      <xdr:nvSpPr>
        <xdr:cNvPr id="56" name="【道路】&#10;有形固定資産減価償却率最小値テキスト">
          <a:extLst>
            <a:ext uri="{FF2B5EF4-FFF2-40B4-BE49-F238E27FC236}">
              <a16:creationId xmlns:a16="http://schemas.microsoft.com/office/drawing/2014/main" id="{84A7E27C-AC53-4052-B970-9D86A933684A}"/>
            </a:ext>
          </a:extLst>
        </xdr:cNvPr>
        <xdr:cNvSpPr txBox="1"/>
      </xdr:nvSpPr>
      <xdr:spPr>
        <a:xfrm>
          <a:off x="4229100" y="6722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83058</xdr:rowOff>
    </xdr:from>
    <xdr:to>
      <xdr:col>24</xdr:col>
      <xdr:colOff>152400</xdr:colOff>
      <xdr:row>41</xdr:row>
      <xdr:rowOff>83058</xdr:rowOff>
    </xdr:to>
    <xdr:cxnSp macro="">
      <xdr:nvCxnSpPr>
        <xdr:cNvPr id="57" name="直線コネクタ 56">
          <a:extLst>
            <a:ext uri="{FF2B5EF4-FFF2-40B4-BE49-F238E27FC236}">
              <a16:creationId xmlns:a16="http://schemas.microsoft.com/office/drawing/2014/main" id="{8019DB06-6A21-4E21-A150-F00B119D578E}"/>
            </a:ext>
          </a:extLst>
        </xdr:cNvPr>
        <xdr:cNvCxnSpPr/>
      </xdr:nvCxnSpPr>
      <xdr:spPr>
        <a:xfrm>
          <a:off x="4105275" y="672515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80027</xdr:rowOff>
    </xdr:from>
    <xdr:ext cx="405111" cy="259045"/>
    <xdr:sp macro="" textlink="">
      <xdr:nvSpPr>
        <xdr:cNvPr id="58" name="【道路】&#10;有形固定資産減価償却率最大値テキスト">
          <a:extLst>
            <a:ext uri="{FF2B5EF4-FFF2-40B4-BE49-F238E27FC236}">
              <a16:creationId xmlns:a16="http://schemas.microsoft.com/office/drawing/2014/main" id="{76FA649C-01BD-461A-9D3F-B735663A9832}"/>
            </a:ext>
          </a:extLst>
        </xdr:cNvPr>
        <xdr:cNvSpPr txBox="1"/>
      </xdr:nvSpPr>
      <xdr:spPr>
        <a:xfrm>
          <a:off x="4229100" y="5264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59" name="直線コネクタ 58">
          <a:extLst>
            <a:ext uri="{FF2B5EF4-FFF2-40B4-BE49-F238E27FC236}">
              <a16:creationId xmlns:a16="http://schemas.microsoft.com/office/drawing/2014/main" id="{938F2C1D-D28B-4529-8E49-06A765FEBD22}"/>
            </a:ext>
          </a:extLst>
        </xdr:cNvPr>
        <xdr:cNvCxnSpPr/>
      </xdr:nvCxnSpPr>
      <xdr:spPr>
        <a:xfrm>
          <a:off x="4105275" y="5476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49547</xdr:rowOff>
    </xdr:from>
    <xdr:ext cx="405111" cy="259045"/>
    <xdr:sp macro="" textlink="">
      <xdr:nvSpPr>
        <xdr:cNvPr id="60" name="【道路】&#10;有形固定資産減価償却率平均値テキスト">
          <a:extLst>
            <a:ext uri="{FF2B5EF4-FFF2-40B4-BE49-F238E27FC236}">
              <a16:creationId xmlns:a16="http://schemas.microsoft.com/office/drawing/2014/main" id="{185D7172-10B6-491E-A771-B647C5D2E821}"/>
            </a:ext>
          </a:extLst>
        </xdr:cNvPr>
        <xdr:cNvSpPr txBox="1"/>
      </xdr:nvSpPr>
      <xdr:spPr>
        <a:xfrm>
          <a:off x="4229100" y="5875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1" name="フローチャート: 判断 60">
          <a:extLst>
            <a:ext uri="{FF2B5EF4-FFF2-40B4-BE49-F238E27FC236}">
              <a16:creationId xmlns:a16="http://schemas.microsoft.com/office/drawing/2014/main" id="{1C6A845F-83AD-4D70-8B9E-AFCD98DBC745}"/>
            </a:ext>
          </a:extLst>
        </xdr:cNvPr>
        <xdr:cNvSpPr/>
      </xdr:nvSpPr>
      <xdr:spPr>
        <a:xfrm>
          <a:off x="4124325" y="58972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169418</xdr:rowOff>
    </xdr:from>
    <xdr:to>
      <xdr:col>20</xdr:col>
      <xdr:colOff>38100</xdr:colOff>
      <xdr:row>36</xdr:row>
      <xdr:rowOff>99568</xdr:rowOff>
    </xdr:to>
    <xdr:sp macro="" textlink="">
      <xdr:nvSpPr>
        <xdr:cNvPr id="62" name="フローチャート: 判断 61">
          <a:extLst>
            <a:ext uri="{FF2B5EF4-FFF2-40B4-BE49-F238E27FC236}">
              <a16:creationId xmlns:a16="http://schemas.microsoft.com/office/drawing/2014/main" id="{2B664A10-C515-442D-9B35-63578F8038DF}"/>
            </a:ext>
          </a:extLst>
        </xdr:cNvPr>
        <xdr:cNvSpPr/>
      </xdr:nvSpPr>
      <xdr:spPr>
        <a:xfrm>
          <a:off x="3381375" y="582726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77978</xdr:rowOff>
    </xdr:from>
    <xdr:to>
      <xdr:col>15</xdr:col>
      <xdr:colOff>101600</xdr:colOff>
      <xdr:row>36</xdr:row>
      <xdr:rowOff>8128</xdr:rowOff>
    </xdr:to>
    <xdr:sp macro="" textlink="">
      <xdr:nvSpPr>
        <xdr:cNvPr id="63" name="フローチャート: 判断 62">
          <a:extLst>
            <a:ext uri="{FF2B5EF4-FFF2-40B4-BE49-F238E27FC236}">
              <a16:creationId xmlns:a16="http://schemas.microsoft.com/office/drawing/2014/main" id="{1814F514-EBAD-4E6D-AB0D-7B5CCD0922D4}"/>
            </a:ext>
          </a:extLst>
        </xdr:cNvPr>
        <xdr:cNvSpPr/>
      </xdr:nvSpPr>
      <xdr:spPr>
        <a:xfrm>
          <a:off x="2571750" y="574535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141986</xdr:rowOff>
    </xdr:from>
    <xdr:to>
      <xdr:col>10</xdr:col>
      <xdr:colOff>165100</xdr:colOff>
      <xdr:row>36</xdr:row>
      <xdr:rowOff>72136</xdr:rowOff>
    </xdr:to>
    <xdr:sp macro="" textlink="">
      <xdr:nvSpPr>
        <xdr:cNvPr id="64" name="フローチャート: 判断 63">
          <a:extLst>
            <a:ext uri="{FF2B5EF4-FFF2-40B4-BE49-F238E27FC236}">
              <a16:creationId xmlns:a16="http://schemas.microsoft.com/office/drawing/2014/main" id="{EDDC6A8A-B784-4855-B0F5-718CC00F291F}"/>
            </a:ext>
          </a:extLst>
        </xdr:cNvPr>
        <xdr:cNvSpPr/>
      </xdr:nvSpPr>
      <xdr:spPr>
        <a:xfrm>
          <a:off x="1781175" y="581253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33</xdr:row>
      <xdr:rowOff>114554</xdr:rowOff>
    </xdr:from>
    <xdr:to>
      <xdr:col>6</xdr:col>
      <xdr:colOff>38100</xdr:colOff>
      <xdr:row>34</xdr:row>
      <xdr:rowOff>44704</xdr:rowOff>
    </xdr:to>
    <xdr:sp macro="" textlink="">
      <xdr:nvSpPr>
        <xdr:cNvPr id="65" name="フローチャート: 判断 64">
          <a:extLst>
            <a:ext uri="{FF2B5EF4-FFF2-40B4-BE49-F238E27FC236}">
              <a16:creationId xmlns:a16="http://schemas.microsoft.com/office/drawing/2014/main" id="{72B4287E-CCDE-465F-B033-E8BADF95D018}"/>
            </a:ext>
          </a:extLst>
        </xdr:cNvPr>
        <xdr:cNvSpPr/>
      </xdr:nvSpPr>
      <xdr:spPr>
        <a:xfrm>
          <a:off x="981075" y="545807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E188FA9-230A-470B-9A35-A1901BDFD8CD}"/>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B195112-27E7-4AB2-A221-1E456C1139C7}"/>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5242327-EF30-4086-BB50-F4D289342FC0}"/>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757446C-4FF4-4F41-8673-9D4405A938D3}"/>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F45C2AF-5DF9-44A2-BDDA-FCBD4AE55376}"/>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160274</xdr:rowOff>
    </xdr:from>
    <xdr:to>
      <xdr:col>24</xdr:col>
      <xdr:colOff>114300</xdr:colOff>
      <xdr:row>36</xdr:row>
      <xdr:rowOff>90424</xdr:rowOff>
    </xdr:to>
    <xdr:sp macro="" textlink="">
      <xdr:nvSpPr>
        <xdr:cNvPr id="71" name="楕円 70">
          <a:extLst>
            <a:ext uri="{FF2B5EF4-FFF2-40B4-BE49-F238E27FC236}">
              <a16:creationId xmlns:a16="http://schemas.microsoft.com/office/drawing/2014/main" id="{A12B0AC2-E4E5-43EE-A129-D6FCAA8AA39C}"/>
            </a:ext>
          </a:extLst>
        </xdr:cNvPr>
        <xdr:cNvSpPr/>
      </xdr:nvSpPr>
      <xdr:spPr>
        <a:xfrm>
          <a:off x="4124325" y="5830824"/>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11701</xdr:rowOff>
    </xdr:from>
    <xdr:ext cx="405111" cy="259045"/>
    <xdr:sp macro="" textlink="">
      <xdr:nvSpPr>
        <xdr:cNvPr id="72" name="【道路】&#10;有形固定資産減価償却率該当値テキスト">
          <a:extLst>
            <a:ext uri="{FF2B5EF4-FFF2-40B4-BE49-F238E27FC236}">
              <a16:creationId xmlns:a16="http://schemas.microsoft.com/office/drawing/2014/main" id="{0211C2BA-6FB6-4A6C-A189-DFCCF94E5BBC}"/>
            </a:ext>
          </a:extLst>
        </xdr:cNvPr>
        <xdr:cNvSpPr txBox="1"/>
      </xdr:nvSpPr>
      <xdr:spPr>
        <a:xfrm>
          <a:off x="4229100" y="5675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68834</xdr:rowOff>
    </xdr:from>
    <xdr:to>
      <xdr:col>20</xdr:col>
      <xdr:colOff>38100</xdr:colOff>
      <xdr:row>35</xdr:row>
      <xdr:rowOff>170434</xdr:rowOff>
    </xdr:to>
    <xdr:sp macro="" textlink="">
      <xdr:nvSpPr>
        <xdr:cNvPr id="73" name="楕円 72">
          <a:extLst>
            <a:ext uri="{FF2B5EF4-FFF2-40B4-BE49-F238E27FC236}">
              <a16:creationId xmlns:a16="http://schemas.microsoft.com/office/drawing/2014/main" id="{B5448A25-ACE0-46DA-9C42-1FC2EFA86F18}"/>
            </a:ext>
          </a:extLst>
        </xdr:cNvPr>
        <xdr:cNvSpPr/>
      </xdr:nvSpPr>
      <xdr:spPr>
        <a:xfrm>
          <a:off x="3381375" y="573303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119634</xdr:rowOff>
    </xdr:from>
    <xdr:to>
      <xdr:col>24</xdr:col>
      <xdr:colOff>63500</xdr:colOff>
      <xdr:row>36</xdr:row>
      <xdr:rowOff>39624</xdr:rowOff>
    </xdr:to>
    <xdr:cxnSp macro="">
      <xdr:nvCxnSpPr>
        <xdr:cNvPr id="74" name="直線コネクタ 73">
          <a:extLst>
            <a:ext uri="{FF2B5EF4-FFF2-40B4-BE49-F238E27FC236}">
              <a16:creationId xmlns:a16="http://schemas.microsoft.com/office/drawing/2014/main" id="{C632B52D-19C5-4F4E-BE04-C6DFC408A5FA}"/>
            </a:ext>
          </a:extLst>
        </xdr:cNvPr>
        <xdr:cNvCxnSpPr/>
      </xdr:nvCxnSpPr>
      <xdr:spPr>
        <a:xfrm>
          <a:off x="3429000" y="5790184"/>
          <a:ext cx="752475" cy="7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139700</xdr:rowOff>
    </xdr:from>
    <xdr:to>
      <xdr:col>15</xdr:col>
      <xdr:colOff>101600</xdr:colOff>
      <xdr:row>35</xdr:row>
      <xdr:rowOff>69850</xdr:rowOff>
    </xdr:to>
    <xdr:sp macro="" textlink="">
      <xdr:nvSpPr>
        <xdr:cNvPr id="75" name="楕円 74">
          <a:extLst>
            <a:ext uri="{FF2B5EF4-FFF2-40B4-BE49-F238E27FC236}">
              <a16:creationId xmlns:a16="http://schemas.microsoft.com/office/drawing/2014/main" id="{A7A77581-788D-42C1-986E-F2672A3FBF49}"/>
            </a:ext>
          </a:extLst>
        </xdr:cNvPr>
        <xdr:cNvSpPr/>
      </xdr:nvSpPr>
      <xdr:spPr>
        <a:xfrm>
          <a:off x="2571750" y="56483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19050</xdr:rowOff>
    </xdr:from>
    <xdr:to>
      <xdr:col>19</xdr:col>
      <xdr:colOff>177800</xdr:colOff>
      <xdr:row>35</xdr:row>
      <xdr:rowOff>119634</xdr:rowOff>
    </xdr:to>
    <xdr:cxnSp macro="">
      <xdr:nvCxnSpPr>
        <xdr:cNvPr id="76" name="直線コネクタ 75">
          <a:extLst>
            <a:ext uri="{FF2B5EF4-FFF2-40B4-BE49-F238E27FC236}">
              <a16:creationId xmlns:a16="http://schemas.microsoft.com/office/drawing/2014/main" id="{D1010268-1C8B-4854-9D60-B837C7C58808}"/>
            </a:ext>
          </a:extLst>
        </xdr:cNvPr>
        <xdr:cNvCxnSpPr/>
      </xdr:nvCxnSpPr>
      <xdr:spPr>
        <a:xfrm>
          <a:off x="2619375" y="5686425"/>
          <a:ext cx="809625"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48260</xdr:rowOff>
    </xdr:from>
    <xdr:to>
      <xdr:col>10</xdr:col>
      <xdr:colOff>165100</xdr:colOff>
      <xdr:row>34</xdr:row>
      <xdr:rowOff>149860</xdr:rowOff>
    </xdr:to>
    <xdr:sp macro="" textlink="">
      <xdr:nvSpPr>
        <xdr:cNvPr id="77" name="楕円 76">
          <a:extLst>
            <a:ext uri="{FF2B5EF4-FFF2-40B4-BE49-F238E27FC236}">
              <a16:creationId xmlns:a16="http://schemas.microsoft.com/office/drawing/2014/main" id="{E159B309-8DE8-457C-A477-3A5271F87AAB}"/>
            </a:ext>
          </a:extLst>
        </xdr:cNvPr>
        <xdr:cNvSpPr/>
      </xdr:nvSpPr>
      <xdr:spPr>
        <a:xfrm>
          <a:off x="1781175" y="555053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99060</xdr:rowOff>
    </xdr:from>
    <xdr:to>
      <xdr:col>15</xdr:col>
      <xdr:colOff>50800</xdr:colOff>
      <xdr:row>35</xdr:row>
      <xdr:rowOff>19050</xdr:rowOff>
    </xdr:to>
    <xdr:cxnSp macro="">
      <xdr:nvCxnSpPr>
        <xdr:cNvPr id="78" name="直線コネクタ 77">
          <a:extLst>
            <a:ext uri="{FF2B5EF4-FFF2-40B4-BE49-F238E27FC236}">
              <a16:creationId xmlns:a16="http://schemas.microsoft.com/office/drawing/2014/main" id="{DCE8FE8D-94DB-497D-A5C9-4CE1E9F99A0A}"/>
            </a:ext>
          </a:extLst>
        </xdr:cNvPr>
        <xdr:cNvCxnSpPr/>
      </xdr:nvCxnSpPr>
      <xdr:spPr>
        <a:xfrm>
          <a:off x="1828800" y="5607685"/>
          <a:ext cx="790575" cy="7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90695</xdr:rowOff>
    </xdr:from>
    <xdr:ext cx="405111" cy="259045"/>
    <xdr:sp macro="" textlink="">
      <xdr:nvSpPr>
        <xdr:cNvPr id="79" name="n_1aveValue【道路】&#10;有形固定資産減価償却率">
          <a:extLst>
            <a:ext uri="{FF2B5EF4-FFF2-40B4-BE49-F238E27FC236}">
              <a16:creationId xmlns:a16="http://schemas.microsoft.com/office/drawing/2014/main" id="{B732920A-43DA-4903-ABE6-43F4D30DFAB2}"/>
            </a:ext>
          </a:extLst>
        </xdr:cNvPr>
        <xdr:cNvSpPr txBox="1"/>
      </xdr:nvSpPr>
      <xdr:spPr>
        <a:xfrm>
          <a:off x="3239144" y="591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170705</xdr:rowOff>
    </xdr:from>
    <xdr:ext cx="405111" cy="259045"/>
    <xdr:sp macro="" textlink="">
      <xdr:nvSpPr>
        <xdr:cNvPr id="80" name="n_2aveValue【道路】&#10;有形固定資産減価償却率">
          <a:extLst>
            <a:ext uri="{FF2B5EF4-FFF2-40B4-BE49-F238E27FC236}">
              <a16:creationId xmlns:a16="http://schemas.microsoft.com/office/drawing/2014/main" id="{B037F39F-2439-444F-9A26-0BAA497FCABD}"/>
            </a:ext>
          </a:extLst>
        </xdr:cNvPr>
        <xdr:cNvSpPr txBox="1"/>
      </xdr:nvSpPr>
      <xdr:spPr>
        <a:xfrm>
          <a:off x="2439044" y="5828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63263</xdr:rowOff>
    </xdr:from>
    <xdr:ext cx="405111" cy="259045"/>
    <xdr:sp macro="" textlink="">
      <xdr:nvSpPr>
        <xdr:cNvPr id="81" name="n_3aveValue【道路】&#10;有形固定資産減価償却率">
          <a:extLst>
            <a:ext uri="{FF2B5EF4-FFF2-40B4-BE49-F238E27FC236}">
              <a16:creationId xmlns:a16="http://schemas.microsoft.com/office/drawing/2014/main" id="{E091443A-3784-4D51-9414-FC7E426D7BCB}"/>
            </a:ext>
          </a:extLst>
        </xdr:cNvPr>
        <xdr:cNvSpPr txBox="1"/>
      </xdr:nvSpPr>
      <xdr:spPr>
        <a:xfrm>
          <a:off x="1648469" y="589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61231</xdr:rowOff>
    </xdr:from>
    <xdr:ext cx="405111" cy="259045"/>
    <xdr:sp macro="" textlink="">
      <xdr:nvSpPr>
        <xdr:cNvPr id="82" name="n_4aveValue【道路】&#10;有形固定資産減価償却率">
          <a:extLst>
            <a:ext uri="{FF2B5EF4-FFF2-40B4-BE49-F238E27FC236}">
              <a16:creationId xmlns:a16="http://schemas.microsoft.com/office/drawing/2014/main" id="{8B3DBC89-CEE3-49DE-BCCA-A854B157EDF8}"/>
            </a:ext>
          </a:extLst>
        </xdr:cNvPr>
        <xdr:cNvSpPr txBox="1"/>
      </xdr:nvSpPr>
      <xdr:spPr>
        <a:xfrm>
          <a:off x="848369" y="5246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15511</xdr:rowOff>
    </xdr:from>
    <xdr:ext cx="405111" cy="259045"/>
    <xdr:sp macro="" textlink="">
      <xdr:nvSpPr>
        <xdr:cNvPr id="83" name="n_1mainValue【道路】&#10;有形固定資産減価償却率">
          <a:extLst>
            <a:ext uri="{FF2B5EF4-FFF2-40B4-BE49-F238E27FC236}">
              <a16:creationId xmlns:a16="http://schemas.microsoft.com/office/drawing/2014/main" id="{FC89A47A-FDF4-440C-997A-945C5DD9274C}"/>
            </a:ext>
          </a:extLst>
        </xdr:cNvPr>
        <xdr:cNvSpPr txBox="1"/>
      </xdr:nvSpPr>
      <xdr:spPr>
        <a:xfrm>
          <a:off x="3239144" y="551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86377</xdr:rowOff>
    </xdr:from>
    <xdr:ext cx="405111" cy="259045"/>
    <xdr:sp macro="" textlink="">
      <xdr:nvSpPr>
        <xdr:cNvPr id="84" name="n_2mainValue【道路】&#10;有形固定資産減価償却率">
          <a:extLst>
            <a:ext uri="{FF2B5EF4-FFF2-40B4-BE49-F238E27FC236}">
              <a16:creationId xmlns:a16="http://schemas.microsoft.com/office/drawing/2014/main" id="{7BB0C735-3DDE-4DF9-859E-CBD720844946}"/>
            </a:ext>
          </a:extLst>
        </xdr:cNvPr>
        <xdr:cNvSpPr txBox="1"/>
      </xdr:nvSpPr>
      <xdr:spPr>
        <a:xfrm>
          <a:off x="2439044" y="542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166387</xdr:rowOff>
    </xdr:from>
    <xdr:ext cx="405111" cy="259045"/>
    <xdr:sp macro="" textlink="">
      <xdr:nvSpPr>
        <xdr:cNvPr id="85" name="n_3mainValue【道路】&#10;有形固定資産減価償却率">
          <a:extLst>
            <a:ext uri="{FF2B5EF4-FFF2-40B4-BE49-F238E27FC236}">
              <a16:creationId xmlns:a16="http://schemas.microsoft.com/office/drawing/2014/main" id="{2541AE6E-4E9A-4598-BFD1-7BBC253600FD}"/>
            </a:ext>
          </a:extLst>
        </xdr:cNvPr>
        <xdr:cNvSpPr txBox="1"/>
      </xdr:nvSpPr>
      <xdr:spPr>
        <a:xfrm>
          <a:off x="1648469" y="5344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503113D3-FED2-4586-8B4B-0E0754D19804}"/>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7" name="正方形/長方形 86">
          <a:extLst>
            <a:ext uri="{FF2B5EF4-FFF2-40B4-BE49-F238E27FC236}">
              <a16:creationId xmlns:a16="http://schemas.microsoft.com/office/drawing/2014/main" id="{36C35B2E-2993-42EE-9586-2AC1F72749AD}"/>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8" name="正方形/長方形 87">
          <a:extLst>
            <a:ext uri="{FF2B5EF4-FFF2-40B4-BE49-F238E27FC236}">
              <a16:creationId xmlns:a16="http://schemas.microsoft.com/office/drawing/2014/main" id="{C0F22285-F901-4543-AF2C-CB8FF2A96664}"/>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9" name="正方形/長方形 88">
          <a:extLst>
            <a:ext uri="{FF2B5EF4-FFF2-40B4-BE49-F238E27FC236}">
              <a16:creationId xmlns:a16="http://schemas.microsoft.com/office/drawing/2014/main" id="{C6D6269A-A48F-468B-9173-00C38E42A2DC}"/>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0" name="正方形/長方形 89">
          <a:extLst>
            <a:ext uri="{FF2B5EF4-FFF2-40B4-BE49-F238E27FC236}">
              <a16:creationId xmlns:a16="http://schemas.microsoft.com/office/drawing/2014/main" id="{E191ED26-00D6-4C34-BCD7-2B4C4171D97C}"/>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id="{71A5D045-7CC9-46FF-A552-2C63B056A5AB}"/>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92" name="テキスト ボックス 91">
          <a:extLst>
            <a:ext uri="{FF2B5EF4-FFF2-40B4-BE49-F238E27FC236}">
              <a16:creationId xmlns:a16="http://schemas.microsoft.com/office/drawing/2014/main" id="{B573F1A3-8EB4-4632-9B32-01AF2505DD9C}"/>
            </a:ext>
          </a:extLst>
        </xdr:cNvPr>
        <xdr:cNvSpPr txBox="1"/>
      </xdr:nvSpPr>
      <xdr:spPr>
        <a:xfrm>
          <a:off x="5915025" y="48577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id="{64EE719F-95EB-4A8E-8A64-240E83734779}"/>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4" name="直線コネクタ 93">
          <a:extLst>
            <a:ext uri="{FF2B5EF4-FFF2-40B4-BE49-F238E27FC236}">
              <a16:creationId xmlns:a16="http://schemas.microsoft.com/office/drawing/2014/main" id="{AA2A50B6-33DB-4935-A2D9-87553C9928EE}"/>
            </a:ext>
          </a:extLst>
        </xdr:cNvPr>
        <xdr:cNvCxnSpPr/>
      </xdr:nvCxnSpPr>
      <xdr:spPr>
        <a:xfrm>
          <a:off x="5953125" y="689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5" name="テキスト ボックス 94">
          <a:extLst>
            <a:ext uri="{FF2B5EF4-FFF2-40B4-BE49-F238E27FC236}">
              <a16:creationId xmlns:a16="http://schemas.microsoft.com/office/drawing/2014/main" id="{3851D66B-6F61-4661-A6C0-4321E7EE5DCC}"/>
            </a:ext>
          </a:extLst>
        </xdr:cNvPr>
        <xdr:cNvSpPr txBox="1"/>
      </xdr:nvSpPr>
      <xdr:spPr>
        <a:xfrm>
          <a:off x="5527221"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6" name="直線コネクタ 95">
          <a:extLst>
            <a:ext uri="{FF2B5EF4-FFF2-40B4-BE49-F238E27FC236}">
              <a16:creationId xmlns:a16="http://schemas.microsoft.com/office/drawing/2014/main" id="{1AB0ECE6-435F-48AE-8AC3-E9016EA7C887}"/>
            </a:ext>
          </a:extLst>
        </xdr:cNvPr>
        <xdr:cNvCxnSpPr/>
      </xdr:nvCxnSpPr>
      <xdr:spPr>
        <a:xfrm>
          <a:off x="5953125" y="658268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7" name="テキスト ボックス 96">
          <a:extLst>
            <a:ext uri="{FF2B5EF4-FFF2-40B4-BE49-F238E27FC236}">
              <a16:creationId xmlns:a16="http://schemas.microsoft.com/office/drawing/2014/main" id="{FCC15017-B059-41BB-A429-647A609C0703}"/>
            </a:ext>
          </a:extLst>
        </xdr:cNvPr>
        <xdr:cNvSpPr txBox="1"/>
      </xdr:nvSpPr>
      <xdr:spPr>
        <a:xfrm>
          <a:off x="5527221" y="6456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8" name="直線コネクタ 97">
          <a:extLst>
            <a:ext uri="{FF2B5EF4-FFF2-40B4-BE49-F238E27FC236}">
              <a16:creationId xmlns:a16="http://schemas.microsoft.com/office/drawing/2014/main" id="{724DF574-FF83-4443-8C5B-DF31E5B9407C}"/>
            </a:ext>
          </a:extLst>
        </xdr:cNvPr>
        <xdr:cNvCxnSpPr/>
      </xdr:nvCxnSpPr>
      <xdr:spPr>
        <a:xfrm>
          <a:off x="5953125" y="627516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9" name="テキスト ボックス 98">
          <a:extLst>
            <a:ext uri="{FF2B5EF4-FFF2-40B4-BE49-F238E27FC236}">
              <a16:creationId xmlns:a16="http://schemas.microsoft.com/office/drawing/2014/main" id="{3BEB2281-E543-4EA2-941C-4B7B7640DDC3}"/>
            </a:ext>
          </a:extLst>
        </xdr:cNvPr>
        <xdr:cNvSpPr txBox="1"/>
      </xdr:nvSpPr>
      <xdr:spPr>
        <a:xfrm>
          <a:off x="5527221" y="61456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0" name="直線コネクタ 99">
          <a:extLst>
            <a:ext uri="{FF2B5EF4-FFF2-40B4-BE49-F238E27FC236}">
              <a16:creationId xmlns:a16="http://schemas.microsoft.com/office/drawing/2014/main" id="{7BCA20AE-9B99-413B-99A8-A7DFF490C3FD}"/>
            </a:ext>
          </a:extLst>
        </xdr:cNvPr>
        <xdr:cNvCxnSpPr/>
      </xdr:nvCxnSpPr>
      <xdr:spPr>
        <a:xfrm>
          <a:off x="5953125" y="597398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1" name="テキスト ボックス 100">
          <a:extLst>
            <a:ext uri="{FF2B5EF4-FFF2-40B4-BE49-F238E27FC236}">
              <a16:creationId xmlns:a16="http://schemas.microsoft.com/office/drawing/2014/main" id="{0A9080FE-0194-47A5-A52D-CAAA99E82ED8}"/>
            </a:ext>
          </a:extLst>
        </xdr:cNvPr>
        <xdr:cNvSpPr txBox="1"/>
      </xdr:nvSpPr>
      <xdr:spPr>
        <a:xfrm>
          <a:off x="5527221" y="5828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2" name="直線コネクタ 101">
          <a:extLst>
            <a:ext uri="{FF2B5EF4-FFF2-40B4-BE49-F238E27FC236}">
              <a16:creationId xmlns:a16="http://schemas.microsoft.com/office/drawing/2014/main" id="{21A05B81-CC91-4F41-BD25-A15BC6485EE1}"/>
            </a:ext>
          </a:extLst>
        </xdr:cNvPr>
        <xdr:cNvCxnSpPr/>
      </xdr:nvCxnSpPr>
      <xdr:spPr>
        <a:xfrm>
          <a:off x="5953125" y="566646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3" name="テキスト ボックス 102">
          <a:extLst>
            <a:ext uri="{FF2B5EF4-FFF2-40B4-BE49-F238E27FC236}">
              <a16:creationId xmlns:a16="http://schemas.microsoft.com/office/drawing/2014/main" id="{43E24611-2FB1-4C9F-A304-C81CEBC2ACF0}"/>
            </a:ext>
          </a:extLst>
        </xdr:cNvPr>
        <xdr:cNvSpPr txBox="1"/>
      </xdr:nvSpPr>
      <xdr:spPr>
        <a:xfrm>
          <a:off x="5527221" y="55178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4" name="直線コネクタ 103">
          <a:extLst>
            <a:ext uri="{FF2B5EF4-FFF2-40B4-BE49-F238E27FC236}">
              <a16:creationId xmlns:a16="http://schemas.microsoft.com/office/drawing/2014/main" id="{BD89A768-1419-4A16-BE22-2E80D6FB130E}"/>
            </a:ext>
          </a:extLst>
        </xdr:cNvPr>
        <xdr:cNvCxnSpPr/>
      </xdr:nvCxnSpPr>
      <xdr:spPr>
        <a:xfrm>
          <a:off x="5953125" y="534624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5" name="テキスト ボックス 104">
          <a:extLst>
            <a:ext uri="{FF2B5EF4-FFF2-40B4-BE49-F238E27FC236}">
              <a16:creationId xmlns:a16="http://schemas.microsoft.com/office/drawing/2014/main" id="{61D702F4-35A9-40E3-98EB-19A7BEF2C798}"/>
            </a:ext>
          </a:extLst>
        </xdr:cNvPr>
        <xdr:cNvSpPr txBox="1"/>
      </xdr:nvSpPr>
      <xdr:spPr>
        <a:xfrm>
          <a:off x="5527221" y="52103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4CB705F-19D6-4311-B6F1-5E99243D3008}"/>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D88ACDB6-8C9E-406D-AFD3-B130335E2E4C}"/>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9CB21088-41F8-45FD-9F6D-A679ED3EE0CD}"/>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99387</xdr:rowOff>
    </xdr:from>
    <xdr:to>
      <xdr:col>54</xdr:col>
      <xdr:colOff>189865</xdr:colOff>
      <xdr:row>41</xdr:row>
      <xdr:rowOff>26561</xdr:rowOff>
    </xdr:to>
    <xdr:cxnSp macro="">
      <xdr:nvCxnSpPr>
        <xdr:cNvPr id="109" name="直線コネクタ 108">
          <a:extLst>
            <a:ext uri="{FF2B5EF4-FFF2-40B4-BE49-F238E27FC236}">
              <a16:creationId xmlns:a16="http://schemas.microsoft.com/office/drawing/2014/main" id="{593B75C5-E45E-47E3-950F-302D9A4C726C}"/>
            </a:ext>
          </a:extLst>
        </xdr:cNvPr>
        <xdr:cNvCxnSpPr/>
      </xdr:nvCxnSpPr>
      <xdr:spPr>
        <a:xfrm flipV="1">
          <a:off x="9427845" y="5446087"/>
          <a:ext cx="1270" cy="1222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30388</xdr:rowOff>
    </xdr:from>
    <xdr:ext cx="469744" cy="259045"/>
    <xdr:sp macro="" textlink="">
      <xdr:nvSpPr>
        <xdr:cNvPr id="110" name="【道路】&#10;一人当たり延長最小値テキスト">
          <a:extLst>
            <a:ext uri="{FF2B5EF4-FFF2-40B4-BE49-F238E27FC236}">
              <a16:creationId xmlns:a16="http://schemas.microsoft.com/office/drawing/2014/main" id="{60D2F721-193E-4CD9-BF8F-68E7B9729B20}"/>
            </a:ext>
          </a:extLst>
        </xdr:cNvPr>
        <xdr:cNvSpPr txBox="1"/>
      </xdr:nvSpPr>
      <xdr:spPr>
        <a:xfrm>
          <a:off x="9477375" y="666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26561</xdr:rowOff>
    </xdr:from>
    <xdr:to>
      <xdr:col>55</xdr:col>
      <xdr:colOff>88900</xdr:colOff>
      <xdr:row>41</xdr:row>
      <xdr:rowOff>26561</xdr:rowOff>
    </xdr:to>
    <xdr:cxnSp macro="">
      <xdr:nvCxnSpPr>
        <xdr:cNvPr id="111" name="直線コネクタ 110">
          <a:extLst>
            <a:ext uri="{FF2B5EF4-FFF2-40B4-BE49-F238E27FC236}">
              <a16:creationId xmlns:a16="http://schemas.microsoft.com/office/drawing/2014/main" id="{C55FCEA5-4372-401A-8990-06C06E2E5B60}"/>
            </a:ext>
          </a:extLst>
        </xdr:cNvPr>
        <xdr:cNvCxnSpPr/>
      </xdr:nvCxnSpPr>
      <xdr:spPr>
        <a:xfrm>
          <a:off x="9363075" y="666866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46064</xdr:rowOff>
    </xdr:from>
    <xdr:ext cx="469744" cy="259045"/>
    <xdr:sp macro="" textlink="">
      <xdr:nvSpPr>
        <xdr:cNvPr id="112" name="【道路】&#10;一人当たり延長最大値テキスト">
          <a:extLst>
            <a:ext uri="{FF2B5EF4-FFF2-40B4-BE49-F238E27FC236}">
              <a16:creationId xmlns:a16="http://schemas.microsoft.com/office/drawing/2014/main" id="{03BE38BD-A750-48C1-9B75-DD71B87673D1}"/>
            </a:ext>
          </a:extLst>
        </xdr:cNvPr>
        <xdr:cNvSpPr txBox="1"/>
      </xdr:nvSpPr>
      <xdr:spPr>
        <a:xfrm>
          <a:off x="9477375" y="52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99387</xdr:rowOff>
    </xdr:from>
    <xdr:to>
      <xdr:col>55</xdr:col>
      <xdr:colOff>88900</xdr:colOff>
      <xdr:row>33</xdr:row>
      <xdr:rowOff>99387</xdr:rowOff>
    </xdr:to>
    <xdr:cxnSp macro="">
      <xdr:nvCxnSpPr>
        <xdr:cNvPr id="113" name="直線コネクタ 112">
          <a:extLst>
            <a:ext uri="{FF2B5EF4-FFF2-40B4-BE49-F238E27FC236}">
              <a16:creationId xmlns:a16="http://schemas.microsoft.com/office/drawing/2014/main" id="{5F2720A5-8693-4853-8406-80C9F90123F1}"/>
            </a:ext>
          </a:extLst>
        </xdr:cNvPr>
        <xdr:cNvCxnSpPr/>
      </xdr:nvCxnSpPr>
      <xdr:spPr>
        <a:xfrm>
          <a:off x="9363075" y="544608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126944</xdr:rowOff>
    </xdr:from>
    <xdr:ext cx="469744" cy="259045"/>
    <xdr:sp macro="" textlink="">
      <xdr:nvSpPr>
        <xdr:cNvPr id="114" name="【道路】&#10;一人当たり延長平均値テキスト">
          <a:extLst>
            <a:ext uri="{FF2B5EF4-FFF2-40B4-BE49-F238E27FC236}">
              <a16:creationId xmlns:a16="http://schemas.microsoft.com/office/drawing/2014/main" id="{2F7DC84B-9AFA-48C1-AF23-9D5DCBFFF045}"/>
            </a:ext>
          </a:extLst>
        </xdr:cNvPr>
        <xdr:cNvSpPr txBox="1"/>
      </xdr:nvSpPr>
      <xdr:spPr>
        <a:xfrm>
          <a:off x="9477375" y="6114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148517</xdr:rowOff>
    </xdr:from>
    <xdr:to>
      <xdr:col>55</xdr:col>
      <xdr:colOff>50800</xdr:colOff>
      <xdr:row>38</xdr:row>
      <xdr:rowOff>78667</xdr:rowOff>
    </xdr:to>
    <xdr:sp macro="" textlink="">
      <xdr:nvSpPr>
        <xdr:cNvPr id="115" name="フローチャート: 判断 114">
          <a:extLst>
            <a:ext uri="{FF2B5EF4-FFF2-40B4-BE49-F238E27FC236}">
              <a16:creationId xmlns:a16="http://schemas.microsoft.com/office/drawing/2014/main" id="{2A701879-8D6C-4E67-8B21-E7C8CA42C47C}"/>
            </a:ext>
          </a:extLst>
        </xdr:cNvPr>
        <xdr:cNvSpPr/>
      </xdr:nvSpPr>
      <xdr:spPr>
        <a:xfrm>
          <a:off x="9401175" y="6136567"/>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9724</xdr:rowOff>
    </xdr:from>
    <xdr:to>
      <xdr:col>50</xdr:col>
      <xdr:colOff>165100</xdr:colOff>
      <xdr:row>38</xdr:row>
      <xdr:rowOff>111324</xdr:rowOff>
    </xdr:to>
    <xdr:sp macro="" textlink="">
      <xdr:nvSpPr>
        <xdr:cNvPr id="116" name="フローチャート: 判断 115">
          <a:extLst>
            <a:ext uri="{FF2B5EF4-FFF2-40B4-BE49-F238E27FC236}">
              <a16:creationId xmlns:a16="http://schemas.microsoft.com/office/drawing/2014/main" id="{B6E63EB6-D8F5-4368-A180-FB5080C2CBED}"/>
            </a:ext>
          </a:extLst>
        </xdr:cNvPr>
        <xdr:cNvSpPr/>
      </xdr:nvSpPr>
      <xdr:spPr>
        <a:xfrm>
          <a:off x="8639175" y="615969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21481</xdr:rowOff>
    </xdr:from>
    <xdr:to>
      <xdr:col>46</xdr:col>
      <xdr:colOff>38100</xdr:colOff>
      <xdr:row>38</xdr:row>
      <xdr:rowOff>123081</xdr:rowOff>
    </xdr:to>
    <xdr:sp macro="" textlink="">
      <xdr:nvSpPr>
        <xdr:cNvPr id="117" name="フローチャート: 判断 116">
          <a:extLst>
            <a:ext uri="{FF2B5EF4-FFF2-40B4-BE49-F238E27FC236}">
              <a16:creationId xmlns:a16="http://schemas.microsoft.com/office/drawing/2014/main" id="{99EB0897-DF33-4643-8A2A-AEFDF43AAAB7}"/>
            </a:ext>
          </a:extLst>
        </xdr:cNvPr>
        <xdr:cNvSpPr/>
      </xdr:nvSpPr>
      <xdr:spPr>
        <a:xfrm>
          <a:off x="7839075" y="617463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18" name="フローチャート: 判断 117">
          <a:extLst>
            <a:ext uri="{FF2B5EF4-FFF2-40B4-BE49-F238E27FC236}">
              <a16:creationId xmlns:a16="http://schemas.microsoft.com/office/drawing/2014/main" id="{C7A999DA-E56D-46FC-89A2-913EC6F33286}"/>
            </a:ext>
          </a:extLst>
        </xdr:cNvPr>
        <xdr:cNvSpPr/>
      </xdr:nvSpPr>
      <xdr:spPr>
        <a:xfrm>
          <a:off x="7029450" y="615569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144599</xdr:rowOff>
    </xdr:from>
    <xdr:to>
      <xdr:col>36</xdr:col>
      <xdr:colOff>165100</xdr:colOff>
      <xdr:row>39</xdr:row>
      <xdr:rowOff>74749</xdr:rowOff>
    </xdr:to>
    <xdr:sp macro="" textlink="">
      <xdr:nvSpPr>
        <xdr:cNvPr id="119" name="フローチャート: 判断 118">
          <a:extLst>
            <a:ext uri="{FF2B5EF4-FFF2-40B4-BE49-F238E27FC236}">
              <a16:creationId xmlns:a16="http://schemas.microsoft.com/office/drawing/2014/main" id="{DB68ADA2-1EBE-4AFD-BC19-DAC161775591}"/>
            </a:ext>
          </a:extLst>
        </xdr:cNvPr>
        <xdr:cNvSpPr/>
      </xdr:nvSpPr>
      <xdr:spPr>
        <a:xfrm>
          <a:off x="6238875" y="629457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2BC8F1E8-32DA-4BA7-AC58-157357BCA74D}"/>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D8133D40-1869-49F7-98EE-FFB0CA40672E}"/>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727E8E4F-CE4A-42A0-AC39-0AA2482D6AB9}"/>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1EA2FD2-A750-4D5F-8D6A-1E5A3EF20A74}"/>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885015B-63F7-4B7C-9CED-F88F68DEF5F7}"/>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48587</xdr:rowOff>
    </xdr:from>
    <xdr:to>
      <xdr:col>55</xdr:col>
      <xdr:colOff>50800</xdr:colOff>
      <xdr:row>33</xdr:row>
      <xdr:rowOff>150187</xdr:rowOff>
    </xdr:to>
    <xdr:sp macro="" textlink="">
      <xdr:nvSpPr>
        <xdr:cNvPr id="125" name="楕円 124">
          <a:extLst>
            <a:ext uri="{FF2B5EF4-FFF2-40B4-BE49-F238E27FC236}">
              <a16:creationId xmlns:a16="http://schemas.microsoft.com/office/drawing/2014/main" id="{6D763CEC-1575-4FD4-8B3E-07AE92BFBF47}"/>
            </a:ext>
          </a:extLst>
        </xdr:cNvPr>
        <xdr:cNvSpPr/>
      </xdr:nvSpPr>
      <xdr:spPr>
        <a:xfrm>
          <a:off x="9401175" y="5388937"/>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1614</xdr:rowOff>
    </xdr:from>
    <xdr:ext cx="469744" cy="259045"/>
    <xdr:sp macro="" textlink="">
      <xdr:nvSpPr>
        <xdr:cNvPr id="126" name="【道路】&#10;一人当たり延長該当値テキスト">
          <a:extLst>
            <a:ext uri="{FF2B5EF4-FFF2-40B4-BE49-F238E27FC236}">
              <a16:creationId xmlns:a16="http://schemas.microsoft.com/office/drawing/2014/main" id="{B2AD6B48-9F2F-4AC7-9972-4A20F89CC1E5}"/>
            </a:ext>
          </a:extLst>
        </xdr:cNvPr>
        <xdr:cNvSpPr txBox="1"/>
      </xdr:nvSpPr>
      <xdr:spPr>
        <a:xfrm>
          <a:off x="9477375" y="534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122392</xdr:rowOff>
    </xdr:from>
    <xdr:to>
      <xdr:col>50</xdr:col>
      <xdr:colOff>165100</xdr:colOff>
      <xdr:row>34</xdr:row>
      <xdr:rowOff>52542</xdr:rowOff>
    </xdr:to>
    <xdr:sp macro="" textlink="">
      <xdr:nvSpPr>
        <xdr:cNvPr id="127" name="楕円 126">
          <a:extLst>
            <a:ext uri="{FF2B5EF4-FFF2-40B4-BE49-F238E27FC236}">
              <a16:creationId xmlns:a16="http://schemas.microsoft.com/office/drawing/2014/main" id="{C2A83493-2AA9-47AB-9E79-50C3C5B2AD36}"/>
            </a:ext>
          </a:extLst>
        </xdr:cNvPr>
        <xdr:cNvSpPr/>
      </xdr:nvSpPr>
      <xdr:spPr>
        <a:xfrm>
          <a:off x="8639175" y="546909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99387</xdr:rowOff>
    </xdr:from>
    <xdr:to>
      <xdr:col>55</xdr:col>
      <xdr:colOff>0</xdr:colOff>
      <xdr:row>34</xdr:row>
      <xdr:rowOff>1742</xdr:rowOff>
    </xdr:to>
    <xdr:cxnSp macro="">
      <xdr:nvCxnSpPr>
        <xdr:cNvPr id="128" name="直線コネクタ 127">
          <a:extLst>
            <a:ext uri="{FF2B5EF4-FFF2-40B4-BE49-F238E27FC236}">
              <a16:creationId xmlns:a16="http://schemas.microsoft.com/office/drawing/2014/main" id="{73BE282E-CE1F-4EF7-A41F-42962F428EB7}"/>
            </a:ext>
          </a:extLst>
        </xdr:cNvPr>
        <xdr:cNvCxnSpPr/>
      </xdr:nvCxnSpPr>
      <xdr:spPr>
        <a:xfrm flipV="1">
          <a:off x="8686800" y="5446087"/>
          <a:ext cx="742950" cy="6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169092</xdr:rowOff>
    </xdr:from>
    <xdr:to>
      <xdr:col>46</xdr:col>
      <xdr:colOff>38100</xdr:colOff>
      <xdr:row>34</xdr:row>
      <xdr:rowOff>99242</xdr:rowOff>
    </xdr:to>
    <xdr:sp macro="" textlink="">
      <xdr:nvSpPr>
        <xdr:cNvPr id="129" name="楕円 128">
          <a:extLst>
            <a:ext uri="{FF2B5EF4-FFF2-40B4-BE49-F238E27FC236}">
              <a16:creationId xmlns:a16="http://schemas.microsoft.com/office/drawing/2014/main" id="{84EB9EF9-B009-40CA-A816-D2E27F3B5FA9}"/>
            </a:ext>
          </a:extLst>
        </xdr:cNvPr>
        <xdr:cNvSpPr/>
      </xdr:nvSpPr>
      <xdr:spPr>
        <a:xfrm>
          <a:off x="7839075" y="550309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1742</xdr:rowOff>
    </xdr:from>
    <xdr:to>
      <xdr:col>50</xdr:col>
      <xdr:colOff>114300</xdr:colOff>
      <xdr:row>34</xdr:row>
      <xdr:rowOff>48442</xdr:rowOff>
    </xdr:to>
    <xdr:cxnSp macro="">
      <xdr:nvCxnSpPr>
        <xdr:cNvPr id="130" name="直線コネクタ 129">
          <a:extLst>
            <a:ext uri="{FF2B5EF4-FFF2-40B4-BE49-F238E27FC236}">
              <a16:creationId xmlns:a16="http://schemas.microsoft.com/office/drawing/2014/main" id="{FD9AE3E1-AF55-4AD4-BAD0-B419A5D2ADE5}"/>
            </a:ext>
          </a:extLst>
        </xdr:cNvPr>
        <xdr:cNvCxnSpPr/>
      </xdr:nvCxnSpPr>
      <xdr:spPr>
        <a:xfrm flipV="1">
          <a:off x="7886700" y="5507192"/>
          <a:ext cx="800100" cy="4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8092</xdr:rowOff>
    </xdr:from>
    <xdr:to>
      <xdr:col>41</xdr:col>
      <xdr:colOff>101600</xdr:colOff>
      <xdr:row>34</xdr:row>
      <xdr:rowOff>109692</xdr:rowOff>
    </xdr:to>
    <xdr:sp macro="" textlink="">
      <xdr:nvSpPr>
        <xdr:cNvPr id="131" name="楕円 130">
          <a:extLst>
            <a:ext uri="{FF2B5EF4-FFF2-40B4-BE49-F238E27FC236}">
              <a16:creationId xmlns:a16="http://schemas.microsoft.com/office/drawing/2014/main" id="{893EBBA7-19FD-4E56-80DE-B2C448DF0251}"/>
            </a:ext>
          </a:extLst>
        </xdr:cNvPr>
        <xdr:cNvSpPr/>
      </xdr:nvSpPr>
      <xdr:spPr>
        <a:xfrm>
          <a:off x="7029450" y="551671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48442</xdr:rowOff>
    </xdr:from>
    <xdr:to>
      <xdr:col>45</xdr:col>
      <xdr:colOff>177800</xdr:colOff>
      <xdr:row>34</xdr:row>
      <xdr:rowOff>58892</xdr:rowOff>
    </xdr:to>
    <xdr:cxnSp macro="">
      <xdr:nvCxnSpPr>
        <xdr:cNvPr id="132" name="直線コネクタ 131">
          <a:extLst>
            <a:ext uri="{FF2B5EF4-FFF2-40B4-BE49-F238E27FC236}">
              <a16:creationId xmlns:a16="http://schemas.microsoft.com/office/drawing/2014/main" id="{7E2C6956-09FF-467D-B275-B59D8119535C}"/>
            </a:ext>
          </a:extLst>
        </xdr:cNvPr>
        <xdr:cNvCxnSpPr/>
      </xdr:nvCxnSpPr>
      <xdr:spPr>
        <a:xfrm flipV="1">
          <a:off x="7077075" y="5550717"/>
          <a:ext cx="809625" cy="1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102451</xdr:rowOff>
    </xdr:from>
    <xdr:ext cx="469744" cy="259045"/>
    <xdr:sp macro="" textlink="">
      <xdr:nvSpPr>
        <xdr:cNvPr id="133" name="n_1aveValue【道路】&#10;一人当たり延長">
          <a:extLst>
            <a:ext uri="{FF2B5EF4-FFF2-40B4-BE49-F238E27FC236}">
              <a16:creationId xmlns:a16="http://schemas.microsoft.com/office/drawing/2014/main" id="{02060E38-21C3-4EA6-B1A6-1469F8FBA86E}"/>
            </a:ext>
          </a:extLst>
        </xdr:cNvPr>
        <xdr:cNvSpPr txBox="1"/>
      </xdr:nvSpPr>
      <xdr:spPr>
        <a:xfrm>
          <a:off x="8458277" y="625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114208</xdr:rowOff>
    </xdr:from>
    <xdr:ext cx="469744" cy="259045"/>
    <xdr:sp macro="" textlink="">
      <xdr:nvSpPr>
        <xdr:cNvPr id="134" name="n_2aveValue【道路】&#10;一人当たり延長">
          <a:extLst>
            <a:ext uri="{FF2B5EF4-FFF2-40B4-BE49-F238E27FC236}">
              <a16:creationId xmlns:a16="http://schemas.microsoft.com/office/drawing/2014/main" id="{D83E966C-95A0-4A1B-998F-038CEAE9BF32}"/>
            </a:ext>
          </a:extLst>
        </xdr:cNvPr>
        <xdr:cNvSpPr txBox="1"/>
      </xdr:nvSpPr>
      <xdr:spPr>
        <a:xfrm>
          <a:off x="7677227" y="626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95267</xdr:rowOff>
    </xdr:from>
    <xdr:ext cx="469744" cy="259045"/>
    <xdr:sp macro="" textlink="">
      <xdr:nvSpPr>
        <xdr:cNvPr id="135" name="n_3aveValue【道路】&#10;一人当たり延長">
          <a:extLst>
            <a:ext uri="{FF2B5EF4-FFF2-40B4-BE49-F238E27FC236}">
              <a16:creationId xmlns:a16="http://schemas.microsoft.com/office/drawing/2014/main" id="{ABD43198-2744-41DA-946C-004B9854BE02}"/>
            </a:ext>
          </a:extLst>
        </xdr:cNvPr>
        <xdr:cNvSpPr txBox="1"/>
      </xdr:nvSpPr>
      <xdr:spPr>
        <a:xfrm>
          <a:off x="6867602" y="624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91276</xdr:rowOff>
    </xdr:from>
    <xdr:ext cx="469744" cy="259045"/>
    <xdr:sp macro="" textlink="">
      <xdr:nvSpPr>
        <xdr:cNvPr id="136" name="n_4aveValue【道路】&#10;一人当たり延長">
          <a:extLst>
            <a:ext uri="{FF2B5EF4-FFF2-40B4-BE49-F238E27FC236}">
              <a16:creationId xmlns:a16="http://schemas.microsoft.com/office/drawing/2014/main" id="{CC76CF4E-7E48-465B-99A3-87451A5B4203}"/>
            </a:ext>
          </a:extLst>
        </xdr:cNvPr>
        <xdr:cNvSpPr txBox="1"/>
      </xdr:nvSpPr>
      <xdr:spPr>
        <a:xfrm>
          <a:off x="6067502" y="607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69069</xdr:rowOff>
    </xdr:from>
    <xdr:ext cx="469744" cy="259045"/>
    <xdr:sp macro="" textlink="">
      <xdr:nvSpPr>
        <xdr:cNvPr id="137" name="n_1mainValue【道路】&#10;一人当たり延長">
          <a:extLst>
            <a:ext uri="{FF2B5EF4-FFF2-40B4-BE49-F238E27FC236}">
              <a16:creationId xmlns:a16="http://schemas.microsoft.com/office/drawing/2014/main" id="{C105FDA8-5C5A-44CE-8F20-697C89643DF2}"/>
            </a:ext>
          </a:extLst>
        </xdr:cNvPr>
        <xdr:cNvSpPr txBox="1"/>
      </xdr:nvSpPr>
      <xdr:spPr>
        <a:xfrm>
          <a:off x="8458277" y="524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115769</xdr:rowOff>
    </xdr:from>
    <xdr:ext cx="469744" cy="259045"/>
    <xdr:sp macro="" textlink="">
      <xdr:nvSpPr>
        <xdr:cNvPr id="138" name="n_2mainValue【道路】&#10;一人当たり延長">
          <a:extLst>
            <a:ext uri="{FF2B5EF4-FFF2-40B4-BE49-F238E27FC236}">
              <a16:creationId xmlns:a16="http://schemas.microsoft.com/office/drawing/2014/main" id="{E241123F-44CF-4ACB-8838-2B72EC8039BD}"/>
            </a:ext>
          </a:extLst>
        </xdr:cNvPr>
        <xdr:cNvSpPr txBox="1"/>
      </xdr:nvSpPr>
      <xdr:spPr>
        <a:xfrm>
          <a:off x="7677227" y="529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126219</xdr:rowOff>
    </xdr:from>
    <xdr:ext cx="469744" cy="259045"/>
    <xdr:sp macro="" textlink="">
      <xdr:nvSpPr>
        <xdr:cNvPr id="139" name="n_3mainValue【道路】&#10;一人当たり延長">
          <a:extLst>
            <a:ext uri="{FF2B5EF4-FFF2-40B4-BE49-F238E27FC236}">
              <a16:creationId xmlns:a16="http://schemas.microsoft.com/office/drawing/2014/main" id="{3DCB7154-F4E5-431D-91F5-39FBF6CBD1D8}"/>
            </a:ext>
          </a:extLst>
        </xdr:cNvPr>
        <xdr:cNvSpPr txBox="1"/>
      </xdr:nvSpPr>
      <xdr:spPr>
        <a:xfrm>
          <a:off x="6867602" y="530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78AEE16F-8255-464E-8C49-B89551187FFB}"/>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41" name="正方形/長方形 140">
          <a:extLst>
            <a:ext uri="{FF2B5EF4-FFF2-40B4-BE49-F238E27FC236}">
              <a16:creationId xmlns:a16="http://schemas.microsoft.com/office/drawing/2014/main" id="{31264A78-6DAC-40C4-98E7-9603A2996989}"/>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42" name="正方形/長方形 141">
          <a:extLst>
            <a:ext uri="{FF2B5EF4-FFF2-40B4-BE49-F238E27FC236}">
              <a16:creationId xmlns:a16="http://schemas.microsoft.com/office/drawing/2014/main" id="{B9451181-6422-4DCF-BE4B-D95C7126CB79}"/>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43" name="正方形/長方形 142">
          <a:extLst>
            <a:ext uri="{FF2B5EF4-FFF2-40B4-BE49-F238E27FC236}">
              <a16:creationId xmlns:a16="http://schemas.microsoft.com/office/drawing/2014/main" id="{4B2BFE14-C2C2-4BA4-AEE9-C2FAA8892365}"/>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44" name="正方形/長方形 143">
          <a:extLst>
            <a:ext uri="{FF2B5EF4-FFF2-40B4-BE49-F238E27FC236}">
              <a16:creationId xmlns:a16="http://schemas.microsoft.com/office/drawing/2014/main" id="{94723972-86AE-451E-9272-39906F9F5FED}"/>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C3CE41-C22A-4679-AE39-5616C1BCCEB1}"/>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761456CB-1921-474C-AB75-E29FC6D8325F}"/>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98567601-63D1-452D-A77C-928F87535674}"/>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8" name="テキスト ボックス 147">
          <a:extLst>
            <a:ext uri="{FF2B5EF4-FFF2-40B4-BE49-F238E27FC236}">
              <a16:creationId xmlns:a16="http://schemas.microsoft.com/office/drawing/2014/main" id="{0D6C1B26-3C4D-4A7D-A932-A23E2D66AAA2}"/>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9" name="直線コネクタ 148">
          <a:extLst>
            <a:ext uri="{FF2B5EF4-FFF2-40B4-BE49-F238E27FC236}">
              <a16:creationId xmlns:a16="http://schemas.microsoft.com/office/drawing/2014/main" id="{1468A644-81C4-46F9-8701-D52A5E7878A1}"/>
            </a:ext>
          </a:extLst>
        </xdr:cNvPr>
        <xdr:cNvCxnSpPr/>
      </xdr:nvCxnSpPr>
      <xdr:spPr>
        <a:xfrm>
          <a:off x="685800" y="1036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0" name="テキスト ボックス 149">
          <a:extLst>
            <a:ext uri="{FF2B5EF4-FFF2-40B4-BE49-F238E27FC236}">
              <a16:creationId xmlns:a16="http://schemas.microsoft.com/office/drawing/2014/main" id="{865E9CB3-2171-4738-BF0C-3BF9C7A0F465}"/>
            </a:ext>
          </a:extLst>
        </xdr:cNvPr>
        <xdr:cNvSpPr txBox="1"/>
      </xdr:nvSpPr>
      <xdr:spPr>
        <a:xfrm>
          <a:off x="339891"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1" name="直線コネクタ 150">
          <a:extLst>
            <a:ext uri="{FF2B5EF4-FFF2-40B4-BE49-F238E27FC236}">
              <a16:creationId xmlns:a16="http://schemas.microsoft.com/office/drawing/2014/main" id="{A6E306B8-BBA8-4484-80F4-BA504DD1181C}"/>
            </a:ext>
          </a:extLst>
        </xdr:cNvPr>
        <xdr:cNvCxnSpPr/>
      </xdr:nvCxnSpPr>
      <xdr:spPr>
        <a:xfrm>
          <a:off x="685800" y="993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2" name="テキスト ボックス 151">
          <a:extLst>
            <a:ext uri="{FF2B5EF4-FFF2-40B4-BE49-F238E27FC236}">
              <a16:creationId xmlns:a16="http://schemas.microsoft.com/office/drawing/2014/main" id="{36E14432-CC63-4127-89F0-58ABFFD48F0B}"/>
            </a:ext>
          </a:extLst>
        </xdr:cNvPr>
        <xdr:cNvSpPr txBox="1"/>
      </xdr:nvSpPr>
      <xdr:spPr>
        <a:xfrm>
          <a:off x="339891"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3" name="直線コネクタ 152">
          <a:extLst>
            <a:ext uri="{FF2B5EF4-FFF2-40B4-BE49-F238E27FC236}">
              <a16:creationId xmlns:a16="http://schemas.microsoft.com/office/drawing/2014/main" id="{0867A07F-03B9-411C-9CF0-7578F0299E1F}"/>
            </a:ext>
          </a:extLst>
        </xdr:cNvPr>
        <xdr:cNvCxnSpPr/>
      </xdr:nvCxnSpPr>
      <xdr:spPr>
        <a:xfrm>
          <a:off x="685800" y="950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4" name="テキスト ボックス 153">
          <a:extLst>
            <a:ext uri="{FF2B5EF4-FFF2-40B4-BE49-F238E27FC236}">
              <a16:creationId xmlns:a16="http://schemas.microsoft.com/office/drawing/2014/main" id="{F6192BC8-55BB-4B59-97A3-87948061854E}"/>
            </a:ext>
          </a:extLst>
        </xdr:cNvPr>
        <xdr:cNvSpPr txBox="1"/>
      </xdr:nvSpPr>
      <xdr:spPr>
        <a:xfrm>
          <a:off x="339891"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5" name="直線コネクタ 154">
          <a:extLst>
            <a:ext uri="{FF2B5EF4-FFF2-40B4-BE49-F238E27FC236}">
              <a16:creationId xmlns:a16="http://schemas.microsoft.com/office/drawing/2014/main" id="{08639D99-6D66-43D6-BF2B-C5359702AB51}"/>
            </a:ext>
          </a:extLst>
        </xdr:cNvPr>
        <xdr:cNvCxnSpPr/>
      </xdr:nvCxnSpPr>
      <xdr:spPr>
        <a:xfrm>
          <a:off x="685800" y="9067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6" name="テキスト ボックス 155">
          <a:extLst>
            <a:ext uri="{FF2B5EF4-FFF2-40B4-BE49-F238E27FC236}">
              <a16:creationId xmlns:a16="http://schemas.microsoft.com/office/drawing/2014/main" id="{11D8758B-5348-42EC-A440-EF9F19CD50F0}"/>
            </a:ext>
          </a:extLst>
        </xdr:cNvPr>
        <xdr:cNvSpPr txBox="1"/>
      </xdr:nvSpPr>
      <xdr:spPr>
        <a:xfrm>
          <a:off x="339891"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F7A04C70-AC9A-4BC2-909D-D7D505BE2844}"/>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8" name="テキスト ボックス 157">
          <a:extLst>
            <a:ext uri="{FF2B5EF4-FFF2-40B4-BE49-F238E27FC236}">
              <a16:creationId xmlns:a16="http://schemas.microsoft.com/office/drawing/2014/main" id="{F84716BC-1863-45D9-9A60-388768E1C341}"/>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66D88207-1204-4A0C-BCF8-A2D2BF307D89}"/>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162306</xdr:rowOff>
    </xdr:from>
    <xdr:to>
      <xdr:col>24</xdr:col>
      <xdr:colOff>62865</xdr:colOff>
      <xdr:row>62</xdr:row>
      <xdr:rowOff>164592</xdr:rowOff>
    </xdr:to>
    <xdr:cxnSp macro="">
      <xdr:nvCxnSpPr>
        <xdr:cNvPr id="160" name="直線コネクタ 159">
          <a:extLst>
            <a:ext uri="{FF2B5EF4-FFF2-40B4-BE49-F238E27FC236}">
              <a16:creationId xmlns:a16="http://schemas.microsoft.com/office/drawing/2014/main" id="{0F1BE7BF-BAEE-4EF8-ADBC-8CA639463034}"/>
            </a:ext>
          </a:extLst>
        </xdr:cNvPr>
        <xdr:cNvCxnSpPr/>
      </xdr:nvCxnSpPr>
      <xdr:spPr>
        <a:xfrm flipV="1">
          <a:off x="4179570" y="9388856"/>
          <a:ext cx="1270" cy="81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168419</xdr:rowOff>
    </xdr:from>
    <xdr:ext cx="405111" cy="259045"/>
    <xdr:sp macro="" textlink="">
      <xdr:nvSpPr>
        <xdr:cNvPr id="161" name="【橋りょう・トンネル】&#10;有形固定資産減価償却率最小値テキスト">
          <a:extLst>
            <a:ext uri="{FF2B5EF4-FFF2-40B4-BE49-F238E27FC236}">
              <a16:creationId xmlns:a16="http://schemas.microsoft.com/office/drawing/2014/main" id="{6B8A4C3B-105B-4372-987F-0C48A9F0F2D6}"/>
            </a:ext>
          </a:extLst>
        </xdr:cNvPr>
        <xdr:cNvSpPr txBox="1"/>
      </xdr:nvSpPr>
      <xdr:spPr>
        <a:xfrm>
          <a:off x="4229100" y="10198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164592</xdr:rowOff>
    </xdr:from>
    <xdr:to>
      <xdr:col>24</xdr:col>
      <xdr:colOff>152400</xdr:colOff>
      <xdr:row>62</xdr:row>
      <xdr:rowOff>164592</xdr:rowOff>
    </xdr:to>
    <xdr:cxnSp macro="">
      <xdr:nvCxnSpPr>
        <xdr:cNvPr id="162" name="直線コネクタ 161">
          <a:extLst>
            <a:ext uri="{FF2B5EF4-FFF2-40B4-BE49-F238E27FC236}">
              <a16:creationId xmlns:a16="http://schemas.microsoft.com/office/drawing/2014/main" id="{9BA9B1D8-395A-4FEC-8368-6C712C37DD0F}"/>
            </a:ext>
          </a:extLst>
        </xdr:cNvPr>
        <xdr:cNvCxnSpPr/>
      </xdr:nvCxnSpPr>
      <xdr:spPr>
        <a:xfrm>
          <a:off x="4105275" y="1020076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108983</xdr:rowOff>
    </xdr:from>
    <xdr:ext cx="405111" cy="259045"/>
    <xdr:sp macro="" textlink="">
      <xdr:nvSpPr>
        <xdr:cNvPr id="163" name="【橋りょう・トンネル】&#10;有形固定資産減価償却率最大値テキスト">
          <a:extLst>
            <a:ext uri="{FF2B5EF4-FFF2-40B4-BE49-F238E27FC236}">
              <a16:creationId xmlns:a16="http://schemas.microsoft.com/office/drawing/2014/main" id="{C7796A72-2BEB-436D-B15A-130BFBEA5AA8}"/>
            </a:ext>
          </a:extLst>
        </xdr:cNvPr>
        <xdr:cNvSpPr txBox="1"/>
      </xdr:nvSpPr>
      <xdr:spPr>
        <a:xfrm>
          <a:off x="4229100" y="917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162306</xdr:rowOff>
    </xdr:from>
    <xdr:to>
      <xdr:col>24</xdr:col>
      <xdr:colOff>152400</xdr:colOff>
      <xdr:row>57</xdr:row>
      <xdr:rowOff>162306</xdr:rowOff>
    </xdr:to>
    <xdr:cxnSp macro="">
      <xdr:nvCxnSpPr>
        <xdr:cNvPr id="164" name="直線コネクタ 163">
          <a:extLst>
            <a:ext uri="{FF2B5EF4-FFF2-40B4-BE49-F238E27FC236}">
              <a16:creationId xmlns:a16="http://schemas.microsoft.com/office/drawing/2014/main" id="{9611D714-9BBF-43FF-9948-A4A7034E22CC}"/>
            </a:ext>
          </a:extLst>
        </xdr:cNvPr>
        <xdr:cNvCxnSpPr/>
      </xdr:nvCxnSpPr>
      <xdr:spPr>
        <a:xfrm>
          <a:off x="4105275" y="938885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16781</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155CD2E7-6233-4FE9-A1A5-F2E55067D449}"/>
            </a:ext>
          </a:extLst>
        </xdr:cNvPr>
        <xdr:cNvSpPr txBox="1"/>
      </xdr:nvSpPr>
      <xdr:spPr>
        <a:xfrm>
          <a:off x="4229100" y="95703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38354</xdr:rowOff>
    </xdr:from>
    <xdr:to>
      <xdr:col>24</xdr:col>
      <xdr:colOff>114300</xdr:colOff>
      <xdr:row>59</xdr:row>
      <xdr:rowOff>139954</xdr:rowOff>
    </xdr:to>
    <xdr:sp macro="" textlink="">
      <xdr:nvSpPr>
        <xdr:cNvPr id="166" name="フローチャート: 判断 165">
          <a:extLst>
            <a:ext uri="{FF2B5EF4-FFF2-40B4-BE49-F238E27FC236}">
              <a16:creationId xmlns:a16="http://schemas.microsoft.com/office/drawing/2014/main" id="{0A1F5B25-90E2-45D3-BF29-B80F2291BA1E}"/>
            </a:ext>
          </a:extLst>
        </xdr:cNvPr>
        <xdr:cNvSpPr/>
      </xdr:nvSpPr>
      <xdr:spPr>
        <a:xfrm>
          <a:off x="4124325" y="959192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150368</xdr:rowOff>
    </xdr:from>
    <xdr:to>
      <xdr:col>20</xdr:col>
      <xdr:colOff>38100</xdr:colOff>
      <xdr:row>59</xdr:row>
      <xdr:rowOff>80518</xdr:rowOff>
    </xdr:to>
    <xdr:sp macro="" textlink="">
      <xdr:nvSpPr>
        <xdr:cNvPr id="167" name="フローチャート: 判断 166">
          <a:extLst>
            <a:ext uri="{FF2B5EF4-FFF2-40B4-BE49-F238E27FC236}">
              <a16:creationId xmlns:a16="http://schemas.microsoft.com/office/drawing/2014/main" id="{50C7190D-3602-420B-8A2C-3A60BD70994A}"/>
            </a:ext>
          </a:extLst>
        </xdr:cNvPr>
        <xdr:cNvSpPr/>
      </xdr:nvSpPr>
      <xdr:spPr>
        <a:xfrm>
          <a:off x="3381375" y="954201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58928</xdr:rowOff>
    </xdr:from>
    <xdr:to>
      <xdr:col>15</xdr:col>
      <xdr:colOff>101600</xdr:colOff>
      <xdr:row>58</xdr:row>
      <xdr:rowOff>160528</xdr:rowOff>
    </xdr:to>
    <xdr:sp macro="" textlink="">
      <xdr:nvSpPr>
        <xdr:cNvPr id="168" name="フローチャート: 判断 167">
          <a:extLst>
            <a:ext uri="{FF2B5EF4-FFF2-40B4-BE49-F238E27FC236}">
              <a16:creationId xmlns:a16="http://schemas.microsoft.com/office/drawing/2014/main" id="{21C3F841-D40D-4AFD-AD76-8A1883FB2197}"/>
            </a:ext>
          </a:extLst>
        </xdr:cNvPr>
        <xdr:cNvSpPr/>
      </xdr:nvSpPr>
      <xdr:spPr>
        <a:xfrm>
          <a:off x="2571750" y="945057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45212</xdr:rowOff>
    </xdr:from>
    <xdr:to>
      <xdr:col>10</xdr:col>
      <xdr:colOff>165100</xdr:colOff>
      <xdr:row>58</xdr:row>
      <xdr:rowOff>146812</xdr:rowOff>
    </xdr:to>
    <xdr:sp macro="" textlink="">
      <xdr:nvSpPr>
        <xdr:cNvPr id="169" name="フローチャート: 判断 168">
          <a:extLst>
            <a:ext uri="{FF2B5EF4-FFF2-40B4-BE49-F238E27FC236}">
              <a16:creationId xmlns:a16="http://schemas.microsoft.com/office/drawing/2014/main" id="{FD75F9A0-D381-41DB-A8DF-90060C3EC8F2}"/>
            </a:ext>
          </a:extLst>
        </xdr:cNvPr>
        <xdr:cNvSpPr/>
      </xdr:nvSpPr>
      <xdr:spPr>
        <a:xfrm>
          <a:off x="1781175" y="94400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56</xdr:row>
      <xdr:rowOff>31496</xdr:rowOff>
    </xdr:from>
    <xdr:to>
      <xdr:col>6</xdr:col>
      <xdr:colOff>38100</xdr:colOff>
      <xdr:row>56</xdr:row>
      <xdr:rowOff>133096</xdr:rowOff>
    </xdr:to>
    <xdr:sp macro="" textlink="">
      <xdr:nvSpPr>
        <xdr:cNvPr id="170" name="フローチャート: 判断 169">
          <a:extLst>
            <a:ext uri="{FF2B5EF4-FFF2-40B4-BE49-F238E27FC236}">
              <a16:creationId xmlns:a16="http://schemas.microsoft.com/office/drawing/2014/main" id="{BBC651DF-478F-4B10-A18F-154BCFAC9222}"/>
            </a:ext>
          </a:extLst>
        </xdr:cNvPr>
        <xdr:cNvSpPr/>
      </xdr:nvSpPr>
      <xdr:spPr>
        <a:xfrm>
          <a:off x="981075" y="909612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19A36B4D-0F17-4155-8B1A-88A5E89F86BD}"/>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74B3968F-3B19-4726-869F-8AEE22F59AA9}"/>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4D12858D-F5CA-49B7-8622-74403F67CE17}"/>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DD906FCB-21D6-49F3-99AC-05C87D144856}"/>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AE7F41BA-9F28-4981-AF3E-E11B7912DBA6}"/>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20066</xdr:rowOff>
    </xdr:from>
    <xdr:to>
      <xdr:col>24</xdr:col>
      <xdr:colOff>114300</xdr:colOff>
      <xdr:row>59</xdr:row>
      <xdr:rowOff>121666</xdr:rowOff>
    </xdr:to>
    <xdr:sp macro="" textlink="">
      <xdr:nvSpPr>
        <xdr:cNvPr id="176" name="楕円 175">
          <a:extLst>
            <a:ext uri="{FF2B5EF4-FFF2-40B4-BE49-F238E27FC236}">
              <a16:creationId xmlns:a16="http://schemas.microsoft.com/office/drawing/2014/main" id="{24A9BD81-9705-449A-9A66-97FBE9C10222}"/>
            </a:ext>
          </a:extLst>
        </xdr:cNvPr>
        <xdr:cNvSpPr/>
      </xdr:nvSpPr>
      <xdr:spPr>
        <a:xfrm>
          <a:off x="4124325" y="957364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42943</xdr:rowOff>
    </xdr:from>
    <xdr:ext cx="405111" cy="259045"/>
    <xdr:sp macro="" textlink="">
      <xdr:nvSpPr>
        <xdr:cNvPr id="177" name="【橋りょう・トンネル】&#10;有形固定資産減価償却率該当値テキスト">
          <a:extLst>
            <a:ext uri="{FF2B5EF4-FFF2-40B4-BE49-F238E27FC236}">
              <a16:creationId xmlns:a16="http://schemas.microsoft.com/office/drawing/2014/main" id="{78E5E339-A627-431C-8B89-BF6D04AB82A1}"/>
            </a:ext>
          </a:extLst>
        </xdr:cNvPr>
        <xdr:cNvSpPr txBox="1"/>
      </xdr:nvSpPr>
      <xdr:spPr>
        <a:xfrm>
          <a:off x="4229100" y="9437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150368</xdr:rowOff>
    </xdr:from>
    <xdr:to>
      <xdr:col>20</xdr:col>
      <xdr:colOff>38100</xdr:colOff>
      <xdr:row>59</xdr:row>
      <xdr:rowOff>80518</xdr:rowOff>
    </xdr:to>
    <xdr:sp macro="" textlink="">
      <xdr:nvSpPr>
        <xdr:cNvPr id="178" name="楕円 177">
          <a:extLst>
            <a:ext uri="{FF2B5EF4-FFF2-40B4-BE49-F238E27FC236}">
              <a16:creationId xmlns:a16="http://schemas.microsoft.com/office/drawing/2014/main" id="{DA001DDF-8C92-423D-9789-303DAA0BD443}"/>
            </a:ext>
          </a:extLst>
        </xdr:cNvPr>
        <xdr:cNvSpPr/>
      </xdr:nvSpPr>
      <xdr:spPr>
        <a:xfrm>
          <a:off x="3381375" y="954201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29718</xdr:rowOff>
    </xdr:from>
    <xdr:to>
      <xdr:col>24</xdr:col>
      <xdr:colOff>63500</xdr:colOff>
      <xdr:row>59</xdr:row>
      <xdr:rowOff>70866</xdr:rowOff>
    </xdr:to>
    <xdr:cxnSp macro="">
      <xdr:nvCxnSpPr>
        <xdr:cNvPr id="179" name="直線コネクタ 178">
          <a:extLst>
            <a:ext uri="{FF2B5EF4-FFF2-40B4-BE49-F238E27FC236}">
              <a16:creationId xmlns:a16="http://schemas.microsoft.com/office/drawing/2014/main" id="{4F6CB60B-2A55-427E-8C3B-D746F1A37806}"/>
            </a:ext>
          </a:extLst>
        </xdr:cNvPr>
        <xdr:cNvCxnSpPr/>
      </xdr:nvCxnSpPr>
      <xdr:spPr>
        <a:xfrm>
          <a:off x="3429000" y="9580118"/>
          <a:ext cx="752475"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86360</xdr:rowOff>
    </xdr:from>
    <xdr:to>
      <xdr:col>15</xdr:col>
      <xdr:colOff>101600</xdr:colOff>
      <xdr:row>59</xdr:row>
      <xdr:rowOff>16510</xdr:rowOff>
    </xdr:to>
    <xdr:sp macro="" textlink="">
      <xdr:nvSpPr>
        <xdr:cNvPr id="180" name="楕円 179">
          <a:extLst>
            <a:ext uri="{FF2B5EF4-FFF2-40B4-BE49-F238E27FC236}">
              <a16:creationId xmlns:a16="http://schemas.microsoft.com/office/drawing/2014/main" id="{4603C3B4-2A34-4690-9FCA-D18CCD97BD76}"/>
            </a:ext>
          </a:extLst>
        </xdr:cNvPr>
        <xdr:cNvSpPr/>
      </xdr:nvSpPr>
      <xdr:spPr>
        <a:xfrm>
          <a:off x="2571750" y="94748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137160</xdr:rowOff>
    </xdr:from>
    <xdr:to>
      <xdr:col>19</xdr:col>
      <xdr:colOff>177800</xdr:colOff>
      <xdr:row>59</xdr:row>
      <xdr:rowOff>29718</xdr:rowOff>
    </xdr:to>
    <xdr:cxnSp macro="">
      <xdr:nvCxnSpPr>
        <xdr:cNvPr id="181" name="直線コネクタ 180">
          <a:extLst>
            <a:ext uri="{FF2B5EF4-FFF2-40B4-BE49-F238E27FC236}">
              <a16:creationId xmlns:a16="http://schemas.microsoft.com/office/drawing/2014/main" id="{77499BBA-4419-4107-B8E9-44842AF5C7A7}"/>
            </a:ext>
          </a:extLst>
        </xdr:cNvPr>
        <xdr:cNvCxnSpPr/>
      </xdr:nvCxnSpPr>
      <xdr:spPr>
        <a:xfrm>
          <a:off x="2619375" y="9531985"/>
          <a:ext cx="809625" cy="4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22352</xdr:rowOff>
    </xdr:from>
    <xdr:to>
      <xdr:col>10</xdr:col>
      <xdr:colOff>165100</xdr:colOff>
      <xdr:row>58</xdr:row>
      <xdr:rowOff>123952</xdr:rowOff>
    </xdr:to>
    <xdr:sp macro="" textlink="">
      <xdr:nvSpPr>
        <xdr:cNvPr id="182" name="楕円 181">
          <a:extLst>
            <a:ext uri="{FF2B5EF4-FFF2-40B4-BE49-F238E27FC236}">
              <a16:creationId xmlns:a16="http://schemas.microsoft.com/office/drawing/2014/main" id="{AE43F5FA-27CF-4183-AD60-38AEB9E0A00E}"/>
            </a:ext>
          </a:extLst>
        </xdr:cNvPr>
        <xdr:cNvSpPr/>
      </xdr:nvSpPr>
      <xdr:spPr>
        <a:xfrm>
          <a:off x="1781175" y="941717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73152</xdr:rowOff>
    </xdr:from>
    <xdr:to>
      <xdr:col>15</xdr:col>
      <xdr:colOff>50800</xdr:colOff>
      <xdr:row>58</xdr:row>
      <xdr:rowOff>137160</xdr:rowOff>
    </xdr:to>
    <xdr:cxnSp macro="">
      <xdr:nvCxnSpPr>
        <xdr:cNvPr id="183" name="直線コネクタ 182">
          <a:extLst>
            <a:ext uri="{FF2B5EF4-FFF2-40B4-BE49-F238E27FC236}">
              <a16:creationId xmlns:a16="http://schemas.microsoft.com/office/drawing/2014/main" id="{829EE6EB-3D19-4727-98C0-A1E684F7DCD9}"/>
            </a:ext>
          </a:extLst>
        </xdr:cNvPr>
        <xdr:cNvCxnSpPr/>
      </xdr:nvCxnSpPr>
      <xdr:spPr>
        <a:xfrm>
          <a:off x="1828800" y="9464802"/>
          <a:ext cx="790575" cy="6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71645</xdr:rowOff>
    </xdr:from>
    <xdr:ext cx="405111" cy="259045"/>
    <xdr:sp macro="" textlink="">
      <xdr:nvSpPr>
        <xdr:cNvPr id="184" name="n_1aveValue【橋りょう・トンネル】&#10;有形固定資産減価償却率">
          <a:extLst>
            <a:ext uri="{FF2B5EF4-FFF2-40B4-BE49-F238E27FC236}">
              <a16:creationId xmlns:a16="http://schemas.microsoft.com/office/drawing/2014/main" id="{ADC3CDFC-D963-4D4E-8400-8990AFCE8843}"/>
            </a:ext>
          </a:extLst>
        </xdr:cNvPr>
        <xdr:cNvSpPr txBox="1"/>
      </xdr:nvSpPr>
      <xdr:spPr>
        <a:xfrm>
          <a:off x="3239144" y="9622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5605</xdr:rowOff>
    </xdr:from>
    <xdr:ext cx="405111" cy="259045"/>
    <xdr:sp macro="" textlink="">
      <xdr:nvSpPr>
        <xdr:cNvPr id="185" name="n_2aveValue【橋りょう・トンネル】&#10;有形固定資産減価償却率">
          <a:extLst>
            <a:ext uri="{FF2B5EF4-FFF2-40B4-BE49-F238E27FC236}">
              <a16:creationId xmlns:a16="http://schemas.microsoft.com/office/drawing/2014/main" id="{7717D47B-A367-4612-A642-1EB3B44AD010}"/>
            </a:ext>
          </a:extLst>
        </xdr:cNvPr>
        <xdr:cNvSpPr txBox="1"/>
      </xdr:nvSpPr>
      <xdr:spPr>
        <a:xfrm>
          <a:off x="2439044" y="9238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137939</xdr:rowOff>
    </xdr:from>
    <xdr:ext cx="405111" cy="259045"/>
    <xdr:sp macro="" textlink="">
      <xdr:nvSpPr>
        <xdr:cNvPr id="186" name="n_3aveValue【橋りょう・トンネル】&#10;有形固定資産減価償却率">
          <a:extLst>
            <a:ext uri="{FF2B5EF4-FFF2-40B4-BE49-F238E27FC236}">
              <a16:creationId xmlns:a16="http://schemas.microsoft.com/office/drawing/2014/main" id="{D661031D-DCD8-494C-9C82-E9F313465966}"/>
            </a:ext>
          </a:extLst>
        </xdr:cNvPr>
        <xdr:cNvSpPr txBox="1"/>
      </xdr:nvSpPr>
      <xdr:spPr>
        <a:xfrm>
          <a:off x="1648469" y="9532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149623</xdr:rowOff>
    </xdr:from>
    <xdr:ext cx="405111" cy="259045"/>
    <xdr:sp macro="" textlink="">
      <xdr:nvSpPr>
        <xdr:cNvPr id="187" name="n_4aveValue【橋りょう・トンネル】&#10;有形固定資産減価償却率">
          <a:extLst>
            <a:ext uri="{FF2B5EF4-FFF2-40B4-BE49-F238E27FC236}">
              <a16:creationId xmlns:a16="http://schemas.microsoft.com/office/drawing/2014/main" id="{706CB25C-9F6A-4ECF-B39F-B3109B48C5EF}"/>
            </a:ext>
          </a:extLst>
        </xdr:cNvPr>
        <xdr:cNvSpPr txBox="1"/>
      </xdr:nvSpPr>
      <xdr:spPr>
        <a:xfrm>
          <a:off x="848369" y="8893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97045</xdr:rowOff>
    </xdr:from>
    <xdr:ext cx="405111" cy="259045"/>
    <xdr:sp macro="" textlink="">
      <xdr:nvSpPr>
        <xdr:cNvPr id="188" name="n_1mainValue【橋りょう・トンネル】&#10;有形固定資産減価償却率">
          <a:extLst>
            <a:ext uri="{FF2B5EF4-FFF2-40B4-BE49-F238E27FC236}">
              <a16:creationId xmlns:a16="http://schemas.microsoft.com/office/drawing/2014/main" id="{B5E82A79-EA4E-4BB2-A8CC-6AD57DEFA5DD}"/>
            </a:ext>
          </a:extLst>
        </xdr:cNvPr>
        <xdr:cNvSpPr txBox="1"/>
      </xdr:nvSpPr>
      <xdr:spPr>
        <a:xfrm>
          <a:off x="3239144" y="932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7637</xdr:rowOff>
    </xdr:from>
    <xdr:ext cx="405111" cy="259045"/>
    <xdr:sp macro="" textlink="">
      <xdr:nvSpPr>
        <xdr:cNvPr id="189" name="n_2mainValue【橋りょう・トンネル】&#10;有形固定資産減価償却率">
          <a:extLst>
            <a:ext uri="{FF2B5EF4-FFF2-40B4-BE49-F238E27FC236}">
              <a16:creationId xmlns:a16="http://schemas.microsoft.com/office/drawing/2014/main" id="{39F4C847-5E48-4406-BA32-5E124707EB51}"/>
            </a:ext>
          </a:extLst>
        </xdr:cNvPr>
        <xdr:cNvSpPr txBox="1"/>
      </xdr:nvSpPr>
      <xdr:spPr>
        <a:xfrm>
          <a:off x="2439044" y="9564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140479</xdr:rowOff>
    </xdr:from>
    <xdr:ext cx="405111" cy="259045"/>
    <xdr:sp macro="" textlink="">
      <xdr:nvSpPr>
        <xdr:cNvPr id="190" name="n_3mainValue【橋りょう・トンネル】&#10;有形固定資産減価償却率">
          <a:extLst>
            <a:ext uri="{FF2B5EF4-FFF2-40B4-BE49-F238E27FC236}">
              <a16:creationId xmlns:a16="http://schemas.microsoft.com/office/drawing/2014/main" id="{C2DB6FEE-EEFD-4C5F-BDBD-0D46B1C511D3}"/>
            </a:ext>
          </a:extLst>
        </xdr:cNvPr>
        <xdr:cNvSpPr txBox="1"/>
      </xdr:nvSpPr>
      <xdr:spPr>
        <a:xfrm>
          <a:off x="1648469" y="9211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3556EF88-6008-43E6-9A7B-2BEBA1C3BBA3}"/>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92" name="正方形/長方形 191">
          <a:extLst>
            <a:ext uri="{FF2B5EF4-FFF2-40B4-BE49-F238E27FC236}">
              <a16:creationId xmlns:a16="http://schemas.microsoft.com/office/drawing/2014/main" id="{B193B948-4B6E-478A-9A15-301675528B6F}"/>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93" name="正方形/長方形 192">
          <a:extLst>
            <a:ext uri="{FF2B5EF4-FFF2-40B4-BE49-F238E27FC236}">
              <a16:creationId xmlns:a16="http://schemas.microsoft.com/office/drawing/2014/main" id="{2208BCF8-C580-498B-87B6-C887FB6889AE}"/>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94" name="正方形/長方形 193">
          <a:extLst>
            <a:ext uri="{FF2B5EF4-FFF2-40B4-BE49-F238E27FC236}">
              <a16:creationId xmlns:a16="http://schemas.microsoft.com/office/drawing/2014/main" id="{40F519DA-E2B7-46B8-B117-73F5E537B482}"/>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95" name="正方形/長方形 194">
          <a:extLst>
            <a:ext uri="{FF2B5EF4-FFF2-40B4-BE49-F238E27FC236}">
              <a16:creationId xmlns:a16="http://schemas.microsoft.com/office/drawing/2014/main" id="{C31FE274-9AA9-4525-94A1-25C6D8A53616}"/>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7F4EFBC8-1029-4210-A3A6-2E20D02D65CF}"/>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FF1FC399-6D23-4414-8A38-E508B37D8271}"/>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D7FA1FD3-D422-46D0-B13D-09B47410A977}"/>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199" name="テキスト ボックス 198">
          <a:extLst>
            <a:ext uri="{FF2B5EF4-FFF2-40B4-BE49-F238E27FC236}">
              <a16:creationId xmlns:a16="http://schemas.microsoft.com/office/drawing/2014/main" id="{D49BDF95-887D-4F0F-ACB9-6F889130EC1C}"/>
            </a:ext>
          </a:extLst>
        </xdr:cNvPr>
        <xdr:cNvSpPr txBox="1"/>
      </xdr:nvSpPr>
      <xdr:spPr>
        <a:xfrm>
          <a:off x="5723389" y="106654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200" name="直線コネクタ 199">
          <a:extLst>
            <a:ext uri="{FF2B5EF4-FFF2-40B4-BE49-F238E27FC236}">
              <a16:creationId xmlns:a16="http://schemas.microsoft.com/office/drawing/2014/main" id="{B1710A80-FE1E-47C6-9E4A-3D5F0230125B}"/>
            </a:ext>
          </a:extLst>
        </xdr:cNvPr>
        <xdr:cNvCxnSpPr/>
      </xdr:nvCxnSpPr>
      <xdr:spPr>
        <a:xfrm>
          <a:off x="5953125" y="10363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29227</xdr:rowOff>
    </xdr:from>
    <xdr:ext cx="595419" cy="259045"/>
    <xdr:sp macro="" textlink="">
      <xdr:nvSpPr>
        <xdr:cNvPr id="201" name="テキスト ボックス 200">
          <a:extLst>
            <a:ext uri="{FF2B5EF4-FFF2-40B4-BE49-F238E27FC236}">
              <a16:creationId xmlns:a16="http://schemas.microsoft.com/office/drawing/2014/main" id="{9A66C195-3FE6-4322-9235-4CD78E6D1C03}"/>
            </a:ext>
          </a:extLst>
        </xdr:cNvPr>
        <xdr:cNvSpPr txBox="1"/>
      </xdr:nvSpPr>
      <xdr:spPr>
        <a:xfrm>
          <a:off x="5421206" y="10227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a:extLst>
            <a:ext uri="{FF2B5EF4-FFF2-40B4-BE49-F238E27FC236}">
              <a16:creationId xmlns:a16="http://schemas.microsoft.com/office/drawing/2014/main" id="{28CD9B82-0820-4502-A962-E0EC5E6D47CF}"/>
            </a:ext>
          </a:extLst>
        </xdr:cNvPr>
        <xdr:cNvCxnSpPr/>
      </xdr:nvCxnSpPr>
      <xdr:spPr>
        <a:xfrm>
          <a:off x="5953125" y="993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a:extLst>
            <a:ext uri="{FF2B5EF4-FFF2-40B4-BE49-F238E27FC236}">
              <a16:creationId xmlns:a16="http://schemas.microsoft.com/office/drawing/2014/main" id="{01B68EF4-6496-4DA0-9696-DC962E69C327}"/>
            </a:ext>
          </a:extLst>
        </xdr:cNvPr>
        <xdr:cNvSpPr txBox="1"/>
      </xdr:nvSpPr>
      <xdr:spPr>
        <a:xfrm>
          <a:off x="5421206" y="97987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a:extLst>
            <a:ext uri="{FF2B5EF4-FFF2-40B4-BE49-F238E27FC236}">
              <a16:creationId xmlns:a16="http://schemas.microsoft.com/office/drawing/2014/main" id="{37A3B710-994A-40C5-8670-BD5F18397E48}"/>
            </a:ext>
          </a:extLst>
        </xdr:cNvPr>
        <xdr:cNvCxnSpPr/>
      </xdr:nvCxnSpPr>
      <xdr:spPr>
        <a:xfrm>
          <a:off x="5953125" y="950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a:extLst>
            <a:ext uri="{FF2B5EF4-FFF2-40B4-BE49-F238E27FC236}">
              <a16:creationId xmlns:a16="http://schemas.microsoft.com/office/drawing/2014/main" id="{8D55AF6F-80CF-4F17-AA44-A50CDFE1577C}"/>
            </a:ext>
          </a:extLst>
        </xdr:cNvPr>
        <xdr:cNvSpPr txBox="1"/>
      </xdr:nvSpPr>
      <xdr:spPr>
        <a:xfrm>
          <a:off x="5421206" y="9370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a:extLst>
            <a:ext uri="{FF2B5EF4-FFF2-40B4-BE49-F238E27FC236}">
              <a16:creationId xmlns:a16="http://schemas.microsoft.com/office/drawing/2014/main" id="{2D91A940-6864-4724-8C12-911111747E0D}"/>
            </a:ext>
          </a:extLst>
        </xdr:cNvPr>
        <xdr:cNvCxnSpPr/>
      </xdr:nvCxnSpPr>
      <xdr:spPr>
        <a:xfrm>
          <a:off x="5953125" y="9067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a:extLst>
            <a:ext uri="{FF2B5EF4-FFF2-40B4-BE49-F238E27FC236}">
              <a16:creationId xmlns:a16="http://schemas.microsoft.com/office/drawing/2014/main" id="{BEFE3BC7-CB4C-4BE6-87DA-36E8DF3F4590}"/>
            </a:ext>
          </a:extLst>
        </xdr:cNvPr>
        <xdr:cNvSpPr txBox="1"/>
      </xdr:nvSpPr>
      <xdr:spPr>
        <a:xfrm>
          <a:off x="5421206" y="8931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id="{EA9E8E88-B041-490E-91B7-06E6980EF26D}"/>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a:extLst>
            <a:ext uri="{FF2B5EF4-FFF2-40B4-BE49-F238E27FC236}">
              <a16:creationId xmlns:a16="http://schemas.microsoft.com/office/drawing/2014/main" id="{D80B6963-2C5C-4660-B974-DF0765A9FB90}"/>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a:extLst>
            <a:ext uri="{FF2B5EF4-FFF2-40B4-BE49-F238E27FC236}">
              <a16:creationId xmlns:a16="http://schemas.microsoft.com/office/drawing/2014/main" id="{5AA9C025-FC20-463F-AE28-E4DC657F3690}"/>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6616</xdr:rowOff>
    </xdr:from>
    <xdr:to>
      <xdr:col>54</xdr:col>
      <xdr:colOff>189865</xdr:colOff>
      <xdr:row>63</xdr:row>
      <xdr:rowOff>76805</xdr:rowOff>
    </xdr:to>
    <xdr:cxnSp macro="">
      <xdr:nvCxnSpPr>
        <xdr:cNvPr id="211" name="直線コネクタ 210">
          <a:extLst>
            <a:ext uri="{FF2B5EF4-FFF2-40B4-BE49-F238E27FC236}">
              <a16:creationId xmlns:a16="http://schemas.microsoft.com/office/drawing/2014/main" id="{3EA3B6C0-52FC-4E12-A05F-56C36D63575C}"/>
            </a:ext>
          </a:extLst>
        </xdr:cNvPr>
        <xdr:cNvCxnSpPr/>
      </xdr:nvCxnSpPr>
      <xdr:spPr>
        <a:xfrm flipV="1">
          <a:off x="9427845" y="9239516"/>
          <a:ext cx="1270" cy="1038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80632</xdr:rowOff>
    </xdr:from>
    <xdr:ext cx="599010" cy="259045"/>
    <xdr:sp macro="" textlink="">
      <xdr:nvSpPr>
        <xdr:cNvPr id="212" name="【橋りょう・トンネル】&#10;一人当たり有形固定資産（償却資産）額最小値テキスト">
          <a:extLst>
            <a:ext uri="{FF2B5EF4-FFF2-40B4-BE49-F238E27FC236}">
              <a16:creationId xmlns:a16="http://schemas.microsoft.com/office/drawing/2014/main" id="{EF80E829-B5E9-443F-AB57-764209207923}"/>
            </a:ext>
          </a:extLst>
        </xdr:cNvPr>
        <xdr:cNvSpPr txBox="1"/>
      </xdr:nvSpPr>
      <xdr:spPr>
        <a:xfrm>
          <a:off x="9477375" y="1028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76805</xdr:rowOff>
    </xdr:from>
    <xdr:to>
      <xdr:col>55</xdr:col>
      <xdr:colOff>88900</xdr:colOff>
      <xdr:row>63</xdr:row>
      <xdr:rowOff>76805</xdr:rowOff>
    </xdr:to>
    <xdr:cxnSp macro="">
      <xdr:nvCxnSpPr>
        <xdr:cNvPr id="213" name="直線コネクタ 212">
          <a:extLst>
            <a:ext uri="{FF2B5EF4-FFF2-40B4-BE49-F238E27FC236}">
              <a16:creationId xmlns:a16="http://schemas.microsoft.com/office/drawing/2014/main" id="{28CF2DB6-4FC6-4FC3-A498-88EF8636AB90}"/>
            </a:ext>
          </a:extLst>
        </xdr:cNvPr>
        <xdr:cNvCxnSpPr/>
      </xdr:nvCxnSpPr>
      <xdr:spPr>
        <a:xfrm>
          <a:off x="9363075" y="1027808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124743</xdr:rowOff>
    </xdr:from>
    <xdr:ext cx="599010" cy="259045"/>
    <xdr:sp macro="" textlink="">
      <xdr:nvSpPr>
        <xdr:cNvPr id="214" name="【橋りょう・トンネル】&#10;一人当たり有形固定資産（償却資産）額最大値テキスト">
          <a:extLst>
            <a:ext uri="{FF2B5EF4-FFF2-40B4-BE49-F238E27FC236}">
              <a16:creationId xmlns:a16="http://schemas.microsoft.com/office/drawing/2014/main" id="{04017DFA-867F-43BF-BBFE-A4A17291A01B}"/>
            </a:ext>
          </a:extLst>
        </xdr:cNvPr>
        <xdr:cNvSpPr txBox="1"/>
      </xdr:nvSpPr>
      <xdr:spPr>
        <a:xfrm>
          <a:off x="9477375" y="902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6616</xdr:rowOff>
    </xdr:from>
    <xdr:to>
      <xdr:col>55</xdr:col>
      <xdr:colOff>88900</xdr:colOff>
      <xdr:row>57</xdr:row>
      <xdr:rowOff>6616</xdr:rowOff>
    </xdr:to>
    <xdr:cxnSp macro="">
      <xdr:nvCxnSpPr>
        <xdr:cNvPr id="215" name="直線コネクタ 214">
          <a:extLst>
            <a:ext uri="{FF2B5EF4-FFF2-40B4-BE49-F238E27FC236}">
              <a16:creationId xmlns:a16="http://schemas.microsoft.com/office/drawing/2014/main" id="{E789D6DC-C772-45FB-BBF2-D6EC8FE06EB1}"/>
            </a:ext>
          </a:extLst>
        </xdr:cNvPr>
        <xdr:cNvCxnSpPr/>
      </xdr:nvCxnSpPr>
      <xdr:spPr>
        <a:xfrm>
          <a:off x="9363075" y="923951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29167</xdr:rowOff>
    </xdr:from>
    <xdr:ext cx="599010" cy="259045"/>
    <xdr:sp macro="" textlink="">
      <xdr:nvSpPr>
        <xdr:cNvPr id="216" name="【橋りょう・トンネル】&#10;一人当たり有形固定資産（償却資産）額平均値テキスト">
          <a:extLst>
            <a:ext uri="{FF2B5EF4-FFF2-40B4-BE49-F238E27FC236}">
              <a16:creationId xmlns:a16="http://schemas.microsoft.com/office/drawing/2014/main" id="{6DEA93B2-5F09-4E81-9DCF-6D2EF850A2DF}"/>
            </a:ext>
          </a:extLst>
        </xdr:cNvPr>
        <xdr:cNvSpPr txBox="1"/>
      </xdr:nvSpPr>
      <xdr:spPr>
        <a:xfrm>
          <a:off x="9477375" y="97414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50740</xdr:rowOff>
    </xdr:from>
    <xdr:to>
      <xdr:col>55</xdr:col>
      <xdr:colOff>50800</xdr:colOff>
      <xdr:row>60</xdr:row>
      <xdr:rowOff>152340</xdr:rowOff>
    </xdr:to>
    <xdr:sp macro="" textlink="">
      <xdr:nvSpPr>
        <xdr:cNvPr id="217" name="フローチャート: 判断 216">
          <a:extLst>
            <a:ext uri="{FF2B5EF4-FFF2-40B4-BE49-F238E27FC236}">
              <a16:creationId xmlns:a16="http://schemas.microsoft.com/office/drawing/2014/main" id="{87BFB588-8C20-4A40-BFD4-D33BFFD05BB0}"/>
            </a:ext>
          </a:extLst>
        </xdr:cNvPr>
        <xdr:cNvSpPr/>
      </xdr:nvSpPr>
      <xdr:spPr>
        <a:xfrm>
          <a:off x="9401175" y="9763065"/>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70203</xdr:rowOff>
    </xdr:from>
    <xdr:to>
      <xdr:col>50</xdr:col>
      <xdr:colOff>165100</xdr:colOff>
      <xdr:row>61</xdr:row>
      <xdr:rowOff>353</xdr:rowOff>
    </xdr:to>
    <xdr:sp macro="" textlink="">
      <xdr:nvSpPr>
        <xdr:cNvPr id="218" name="フローチャート: 判断 217">
          <a:extLst>
            <a:ext uri="{FF2B5EF4-FFF2-40B4-BE49-F238E27FC236}">
              <a16:creationId xmlns:a16="http://schemas.microsoft.com/office/drawing/2014/main" id="{16291A2C-ACCB-4634-ACB7-CC2B421F54E5}"/>
            </a:ext>
          </a:extLst>
        </xdr:cNvPr>
        <xdr:cNvSpPr/>
      </xdr:nvSpPr>
      <xdr:spPr>
        <a:xfrm>
          <a:off x="8639175" y="978252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63838</xdr:rowOff>
    </xdr:from>
    <xdr:to>
      <xdr:col>46</xdr:col>
      <xdr:colOff>38100</xdr:colOff>
      <xdr:row>60</xdr:row>
      <xdr:rowOff>165438</xdr:rowOff>
    </xdr:to>
    <xdr:sp macro="" textlink="">
      <xdr:nvSpPr>
        <xdr:cNvPr id="219" name="フローチャート: 判断 218">
          <a:extLst>
            <a:ext uri="{FF2B5EF4-FFF2-40B4-BE49-F238E27FC236}">
              <a16:creationId xmlns:a16="http://schemas.microsoft.com/office/drawing/2014/main" id="{E7C83A31-E070-4CE1-BE98-54DF3CF73BE6}"/>
            </a:ext>
          </a:extLst>
        </xdr:cNvPr>
        <xdr:cNvSpPr/>
      </xdr:nvSpPr>
      <xdr:spPr>
        <a:xfrm>
          <a:off x="7839075" y="978251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160162</xdr:rowOff>
    </xdr:from>
    <xdr:to>
      <xdr:col>41</xdr:col>
      <xdr:colOff>101600</xdr:colOff>
      <xdr:row>60</xdr:row>
      <xdr:rowOff>90312</xdr:rowOff>
    </xdr:to>
    <xdr:sp macro="" textlink="">
      <xdr:nvSpPr>
        <xdr:cNvPr id="220" name="フローチャート: 判断 219">
          <a:extLst>
            <a:ext uri="{FF2B5EF4-FFF2-40B4-BE49-F238E27FC236}">
              <a16:creationId xmlns:a16="http://schemas.microsoft.com/office/drawing/2014/main" id="{B2CF9E87-7EA4-4A06-8216-C3DF749F6A42}"/>
            </a:ext>
          </a:extLst>
        </xdr:cNvPr>
        <xdr:cNvSpPr/>
      </xdr:nvSpPr>
      <xdr:spPr>
        <a:xfrm>
          <a:off x="7029450" y="971691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24012</xdr:rowOff>
    </xdr:from>
    <xdr:to>
      <xdr:col>36</xdr:col>
      <xdr:colOff>165100</xdr:colOff>
      <xdr:row>59</xdr:row>
      <xdr:rowOff>125612</xdr:rowOff>
    </xdr:to>
    <xdr:sp macro="" textlink="">
      <xdr:nvSpPr>
        <xdr:cNvPr id="221" name="フローチャート: 判断 220">
          <a:extLst>
            <a:ext uri="{FF2B5EF4-FFF2-40B4-BE49-F238E27FC236}">
              <a16:creationId xmlns:a16="http://schemas.microsoft.com/office/drawing/2014/main" id="{3F5195E9-03BB-49BE-929D-3CA681C31161}"/>
            </a:ext>
          </a:extLst>
        </xdr:cNvPr>
        <xdr:cNvSpPr/>
      </xdr:nvSpPr>
      <xdr:spPr>
        <a:xfrm>
          <a:off x="6238875" y="958076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FFFC823F-1ED5-41A0-81F9-6D80A6074058}"/>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A459BF3B-4009-4C82-A341-ECE2F01708F1}"/>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173C7EF-A880-4693-AAD2-19C0B7F705DF}"/>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9AD9E564-E17A-45B1-B971-32196EE1749F}"/>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A1411E9F-A67D-42A0-85EB-D9F569B49063}"/>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25329</xdr:rowOff>
    </xdr:from>
    <xdr:to>
      <xdr:col>55</xdr:col>
      <xdr:colOff>50800</xdr:colOff>
      <xdr:row>60</xdr:row>
      <xdr:rowOff>126929</xdr:rowOff>
    </xdr:to>
    <xdr:sp macro="" textlink="">
      <xdr:nvSpPr>
        <xdr:cNvPr id="227" name="楕円 226">
          <a:extLst>
            <a:ext uri="{FF2B5EF4-FFF2-40B4-BE49-F238E27FC236}">
              <a16:creationId xmlns:a16="http://schemas.microsoft.com/office/drawing/2014/main" id="{02C4BC19-1AA4-4540-BF9A-695D8E270C95}"/>
            </a:ext>
          </a:extLst>
        </xdr:cNvPr>
        <xdr:cNvSpPr/>
      </xdr:nvSpPr>
      <xdr:spPr>
        <a:xfrm>
          <a:off x="9401175" y="9744004"/>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59</xdr:row>
      <xdr:rowOff>48206</xdr:rowOff>
    </xdr:from>
    <xdr:ext cx="599010" cy="259045"/>
    <xdr:sp macro="" textlink="">
      <xdr:nvSpPr>
        <xdr:cNvPr id="228" name="【橋りょう・トンネル】&#10;一人当たり有形固定資産（償却資産）額該当値テキスト">
          <a:extLst>
            <a:ext uri="{FF2B5EF4-FFF2-40B4-BE49-F238E27FC236}">
              <a16:creationId xmlns:a16="http://schemas.microsoft.com/office/drawing/2014/main" id="{9002829D-A61B-456B-A073-4EDD8E43D81D}"/>
            </a:ext>
          </a:extLst>
        </xdr:cNvPr>
        <xdr:cNvSpPr txBox="1"/>
      </xdr:nvSpPr>
      <xdr:spPr>
        <a:xfrm>
          <a:off x="9477375" y="9598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48454</xdr:rowOff>
    </xdr:from>
    <xdr:to>
      <xdr:col>50</xdr:col>
      <xdr:colOff>165100</xdr:colOff>
      <xdr:row>60</xdr:row>
      <xdr:rowOff>150054</xdr:rowOff>
    </xdr:to>
    <xdr:sp macro="" textlink="">
      <xdr:nvSpPr>
        <xdr:cNvPr id="229" name="楕円 228">
          <a:extLst>
            <a:ext uri="{FF2B5EF4-FFF2-40B4-BE49-F238E27FC236}">
              <a16:creationId xmlns:a16="http://schemas.microsoft.com/office/drawing/2014/main" id="{FB073262-EA93-44D0-888C-97C842858559}"/>
            </a:ext>
          </a:extLst>
        </xdr:cNvPr>
        <xdr:cNvSpPr/>
      </xdr:nvSpPr>
      <xdr:spPr>
        <a:xfrm>
          <a:off x="8639175" y="976077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76129</xdr:rowOff>
    </xdr:from>
    <xdr:to>
      <xdr:col>55</xdr:col>
      <xdr:colOff>0</xdr:colOff>
      <xdr:row>60</xdr:row>
      <xdr:rowOff>99254</xdr:rowOff>
    </xdr:to>
    <xdr:cxnSp macro="">
      <xdr:nvCxnSpPr>
        <xdr:cNvPr id="230" name="直線コネクタ 229">
          <a:extLst>
            <a:ext uri="{FF2B5EF4-FFF2-40B4-BE49-F238E27FC236}">
              <a16:creationId xmlns:a16="http://schemas.microsoft.com/office/drawing/2014/main" id="{C433EB86-81DE-4791-8F46-B619581E084A}"/>
            </a:ext>
          </a:extLst>
        </xdr:cNvPr>
        <xdr:cNvCxnSpPr/>
      </xdr:nvCxnSpPr>
      <xdr:spPr>
        <a:xfrm flipV="1">
          <a:off x="8686800" y="9791629"/>
          <a:ext cx="742950" cy="2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60556</xdr:rowOff>
    </xdr:from>
    <xdr:to>
      <xdr:col>46</xdr:col>
      <xdr:colOff>38100</xdr:colOff>
      <xdr:row>60</xdr:row>
      <xdr:rowOff>162156</xdr:rowOff>
    </xdr:to>
    <xdr:sp macro="" textlink="">
      <xdr:nvSpPr>
        <xdr:cNvPr id="231" name="楕円 230">
          <a:extLst>
            <a:ext uri="{FF2B5EF4-FFF2-40B4-BE49-F238E27FC236}">
              <a16:creationId xmlns:a16="http://schemas.microsoft.com/office/drawing/2014/main" id="{C38E8EA0-E73A-46DE-AA4B-0576ED928E88}"/>
            </a:ext>
          </a:extLst>
        </xdr:cNvPr>
        <xdr:cNvSpPr/>
      </xdr:nvSpPr>
      <xdr:spPr>
        <a:xfrm>
          <a:off x="7839075" y="977923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99254</xdr:rowOff>
    </xdr:from>
    <xdr:to>
      <xdr:col>50</xdr:col>
      <xdr:colOff>114300</xdr:colOff>
      <xdr:row>60</xdr:row>
      <xdr:rowOff>111356</xdr:rowOff>
    </xdr:to>
    <xdr:cxnSp macro="">
      <xdr:nvCxnSpPr>
        <xdr:cNvPr id="232" name="直線コネクタ 231">
          <a:extLst>
            <a:ext uri="{FF2B5EF4-FFF2-40B4-BE49-F238E27FC236}">
              <a16:creationId xmlns:a16="http://schemas.microsoft.com/office/drawing/2014/main" id="{23CC2F61-4327-483F-BE3D-51A965D7E7E1}"/>
            </a:ext>
          </a:extLst>
        </xdr:cNvPr>
        <xdr:cNvCxnSpPr/>
      </xdr:nvCxnSpPr>
      <xdr:spPr>
        <a:xfrm flipV="1">
          <a:off x="7886700" y="9817929"/>
          <a:ext cx="800100" cy="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73137</xdr:rowOff>
    </xdr:from>
    <xdr:to>
      <xdr:col>41</xdr:col>
      <xdr:colOff>101600</xdr:colOff>
      <xdr:row>61</xdr:row>
      <xdr:rowOff>3287</xdr:rowOff>
    </xdr:to>
    <xdr:sp macro="" textlink="">
      <xdr:nvSpPr>
        <xdr:cNvPr id="233" name="楕円 232">
          <a:extLst>
            <a:ext uri="{FF2B5EF4-FFF2-40B4-BE49-F238E27FC236}">
              <a16:creationId xmlns:a16="http://schemas.microsoft.com/office/drawing/2014/main" id="{3A206027-9567-4752-BB64-EEB9763B0948}"/>
            </a:ext>
          </a:extLst>
        </xdr:cNvPr>
        <xdr:cNvSpPr/>
      </xdr:nvSpPr>
      <xdr:spPr>
        <a:xfrm>
          <a:off x="7029450" y="978863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111356</xdr:rowOff>
    </xdr:from>
    <xdr:to>
      <xdr:col>45</xdr:col>
      <xdr:colOff>177800</xdr:colOff>
      <xdr:row>60</xdr:row>
      <xdr:rowOff>123937</xdr:rowOff>
    </xdr:to>
    <xdr:cxnSp macro="">
      <xdr:nvCxnSpPr>
        <xdr:cNvPr id="234" name="直線コネクタ 233">
          <a:extLst>
            <a:ext uri="{FF2B5EF4-FFF2-40B4-BE49-F238E27FC236}">
              <a16:creationId xmlns:a16="http://schemas.microsoft.com/office/drawing/2014/main" id="{835AB706-097A-400A-A1E5-ED4C34B5B31F}"/>
            </a:ext>
          </a:extLst>
        </xdr:cNvPr>
        <xdr:cNvCxnSpPr/>
      </xdr:nvCxnSpPr>
      <xdr:spPr>
        <a:xfrm flipV="1">
          <a:off x="7077075" y="9826856"/>
          <a:ext cx="809625" cy="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162930</xdr:rowOff>
    </xdr:from>
    <xdr:ext cx="599010" cy="259045"/>
    <xdr:sp macro="" textlink="">
      <xdr:nvSpPr>
        <xdr:cNvPr id="235" name="n_1aveValue【橋りょう・トンネル】&#10;一人当たり有形固定資産（償却資産）額">
          <a:extLst>
            <a:ext uri="{FF2B5EF4-FFF2-40B4-BE49-F238E27FC236}">
              <a16:creationId xmlns:a16="http://schemas.microsoft.com/office/drawing/2014/main" id="{36F5E4FB-4E41-4BD2-B560-0E9E71D68D1D}"/>
            </a:ext>
          </a:extLst>
        </xdr:cNvPr>
        <xdr:cNvSpPr txBox="1"/>
      </xdr:nvSpPr>
      <xdr:spPr>
        <a:xfrm>
          <a:off x="8399995" y="987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156565</xdr:rowOff>
    </xdr:from>
    <xdr:ext cx="599010" cy="259045"/>
    <xdr:sp macro="" textlink="">
      <xdr:nvSpPr>
        <xdr:cNvPr id="236" name="n_2aveValue【橋りょう・トンネル】&#10;一人当たり有形固定資産（償却資産）額">
          <a:extLst>
            <a:ext uri="{FF2B5EF4-FFF2-40B4-BE49-F238E27FC236}">
              <a16:creationId xmlns:a16="http://schemas.microsoft.com/office/drawing/2014/main" id="{BF79FE03-D704-4C7E-9AA9-1417CB008F41}"/>
            </a:ext>
          </a:extLst>
        </xdr:cNvPr>
        <xdr:cNvSpPr txBox="1"/>
      </xdr:nvSpPr>
      <xdr:spPr>
        <a:xfrm>
          <a:off x="7609420" y="987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106839</xdr:rowOff>
    </xdr:from>
    <xdr:ext cx="599010" cy="259045"/>
    <xdr:sp macro="" textlink="">
      <xdr:nvSpPr>
        <xdr:cNvPr id="237" name="n_3aveValue【橋りょう・トンネル】&#10;一人当たり有形固定資産（償却資産）額">
          <a:extLst>
            <a:ext uri="{FF2B5EF4-FFF2-40B4-BE49-F238E27FC236}">
              <a16:creationId xmlns:a16="http://schemas.microsoft.com/office/drawing/2014/main" id="{CA58C8AC-3F68-4887-87A0-8A3BDB8DFE54}"/>
            </a:ext>
          </a:extLst>
        </xdr:cNvPr>
        <xdr:cNvSpPr txBox="1"/>
      </xdr:nvSpPr>
      <xdr:spPr>
        <a:xfrm>
          <a:off x="6818845" y="9495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142139</xdr:rowOff>
    </xdr:from>
    <xdr:ext cx="599010" cy="259045"/>
    <xdr:sp macro="" textlink="">
      <xdr:nvSpPr>
        <xdr:cNvPr id="238" name="n_4aveValue【橋りょう・トンネル】&#10;一人当たり有形固定資産（償却資産）額">
          <a:extLst>
            <a:ext uri="{FF2B5EF4-FFF2-40B4-BE49-F238E27FC236}">
              <a16:creationId xmlns:a16="http://schemas.microsoft.com/office/drawing/2014/main" id="{21B9996B-24A6-48B0-A148-7B0BB0A5CD6F}"/>
            </a:ext>
          </a:extLst>
        </xdr:cNvPr>
        <xdr:cNvSpPr txBox="1"/>
      </xdr:nvSpPr>
      <xdr:spPr>
        <a:xfrm>
          <a:off x="6009220" y="9375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166581</xdr:rowOff>
    </xdr:from>
    <xdr:ext cx="599010" cy="259045"/>
    <xdr:sp macro="" textlink="">
      <xdr:nvSpPr>
        <xdr:cNvPr id="239" name="n_1mainValue【橋りょう・トンネル】&#10;一人当たり有形固定資産（償却資産）額">
          <a:extLst>
            <a:ext uri="{FF2B5EF4-FFF2-40B4-BE49-F238E27FC236}">
              <a16:creationId xmlns:a16="http://schemas.microsoft.com/office/drawing/2014/main" id="{AE3CBF35-E45C-43E2-9AD0-8D5595F02933}"/>
            </a:ext>
          </a:extLst>
        </xdr:cNvPr>
        <xdr:cNvSpPr txBox="1"/>
      </xdr:nvSpPr>
      <xdr:spPr>
        <a:xfrm>
          <a:off x="8399995" y="955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7233</xdr:rowOff>
    </xdr:from>
    <xdr:ext cx="599010" cy="259045"/>
    <xdr:sp macro="" textlink="">
      <xdr:nvSpPr>
        <xdr:cNvPr id="240" name="n_2mainValue【橋りょう・トンネル】&#10;一人当たり有形固定資産（償却資産）額">
          <a:extLst>
            <a:ext uri="{FF2B5EF4-FFF2-40B4-BE49-F238E27FC236}">
              <a16:creationId xmlns:a16="http://schemas.microsoft.com/office/drawing/2014/main" id="{9E3F5C56-E6E4-4CA3-B676-DC40E2808058}"/>
            </a:ext>
          </a:extLst>
        </xdr:cNvPr>
        <xdr:cNvSpPr txBox="1"/>
      </xdr:nvSpPr>
      <xdr:spPr>
        <a:xfrm>
          <a:off x="7609420" y="956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165864</xdr:rowOff>
    </xdr:from>
    <xdr:ext cx="599010" cy="259045"/>
    <xdr:sp macro="" textlink="">
      <xdr:nvSpPr>
        <xdr:cNvPr id="241" name="n_3mainValue【橋りょう・トンネル】&#10;一人当たり有形固定資産（償却資産）額">
          <a:extLst>
            <a:ext uri="{FF2B5EF4-FFF2-40B4-BE49-F238E27FC236}">
              <a16:creationId xmlns:a16="http://schemas.microsoft.com/office/drawing/2014/main" id="{82339935-DEE5-421E-9BBC-358F3E727CD3}"/>
            </a:ext>
          </a:extLst>
        </xdr:cNvPr>
        <xdr:cNvSpPr txBox="1"/>
      </xdr:nvSpPr>
      <xdr:spPr>
        <a:xfrm>
          <a:off x="6818845" y="987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7B644537-4612-45CC-996E-9097F8BA5BC0}"/>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43" name="正方形/長方形 242">
          <a:extLst>
            <a:ext uri="{FF2B5EF4-FFF2-40B4-BE49-F238E27FC236}">
              <a16:creationId xmlns:a16="http://schemas.microsoft.com/office/drawing/2014/main" id="{69E14F71-D610-4BF9-85C4-BFF90316CF58}"/>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44" name="正方形/長方形 243">
          <a:extLst>
            <a:ext uri="{FF2B5EF4-FFF2-40B4-BE49-F238E27FC236}">
              <a16:creationId xmlns:a16="http://schemas.microsoft.com/office/drawing/2014/main" id="{7E16E27F-5AF9-479B-A45F-E3BA6035ECF9}"/>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45" name="正方形/長方形 244">
          <a:extLst>
            <a:ext uri="{FF2B5EF4-FFF2-40B4-BE49-F238E27FC236}">
              <a16:creationId xmlns:a16="http://schemas.microsoft.com/office/drawing/2014/main" id="{8BB07675-1090-499F-B505-77DE36DEC6AA}"/>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46" name="正方形/長方形 245">
          <a:extLst>
            <a:ext uri="{FF2B5EF4-FFF2-40B4-BE49-F238E27FC236}">
              <a16:creationId xmlns:a16="http://schemas.microsoft.com/office/drawing/2014/main" id="{BE15DB75-B785-42F0-9A07-281482AE152C}"/>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8EE7E4D6-FA87-4311-BD34-34C3F7403A39}"/>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2EFF8976-B9BC-445D-88E3-9995C22C3061}"/>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B6BA4A35-85CE-4C45-88B3-6DE9463DCCEE}"/>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0" name="テキスト ボックス 249">
          <a:extLst>
            <a:ext uri="{FF2B5EF4-FFF2-40B4-BE49-F238E27FC236}">
              <a16:creationId xmlns:a16="http://schemas.microsoft.com/office/drawing/2014/main" id="{A6527B09-7D39-49D7-B819-3B9147EF3F4D}"/>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a:extLst>
            <a:ext uri="{FF2B5EF4-FFF2-40B4-BE49-F238E27FC236}">
              <a16:creationId xmlns:a16="http://schemas.microsoft.com/office/drawing/2014/main" id="{1610300A-3161-42F7-B6E9-BFB1CB703D59}"/>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a:extLst>
            <a:ext uri="{FF2B5EF4-FFF2-40B4-BE49-F238E27FC236}">
              <a16:creationId xmlns:a16="http://schemas.microsoft.com/office/drawing/2014/main" id="{E3F14F0F-1217-4ACD-8312-CB4C6EA4B048}"/>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a:extLst>
            <a:ext uri="{FF2B5EF4-FFF2-40B4-BE49-F238E27FC236}">
              <a16:creationId xmlns:a16="http://schemas.microsoft.com/office/drawing/2014/main" id="{BB0FE7B9-ED62-427C-BEFE-FCF468798738}"/>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a:extLst>
            <a:ext uri="{FF2B5EF4-FFF2-40B4-BE49-F238E27FC236}">
              <a16:creationId xmlns:a16="http://schemas.microsoft.com/office/drawing/2014/main" id="{2227DC07-758E-4F7C-879E-CE5F473F547E}"/>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a:extLst>
            <a:ext uri="{FF2B5EF4-FFF2-40B4-BE49-F238E27FC236}">
              <a16:creationId xmlns:a16="http://schemas.microsoft.com/office/drawing/2014/main" id="{BCB9DF84-CD7A-41EA-9476-9BAF3B8964FF}"/>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a:extLst>
            <a:ext uri="{FF2B5EF4-FFF2-40B4-BE49-F238E27FC236}">
              <a16:creationId xmlns:a16="http://schemas.microsoft.com/office/drawing/2014/main" id="{7D51B53B-8A9E-4F07-A66E-70F4E76AFBFA}"/>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a:extLst>
            <a:ext uri="{FF2B5EF4-FFF2-40B4-BE49-F238E27FC236}">
              <a16:creationId xmlns:a16="http://schemas.microsoft.com/office/drawing/2014/main" id="{83E6ABDB-B440-4897-A30E-A0104B517FD8}"/>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a:extLst>
            <a:ext uri="{FF2B5EF4-FFF2-40B4-BE49-F238E27FC236}">
              <a16:creationId xmlns:a16="http://schemas.microsoft.com/office/drawing/2014/main" id="{47271DAC-8265-4A97-916D-BFA661733F50}"/>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a:extLst>
            <a:ext uri="{FF2B5EF4-FFF2-40B4-BE49-F238E27FC236}">
              <a16:creationId xmlns:a16="http://schemas.microsoft.com/office/drawing/2014/main" id="{F802987D-A95C-4878-91FA-0DB8046418AA}"/>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0" name="テキスト ボックス 259">
          <a:extLst>
            <a:ext uri="{FF2B5EF4-FFF2-40B4-BE49-F238E27FC236}">
              <a16:creationId xmlns:a16="http://schemas.microsoft.com/office/drawing/2014/main" id="{ACBF4DA8-9946-435A-9CD2-4E402516D74C}"/>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id="{B7A719C0-96BC-4AEA-9C4B-FE886C97BFC3}"/>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2" name="テキスト ボックス 261">
          <a:extLst>
            <a:ext uri="{FF2B5EF4-FFF2-40B4-BE49-F238E27FC236}">
              <a16:creationId xmlns:a16="http://schemas.microsoft.com/office/drawing/2014/main" id="{75321245-F6C9-4D44-9D46-2A3CDFC17BF2}"/>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a:extLst>
            <a:ext uri="{FF2B5EF4-FFF2-40B4-BE49-F238E27FC236}">
              <a16:creationId xmlns:a16="http://schemas.microsoft.com/office/drawing/2014/main" id="{727F027C-6F70-4288-94A4-D4ADB3B5523E}"/>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118111</xdr:rowOff>
    </xdr:from>
    <xdr:to>
      <xdr:col>24</xdr:col>
      <xdr:colOff>62865</xdr:colOff>
      <xdr:row>86</xdr:row>
      <xdr:rowOff>91439</xdr:rowOff>
    </xdr:to>
    <xdr:cxnSp macro="">
      <xdr:nvCxnSpPr>
        <xdr:cNvPr id="264" name="直線コネクタ 263">
          <a:extLst>
            <a:ext uri="{FF2B5EF4-FFF2-40B4-BE49-F238E27FC236}">
              <a16:creationId xmlns:a16="http://schemas.microsoft.com/office/drawing/2014/main" id="{FAF7ED44-0AAE-4D5D-908F-873F3919C7CF}"/>
            </a:ext>
          </a:extLst>
        </xdr:cNvPr>
        <xdr:cNvCxnSpPr/>
      </xdr:nvCxnSpPr>
      <xdr:spPr>
        <a:xfrm flipV="1">
          <a:off x="4179570" y="12589511"/>
          <a:ext cx="1270" cy="142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95266</xdr:rowOff>
    </xdr:from>
    <xdr:ext cx="405111" cy="259045"/>
    <xdr:sp macro="" textlink="">
      <xdr:nvSpPr>
        <xdr:cNvPr id="265" name="【公営住宅】&#10;有形固定資産減価償却率最小値テキスト">
          <a:extLst>
            <a:ext uri="{FF2B5EF4-FFF2-40B4-BE49-F238E27FC236}">
              <a16:creationId xmlns:a16="http://schemas.microsoft.com/office/drawing/2014/main" id="{BC9192EA-8BB9-4610-9EFE-D232D8032E45}"/>
            </a:ext>
          </a:extLst>
        </xdr:cNvPr>
        <xdr:cNvSpPr txBox="1"/>
      </xdr:nvSpPr>
      <xdr:spPr>
        <a:xfrm>
          <a:off x="4229100" y="1402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66" name="直線コネクタ 265">
          <a:extLst>
            <a:ext uri="{FF2B5EF4-FFF2-40B4-BE49-F238E27FC236}">
              <a16:creationId xmlns:a16="http://schemas.microsoft.com/office/drawing/2014/main" id="{45EC2432-3E2E-4F4E-BB16-64B3C876BB24}"/>
            </a:ext>
          </a:extLst>
        </xdr:cNvPr>
        <xdr:cNvCxnSpPr/>
      </xdr:nvCxnSpPr>
      <xdr:spPr>
        <a:xfrm>
          <a:off x="4105275" y="1401381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64788</xdr:rowOff>
    </xdr:from>
    <xdr:ext cx="405111" cy="259045"/>
    <xdr:sp macro="" textlink="">
      <xdr:nvSpPr>
        <xdr:cNvPr id="267" name="【公営住宅】&#10;有形固定資産減価償却率最大値テキスト">
          <a:extLst>
            <a:ext uri="{FF2B5EF4-FFF2-40B4-BE49-F238E27FC236}">
              <a16:creationId xmlns:a16="http://schemas.microsoft.com/office/drawing/2014/main" id="{9EEE92AA-6422-4A60-89A2-B0543D833D60}"/>
            </a:ext>
          </a:extLst>
        </xdr:cNvPr>
        <xdr:cNvSpPr txBox="1"/>
      </xdr:nvSpPr>
      <xdr:spPr>
        <a:xfrm>
          <a:off x="4229100" y="1237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68" name="直線コネクタ 267">
          <a:extLst>
            <a:ext uri="{FF2B5EF4-FFF2-40B4-BE49-F238E27FC236}">
              <a16:creationId xmlns:a16="http://schemas.microsoft.com/office/drawing/2014/main" id="{99829856-FAA8-4FAB-9A4F-040E3D919240}"/>
            </a:ext>
          </a:extLst>
        </xdr:cNvPr>
        <xdr:cNvCxnSpPr/>
      </xdr:nvCxnSpPr>
      <xdr:spPr>
        <a:xfrm>
          <a:off x="4105275" y="125895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90188</xdr:rowOff>
    </xdr:from>
    <xdr:ext cx="405111" cy="259045"/>
    <xdr:sp macro="" textlink="">
      <xdr:nvSpPr>
        <xdr:cNvPr id="269" name="【公営住宅】&#10;有形固定資産減価償却率平均値テキスト">
          <a:extLst>
            <a:ext uri="{FF2B5EF4-FFF2-40B4-BE49-F238E27FC236}">
              <a16:creationId xmlns:a16="http://schemas.microsoft.com/office/drawing/2014/main" id="{7BF19340-57F0-4882-AA44-66E07500365D}"/>
            </a:ext>
          </a:extLst>
        </xdr:cNvPr>
        <xdr:cNvSpPr txBox="1"/>
      </xdr:nvSpPr>
      <xdr:spPr>
        <a:xfrm>
          <a:off x="4229100" y="13041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70" name="フローチャート: 判断 269">
          <a:extLst>
            <a:ext uri="{FF2B5EF4-FFF2-40B4-BE49-F238E27FC236}">
              <a16:creationId xmlns:a16="http://schemas.microsoft.com/office/drawing/2014/main" id="{8C1FA6AA-470C-4F5D-843B-F438C19FBD3D}"/>
            </a:ext>
          </a:extLst>
        </xdr:cNvPr>
        <xdr:cNvSpPr/>
      </xdr:nvSpPr>
      <xdr:spPr>
        <a:xfrm>
          <a:off x="4124325" y="1318006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6350</xdr:rowOff>
    </xdr:from>
    <xdr:to>
      <xdr:col>20</xdr:col>
      <xdr:colOff>38100</xdr:colOff>
      <xdr:row>81</xdr:row>
      <xdr:rowOff>107950</xdr:rowOff>
    </xdr:to>
    <xdr:sp macro="" textlink="">
      <xdr:nvSpPr>
        <xdr:cNvPr id="271" name="フローチャート: 判断 270">
          <a:extLst>
            <a:ext uri="{FF2B5EF4-FFF2-40B4-BE49-F238E27FC236}">
              <a16:creationId xmlns:a16="http://schemas.microsoft.com/office/drawing/2014/main" id="{70A3167C-F340-4A71-A033-9DB79FDC75EB}"/>
            </a:ext>
          </a:extLst>
        </xdr:cNvPr>
        <xdr:cNvSpPr/>
      </xdr:nvSpPr>
      <xdr:spPr>
        <a:xfrm>
          <a:off x="3381375" y="131254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48261</xdr:rowOff>
    </xdr:from>
    <xdr:to>
      <xdr:col>15</xdr:col>
      <xdr:colOff>101600</xdr:colOff>
      <xdr:row>80</xdr:row>
      <xdr:rowOff>149861</xdr:rowOff>
    </xdr:to>
    <xdr:sp macro="" textlink="">
      <xdr:nvSpPr>
        <xdr:cNvPr id="272" name="フローチャート: 判断 271">
          <a:extLst>
            <a:ext uri="{FF2B5EF4-FFF2-40B4-BE49-F238E27FC236}">
              <a16:creationId xmlns:a16="http://schemas.microsoft.com/office/drawing/2014/main" id="{FC528354-CB03-492A-89B3-38881D931B71}"/>
            </a:ext>
          </a:extLst>
        </xdr:cNvPr>
        <xdr:cNvSpPr/>
      </xdr:nvSpPr>
      <xdr:spPr>
        <a:xfrm>
          <a:off x="2571750" y="1299908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105411</xdr:rowOff>
    </xdr:from>
    <xdr:to>
      <xdr:col>10</xdr:col>
      <xdr:colOff>165100</xdr:colOff>
      <xdr:row>80</xdr:row>
      <xdr:rowOff>35561</xdr:rowOff>
    </xdr:to>
    <xdr:sp macro="" textlink="">
      <xdr:nvSpPr>
        <xdr:cNvPr id="273" name="フローチャート: 判断 272">
          <a:extLst>
            <a:ext uri="{FF2B5EF4-FFF2-40B4-BE49-F238E27FC236}">
              <a16:creationId xmlns:a16="http://schemas.microsoft.com/office/drawing/2014/main" id="{932BEB33-2DA3-4E4E-AB6C-F44D3FC98BC3}"/>
            </a:ext>
          </a:extLst>
        </xdr:cNvPr>
        <xdr:cNvSpPr/>
      </xdr:nvSpPr>
      <xdr:spPr>
        <a:xfrm>
          <a:off x="1781175" y="1289431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6350</xdr:rowOff>
    </xdr:from>
    <xdr:to>
      <xdr:col>6</xdr:col>
      <xdr:colOff>38100</xdr:colOff>
      <xdr:row>79</xdr:row>
      <xdr:rowOff>107950</xdr:rowOff>
    </xdr:to>
    <xdr:sp macro="" textlink="">
      <xdr:nvSpPr>
        <xdr:cNvPr id="274" name="フローチャート: 判断 273">
          <a:extLst>
            <a:ext uri="{FF2B5EF4-FFF2-40B4-BE49-F238E27FC236}">
              <a16:creationId xmlns:a16="http://schemas.microsoft.com/office/drawing/2014/main" id="{0C810D03-45D6-4B9F-A24E-DB9DD4B1D8B0}"/>
            </a:ext>
          </a:extLst>
        </xdr:cNvPr>
        <xdr:cNvSpPr/>
      </xdr:nvSpPr>
      <xdr:spPr>
        <a:xfrm>
          <a:off x="981075" y="128016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2B1927F4-FD12-4785-B793-91730F86B2EF}"/>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9A681F81-DFFA-422E-B68E-37F6A99C1D25}"/>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67FA4C0A-291B-426E-B667-8BAD3681EE8E}"/>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F9F8D6F0-C764-4103-B8E8-0FD31F19D642}"/>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93205796-E8EB-44BD-9BC2-FD04B0634AB6}"/>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166370</xdr:rowOff>
    </xdr:from>
    <xdr:to>
      <xdr:col>24</xdr:col>
      <xdr:colOff>114300</xdr:colOff>
      <xdr:row>84</xdr:row>
      <xdr:rowOff>96520</xdr:rowOff>
    </xdr:to>
    <xdr:sp macro="" textlink="">
      <xdr:nvSpPr>
        <xdr:cNvPr id="280" name="楕円 279">
          <a:extLst>
            <a:ext uri="{FF2B5EF4-FFF2-40B4-BE49-F238E27FC236}">
              <a16:creationId xmlns:a16="http://schemas.microsoft.com/office/drawing/2014/main" id="{F8A5FF1A-6827-4922-AB31-B78A53E4714B}"/>
            </a:ext>
          </a:extLst>
        </xdr:cNvPr>
        <xdr:cNvSpPr/>
      </xdr:nvSpPr>
      <xdr:spPr>
        <a:xfrm>
          <a:off x="4124325" y="1360297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83</xdr:row>
      <xdr:rowOff>144797</xdr:rowOff>
    </xdr:from>
    <xdr:ext cx="405111" cy="259045"/>
    <xdr:sp macro="" textlink="">
      <xdr:nvSpPr>
        <xdr:cNvPr id="281" name="【公営住宅】&#10;有形固定資産減価償却率該当値テキスト">
          <a:extLst>
            <a:ext uri="{FF2B5EF4-FFF2-40B4-BE49-F238E27FC236}">
              <a16:creationId xmlns:a16="http://schemas.microsoft.com/office/drawing/2014/main" id="{F70D5BEF-0949-403F-8AFD-374D1088A245}"/>
            </a:ext>
          </a:extLst>
        </xdr:cNvPr>
        <xdr:cNvSpPr txBox="1"/>
      </xdr:nvSpPr>
      <xdr:spPr>
        <a:xfrm>
          <a:off x="4229100"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82550</xdr:rowOff>
    </xdr:from>
    <xdr:to>
      <xdr:col>20</xdr:col>
      <xdr:colOff>38100</xdr:colOff>
      <xdr:row>84</xdr:row>
      <xdr:rowOff>12700</xdr:rowOff>
    </xdr:to>
    <xdr:sp macro="" textlink="">
      <xdr:nvSpPr>
        <xdr:cNvPr id="282" name="楕円 281">
          <a:extLst>
            <a:ext uri="{FF2B5EF4-FFF2-40B4-BE49-F238E27FC236}">
              <a16:creationId xmlns:a16="http://schemas.microsoft.com/office/drawing/2014/main" id="{2F98A314-4205-4752-803A-48C927BA7F62}"/>
            </a:ext>
          </a:extLst>
        </xdr:cNvPr>
        <xdr:cNvSpPr/>
      </xdr:nvSpPr>
      <xdr:spPr>
        <a:xfrm>
          <a:off x="3381375" y="135255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133350</xdr:rowOff>
    </xdr:from>
    <xdr:to>
      <xdr:col>24</xdr:col>
      <xdr:colOff>63500</xdr:colOff>
      <xdr:row>84</xdr:row>
      <xdr:rowOff>45720</xdr:rowOff>
    </xdr:to>
    <xdr:cxnSp macro="">
      <xdr:nvCxnSpPr>
        <xdr:cNvPr id="283" name="直線コネクタ 282">
          <a:extLst>
            <a:ext uri="{FF2B5EF4-FFF2-40B4-BE49-F238E27FC236}">
              <a16:creationId xmlns:a16="http://schemas.microsoft.com/office/drawing/2014/main" id="{84912F39-29DD-4E2C-B137-C269B9DE5867}"/>
            </a:ext>
          </a:extLst>
        </xdr:cNvPr>
        <xdr:cNvCxnSpPr/>
      </xdr:nvCxnSpPr>
      <xdr:spPr>
        <a:xfrm>
          <a:off x="3429000" y="13573125"/>
          <a:ext cx="752475"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124461</xdr:rowOff>
    </xdr:from>
    <xdr:to>
      <xdr:col>15</xdr:col>
      <xdr:colOff>101600</xdr:colOff>
      <xdr:row>83</xdr:row>
      <xdr:rowOff>54611</xdr:rowOff>
    </xdr:to>
    <xdr:sp macro="" textlink="">
      <xdr:nvSpPr>
        <xdr:cNvPr id="284" name="楕円 283">
          <a:extLst>
            <a:ext uri="{FF2B5EF4-FFF2-40B4-BE49-F238E27FC236}">
              <a16:creationId xmlns:a16="http://schemas.microsoft.com/office/drawing/2014/main" id="{AFA72F31-3D39-4F0C-BB34-299F8A08075D}"/>
            </a:ext>
          </a:extLst>
        </xdr:cNvPr>
        <xdr:cNvSpPr/>
      </xdr:nvSpPr>
      <xdr:spPr>
        <a:xfrm>
          <a:off x="2571750" y="1339913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3811</xdr:rowOff>
    </xdr:from>
    <xdr:to>
      <xdr:col>19</xdr:col>
      <xdr:colOff>177800</xdr:colOff>
      <xdr:row>83</xdr:row>
      <xdr:rowOff>133350</xdr:rowOff>
    </xdr:to>
    <xdr:cxnSp macro="">
      <xdr:nvCxnSpPr>
        <xdr:cNvPr id="285" name="直線コネクタ 284">
          <a:extLst>
            <a:ext uri="{FF2B5EF4-FFF2-40B4-BE49-F238E27FC236}">
              <a16:creationId xmlns:a16="http://schemas.microsoft.com/office/drawing/2014/main" id="{AC98C5F3-D562-4D3B-BDB9-48F09B00F791}"/>
            </a:ext>
          </a:extLst>
        </xdr:cNvPr>
        <xdr:cNvCxnSpPr/>
      </xdr:nvCxnSpPr>
      <xdr:spPr>
        <a:xfrm>
          <a:off x="2619375" y="13446761"/>
          <a:ext cx="809625" cy="1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17780</xdr:rowOff>
    </xdr:from>
    <xdr:to>
      <xdr:col>10</xdr:col>
      <xdr:colOff>165100</xdr:colOff>
      <xdr:row>82</xdr:row>
      <xdr:rowOff>119380</xdr:rowOff>
    </xdr:to>
    <xdr:sp macro="" textlink="">
      <xdr:nvSpPr>
        <xdr:cNvPr id="286" name="楕円 285">
          <a:extLst>
            <a:ext uri="{FF2B5EF4-FFF2-40B4-BE49-F238E27FC236}">
              <a16:creationId xmlns:a16="http://schemas.microsoft.com/office/drawing/2014/main" id="{1D344185-258A-4459-BA43-164027C1AE92}"/>
            </a:ext>
          </a:extLst>
        </xdr:cNvPr>
        <xdr:cNvSpPr/>
      </xdr:nvSpPr>
      <xdr:spPr>
        <a:xfrm>
          <a:off x="1781175" y="1329563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68580</xdr:rowOff>
    </xdr:from>
    <xdr:to>
      <xdr:col>15</xdr:col>
      <xdr:colOff>50800</xdr:colOff>
      <xdr:row>83</xdr:row>
      <xdr:rowOff>3811</xdr:rowOff>
    </xdr:to>
    <xdr:cxnSp macro="">
      <xdr:nvCxnSpPr>
        <xdr:cNvPr id="287" name="直線コネクタ 286">
          <a:extLst>
            <a:ext uri="{FF2B5EF4-FFF2-40B4-BE49-F238E27FC236}">
              <a16:creationId xmlns:a16="http://schemas.microsoft.com/office/drawing/2014/main" id="{DF056FE2-571E-4BBD-882C-C3E507AFF02F}"/>
            </a:ext>
          </a:extLst>
        </xdr:cNvPr>
        <xdr:cNvCxnSpPr/>
      </xdr:nvCxnSpPr>
      <xdr:spPr>
        <a:xfrm>
          <a:off x="1828800" y="13343255"/>
          <a:ext cx="790575" cy="10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124477</xdr:rowOff>
    </xdr:from>
    <xdr:ext cx="405111" cy="259045"/>
    <xdr:sp macro="" textlink="">
      <xdr:nvSpPr>
        <xdr:cNvPr id="288" name="n_1aveValue【公営住宅】&#10;有形固定資産減価償却率">
          <a:extLst>
            <a:ext uri="{FF2B5EF4-FFF2-40B4-BE49-F238E27FC236}">
              <a16:creationId xmlns:a16="http://schemas.microsoft.com/office/drawing/2014/main" id="{7C71CD7A-DD5E-4B94-8211-8877ED5F8C1A}"/>
            </a:ext>
          </a:extLst>
        </xdr:cNvPr>
        <xdr:cNvSpPr txBox="1"/>
      </xdr:nvSpPr>
      <xdr:spPr>
        <a:xfrm>
          <a:off x="3239144" y="1291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166388</xdr:rowOff>
    </xdr:from>
    <xdr:ext cx="405111" cy="259045"/>
    <xdr:sp macro="" textlink="">
      <xdr:nvSpPr>
        <xdr:cNvPr id="289" name="n_2aveValue【公営住宅】&#10;有形固定資産減価償却率">
          <a:extLst>
            <a:ext uri="{FF2B5EF4-FFF2-40B4-BE49-F238E27FC236}">
              <a16:creationId xmlns:a16="http://schemas.microsoft.com/office/drawing/2014/main" id="{7B020B67-B198-4873-9060-381E7020E6BE}"/>
            </a:ext>
          </a:extLst>
        </xdr:cNvPr>
        <xdr:cNvSpPr txBox="1"/>
      </xdr:nvSpPr>
      <xdr:spPr>
        <a:xfrm>
          <a:off x="2439044" y="12793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52088</xdr:rowOff>
    </xdr:from>
    <xdr:ext cx="405111" cy="259045"/>
    <xdr:sp macro="" textlink="">
      <xdr:nvSpPr>
        <xdr:cNvPr id="290" name="n_3aveValue【公営住宅】&#10;有形固定資産減価償却率">
          <a:extLst>
            <a:ext uri="{FF2B5EF4-FFF2-40B4-BE49-F238E27FC236}">
              <a16:creationId xmlns:a16="http://schemas.microsoft.com/office/drawing/2014/main" id="{7EF912A0-6975-4F2C-AAC6-506F97035F04}"/>
            </a:ext>
          </a:extLst>
        </xdr:cNvPr>
        <xdr:cNvSpPr txBox="1"/>
      </xdr:nvSpPr>
      <xdr:spPr>
        <a:xfrm>
          <a:off x="1648469" y="1267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124477</xdr:rowOff>
    </xdr:from>
    <xdr:ext cx="405111" cy="259045"/>
    <xdr:sp macro="" textlink="">
      <xdr:nvSpPr>
        <xdr:cNvPr id="291" name="n_4aveValue【公営住宅】&#10;有形固定資産減価償却率">
          <a:extLst>
            <a:ext uri="{FF2B5EF4-FFF2-40B4-BE49-F238E27FC236}">
              <a16:creationId xmlns:a16="http://schemas.microsoft.com/office/drawing/2014/main" id="{642535CB-4876-45E2-B307-66B9D882EE71}"/>
            </a:ext>
          </a:extLst>
        </xdr:cNvPr>
        <xdr:cNvSpPr txBox="1"/>
      </xdr:nvSpPr>
      <xdr:spPr>
        <a:xfrm>
          <a:off x="848369" y="1258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3827</xdr:rowOff>
    </xdr:from>
    <xdr:ext cx="405111" cy="259045"/>
    <xdr:sp macro="" textlink="">
      <xdr:nvSpPr>
        <xdr:cNvPr id="292" name="n_1mainValue【公営住宅】&#10;有形固定資産減価償却率">
          <a:extLst>
            <a:ext uri="{FF2B5EF4-FFF2-40B4-BE49-F238E27FC236}">
              <a16:creationId xmlns:a16="http://schemas.microsoft.com/office/drawing/2014/main" id="{E4BFEDE0-BC2A-4BCC-A658-4F1F6CF95799}"/>
            </a:ext>
          </a:extLst>
        </xdr:cNvPr>
        <xdr:cNvSpPr txBox="1"/>
      </xdr:nvSpPr>
      <xdr:spPr>
        <a:xfrm>
          <a:off x="3239144" y="13608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45738</xdr:rowOff>
    </xdr:from>
    <xdr:ext cx="405111" cy="259045"/>
    <xdr:sp macro="" textlink="">
      <xdr:nvSpPr>
        <xdr:cNvPr id="293" name="n_2mainValue【公営住宅】&#10;有形固定資産減価償却率">
          <a:extLst>
            <a:ext uri="{FF2B5EF4-FFF2-40B4-BE49-F238E27FC236}">
              <a16:creationId xmlns:a16="http://schemas.microsoft.com/office/drawing/2014/main" id="{9CC3F9F1-D56D-4E4E-89A8-E2ADAE3838E0}"/>
            </a:ext>
          </a:extLst>
        </xdr:cNvPr>
        <xdr:cNvSpPr txBox="1"/>
      </xdr:nvSpPr>
      <xdr:spPr>
        <a:xfrm>
          <a:off x="2439044" y="13488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110507</xdr:rowOff>
    </xdr:from>
    <xdr:ext cx="405111" cy="259045"/>
    <xdr:sp macro="" textlink="">
      <xdr:nvSpPr>
        <xdr:cNvPr id="294" name="n_3mainValue【公営住宅】&#10;有形固定資産減価償却率">
          <a:extLst>
            <a:ext uri="{FF2B5EF4-FFF2-40B4-BE49-F238E27FC236}">
              <a16:creationId xmlns:a16="http://schemas.microsoft.com/office/drawing/2014/main" id="{6862F70A-FA14-4B51-8AEB-29AB178338FB}"/>
            </a:ext>
          </a:extLst>
        </xdr:cNvPr>
        <xdr:cNvSpPr txBox="1"/>
      </xdr:nvSpPr>
      <xdr:spPr>
        <a:xfrm>
          <a:off x="1648469" y="1338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4D6581EB-E160-4E5A-B2EF-4B8A082F1F4D}"/>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96" name="正方形/長方形 295">
          <a:extLst>
            <a:ext uri="{FF2B5EF4-FFF2-40B4-BE49-F238E27FC236}">
              <a16:creationId xmlns:a16="http://schemas.microsoft.com/office/drawing/2014/main" id="{50447E54-070F-477E-A9D5-C88A550210A3}"/>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97" name="正方形/長方形 296">
          <a:extLst>
            <a:ext uri="{FF2B5EF4-FFF2-40B4-BE49-F238E27FC236}">
              <a16:creationId xmlns:a16="http://schemas.microsoft.com/office/drawing/2014/main" id="{FB6D91B2-18A9-4CA5-87EF-4183A77FAD9E}"/>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98" name="正方形/長方形 297">
          <a:extLst>
            <a:ext uri="{FF2B5EF4-FFF2-40B4-BE49-F238E27FC236}">
              <a16:creationId xmlns:a16="http://schemas.microsoft.com/office/drawing/2014/main" id="{36C5DD3B-4974-44F7-A192-638C2DAAB7E8}"/>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99" name="正方形/長方形 298">
          <a:extLst>
            <a:ext uri="{FF2B5EF4-FFF2-40B4-BE49-F238E27FC236}">
              <a16:creationId xmlns:a16="http://schemas.microsoft.com/office/drawing/2014/main" id="{3BE5188F-4DE9-4A8A-A05E-F49EFEBF68E8}"/>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id="{F45BE736-2E08-49F0-B980-A0484673158F}"/>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id="{0C6A1D2B-7E73-4BC9-8586-07B7D63510E5}"/>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id="{A1E2CC6C-5E70-4F3E-9ABB-195F6EA625CF}"/>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03" name="テキスト ボックス 302">
          <a:extLst>
            <a:ext uri="{FF2B5EF4-FFF2-40B4-BE49-F238E27FC236}">
              <a16:creationId xmlns:a16="http://schemas.microsoft.com/office/drawing/2014/main" id="{0C9D72CA-A2CC-414A-B3E4-EF1BB41AD966}"/>
            </a:ext>
          </a:extLst>
        </xdr:cNvPr>
        <xdr:cNvSpPr txBox="1"/>
      </xdr:nvSpPr>
      <xdr:spPr>
        <a:xfrm>
          <a:off x="5527221"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a:extLst>
            <a:ext uri="{FF2B5EF4-FFF2-40B4-BE49-F238E27FC236}">
              <a16:creationId xmlns:a16="http://schemas.microsoft.com/office/drawing/2014/main" id="{594373C3-033D-4718-9675-26938FAB2CD5}"/>
            </a:ext>
          </a:extLst>
        </xdr:cNvPr>
        <xdr:cNvCxnSpPr/>
      </xdr:nvCxnSpPr>
      <xdr:spPr>
        <a:xfrm>
          <a:off x="5953125" y="14039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a:extLst>
            <a:ext uri="{FF2B5EF4-FFF2-40B4-BE49-F238E27FC236}">
              <a16:creationId xmlns:a16="http://schemas.microsoft.com/office/drawing/2014/main" id="{76DF2CF8-4AEB-4AB4-B8AB-053DF3F4CF0D}"/>
            </a:ext>
          </a:extLst>
        </xdr:cNvPr>
        <xdr:cNvSpPr txBox="1"/>
      </xdr:nvSpPr>
      <xdr:spPr>
        <a:xfrm>
          <a:off x="5527221"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a:extLst>
            <a:ext uri="{FF2B5EF4-FFF2-40B4-BE49-F238E27FC236}">
              <a16:creationId xmlns:a16="http://schemas.microsoft.com/office/drawing/2014/main" id="{8B8B93B3-C538-4836-86A5-961EA5930EDE}"/>
            </a:ext>
          </a:extLst>
        </xdr:cNvPr>
        <xdr:cNvCxnSpPr/>
      </xdr:nvCxnSpPr>
      <xdr:spPr>
        <a:xfrm>
          <a:off x="5953125" y="13677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a:extLst>
            <a:ext uri="{FF2B5EF4-FFF2-40B4-BE49-F238E27FC236}">
              <a16:creationId xmlns:a16="http://schemas.microsoft.com/office/drawing/2014/main" id="{27C7350C-DA70-4CEB-BAC6-8DA61B8C1871}"/>
            </a:ext>
          </a:extLst>
        </xdr:cNvPr>
        <xdr:cNvSpPr txBox="1"/>
      </xdr:nvSpPr>
      <xdr:spPr>
        <a:xfrm>
          <a:off x="5527221"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id="{4AE264F4-0CFB-4927-9308-D0D7DED75B0D}"/>
            </a:ext>
          </a:extLst>
        </xdr:cNvPr>
        <xdr:cNvCxnSpPr/>
      </xdr:nvCxnSpPr>
      <xdr:spPr>
        <a:xfrm>
          <a:off x="5953125" y="1331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a:extLst>
            <a:ext uri="{FF2B5EF4-FFF2-40B4-BE49-F238E27FC236}">
              <a16:creationId xmlns:a16="http://schemas.microsoft.com/office/drawing/2014/main" id="{3F21ED7D-A8DD-42AE-B62C-D3C59E64E060}"/>
            </a:ext>
          </a:extLst>
        </xdr:cNvPr>
        <xdr:cNvSpPr txBox="1"/>
      </xdr:nvSpPr>
      <xdr:spPr>
        <a:xfrm>
          <a:off x="5527221"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a:extLst>
            <a:ext uri="{FF2B5EF4-FFF2-40B4-BE49-F238E27FC236}">
              <a16:creationId xmlns:a16="http://schemas.microsoft.com/office/drawing/2014/main" id="{E4EFD348-213A-44C0-B618-559DCA64A93C}"/>
            </a:ext>
          </a:extLst>
        </xdr:cNvPr>
        <xdr:cNvCxnSpPr/>
      </xdr:nvCxnSpPr>
      <xdr:spPr>
        <a:xfrm>
          <a:off x="5953125" y="1295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a:extLst>
            <a:ext uri="{FF2B5EF4-FFF2-40B4-BE49-F238E27FC236}">
              <a16:creationId xmlns:a16="http://schemas.microsoft.com/office/drawing/2014/main" id="{9C0FCCFD-C6D4-4C12-A116-3D90DDDA0E57}"/>
            </a:ext>
          </a:extLst>
        </xdr:cNvPr>
        <xdr:cNvSpPr txBox="1"/>
      </xdr:nvSpPr>
      <xdr:spPr>
        <a:xfrm>
          <a:off x="5527221"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a:extLst>
            <a:ext uri="{FF2B5EF4-FFF2-40B4-BE49-F238E27FC236}">
              <a16:creationId xmlns:a16="http://schemas.microsoft.com/office/drawing/2014/main" id="{EED304DF-3E5A-4EB7-90F3-0913503ECB38}"/>
            </a:ext>
          </a:extLst>
        </xdr:cNvPr>
        <xdr:cNvCxnSpPr/>
      </xdr:nvCxnSpPr>
      <xdr:spPr>
        <a:xfrm>
          <a:off x="5953125" y="12601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a:extLst>
            <a:ext uri="{FF2B5EF4-FFF2-40B4-BE49-F238E27FC236}">
              <a16:creationId xmlns:a16="http://schemas.microsoft.com/office/drawing/2014/main" id="{771AC02A-A549-4081-8D98-044C728AD63D}"/>
            </a:ext>
          </a:extLst>
        </xdr:cNvPr>
        <xdr:cNvSpPr txBox="1"/>
      </xdr:nvSpPr>
      <xdr:spPr>
        <a:xfrm>
          <a:off x="5527221"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5CC17526-8469-4F68-8C95-B8AD2E9318E8}"/>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a:extLst>
            <a:ext uri="{FF2B5EF4-FFF2-40B4-BE49-F238E27FC236}">
              <a16:creationId xmlns:a16="http://schemas.microsoft.com/office/drawing/2014/main" id="{43074DC8-E06E-4049-A677-BFAFC8E1FCA0}"/>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79468280-0D61-4A9A-9481-C21D03868B50}"/>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79</xdr:row>
      <xdr:rowOff>11430</xdr:rowOff>
    </xdr:from>
    <xdr:to>
      <xdr:col>54</xdr:col>
      <xdr:colOff>189865</xdr:colOff>
      <xdr:row>86</xdr:row>
      <xdr:rowOff>123825</xdr:rowOff>
    </xdr:to>
    <xdr:cxnSp macro="">
      <xdr:nvCxnSpPr>
        <xdr:cNvPr id="317" name="直線コネクタ 316">
          <a:extLst>
            <a:ext uri="{FF2B5EF4-FFF2-40B4-BE49-F238E27FC236}">
              <a16:creationId xmlns:a16="http://schemas.microsoft.com/office/drawing/2014/main" id="{3CBB6FE5-F9AD-43D2-A9CE-61728BF04520}"/>
            </a:ext>
          </a:extLst>
        </xdr:cNvPr>
        <xdr:cNvCxnSpPr/>
      </xdr:nvCxnSpPr>
      <xdr:spPr>
        <a:xfrm flipV="1">
          <a:off x="9427845" y="12800330"/>
          <a:ext cx="127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127652</xdr:rowOff>
    </xdr:from>
    <xdr:ext cx="469744" cy="259045"/>
    <xdr:sp macro="" textlink="">
      <xdr:nvSpPr>
        <xdr:cNvPr id="318" name="【公営住宅】&#10;一人当たり面積最小値テキスト">
          <a:extLst>
            <a:ext uri="{FF2B5EF4-FFF2-40B4-BE49-F238E27FC236}">
              <a16:creationId xmlns:a16="http://schemas.microsoft.com/office/drawing/2014/main" id="{5BFBB571-25AB-45AB-99BC-CC795F24F068}"/>
            </a:ext>
          </a:extLst>
        </xdr:cNvPr>
        <xdr:cNvSpPr txBox="1"/>
      </xdr:nvSpPr>
      <xdr:spPr>
        <a:xfrm>
          <a:off x="9477375"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123825</xdr:rowOff>
    </xdr:from>
    <xdr:to>
      <xdr:col>55</xdr:col>
      <xdr:colOff>88900</xdr:colOff>
      <xdr:row>86</xdr:row>
      <xdr:rowOff>123825</xdr:rowOff>
    </xdr:to>
    <xdr:cxnSp macro="">
      <xdr:nvCxnSpPr>
        <xdr:cNvPr id="319" name="直線コネクタ 318">
          <a:extLst>
            <a:ext uri="{FF2B5EF4-FFF2-40B4-BE49-F238E27FC236}">
              <a16:creationId xmlns:a16="http://schemas.microsoft.com/office/drawing/2014/main" id="{EE44CFE6-7CD0-422A-BD5C-DC0119134606}"/>
            </a:ext>
          </a:extLst>
        </xdr:cNvPr>
        <xdr:cNvCxnSpPr/>
      </xdr:nvCxnSpPr>
      <xdr:spPr>
        <a:xfrm>
          <a:off x="9363075" y="140462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129557</xdr:rowOff>
    </xdr:from>
    <xdr:ext cx="469744" cy="259045"/>
    <xdr:sp macro="" textlink="">
      <xdr:nvSpPr>
        <xdr:cNvPr id="320" name="【公営住宅】&#10;一人当たり面積最大値テキスト">
          <a:extLst>
            <a:ext uri="{FF2B5EF4-FFF2-40B4-BE49-F238E27FC236}">
              <a16:creationId xmlns:a16="http://schemas.microsoft.com/office/drawing/2014/main" id="{82B10723-4F6E-479E-914C-308B4B7EA95D}"/>
            </a:ext>
          </a:extLst>
        </xdr:cNvPr>
        <xdr:cNvSpPr txBox="1"/>
      </xdr:nvSpPr>
      <xdr:spPr>
        <a:xfrm>
          <a:off x="9477375" y="125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11430</xdr:rowOff>
    </xdr:from>
    <xdr:to>
      <xdr:col>55</xdr:col>
      <xdr:colOff>88900</xdr:colOff>
      <xdr:row>79</xdr:row>
      <xdr:rowOff>11430</xdr:rowOff>
    </xdr:to>
    <xdr:cxnSp macro="">
      <xdr:nvCxnSpPr>
        <xdr:cNvPr id="321" name="直線コネクタ 320">
          <a:extLst>
            <a:ext uri="{FF2B5EF4-FFF2-40B4-BE49-F238E27FC236}">
              <a16:creationId xmlns:a16="http://schemas.microsoft.com/office/drawing/2014/main" id="{40F55351-FAF8-420B-A828-212F3AC0BD17}"/>
            </a:ext>
          </a:extLst>
        </xdr:cNvPr>
        <xdr:cNvCxnSpPr/>
      </xdr:nvCxnSpPr>
      <xdr:spPr>
        <a:xfrm>
          <a:off x="9363075" y="1280033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127652</xdr:rowOff>
    </xdr:from>
    <xdr:ext cx="469744" cy="259045"/>
    <xdr:sp macro="" textlink="">
      <xdr:nvSpPr>
        <xdr:cNvPr id="322" name="【公営住宅】&#10;一人当たり面積平均値テキスト">
          <a:extLst>
            <a:ext uri="{FF2B5EF4-FFF2-40B4-BE49-F238E27FC236}">
              <a16:creationId xmlns:a16="http://schemas.microsoft.com/office/drawing/2014/main" id="{2EA667A1-E418-42DD-B799-0763818F5312}"/>
            </a:ext>
          </a:extLst>
        </xdr:cNvPr>
        <xdr:cNvSpPr txBox="1"/>
      </xdr:nvSpPr>
      <xdr:spPr>
        <a:xfrm>
          <a:off x="9477375" y="13402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149225</xdr:rowOff>
    </xdr:from>
    <xdr:to>
      <xdr:col>55</xdr:col>
      <xdr:colOff>50800</xdr:colOff>
      <xdr:row>83</xdr:row>
      <xdr:rowOff>79375</xdr:rowOff>
    </xdr:to>
    <xdr:sp macro="" textlink="">
      <xdr:nvSpPr>
        <xdr:cNvPr id="323" name="フローチャート: 判断 322">
          <a:extLst>
            <a:ext uri="{FF2B5EF4-FFF2-40B4-BE49-F238E27FC236}">
              <a16:creationId xmlns:a16="http://schemas.microsoft.com/office/drawing/2014/main" id="{818F4FA4-5714-4555-B5B1-663C981D9CE5}"/>
            </a:ext>
          </a:extLst>
        </xdr:cNvPr>
        <xdr:cNvSpPr/>
      </xdr:nvSpPr>
      <xdr:spPr>
        <a:xfrm>
          <a:off x="9401175" y="1342707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166370</xdr:rowOff>
    </xdr:from>
    <xdr:to>
      <xdr:col>50</xdr:col>
      <xdr:colOff>165100</xdr:colOff>
      <xdr:row>83</xdr:row>
      <xdr:rowOff>96520</xdr:rowOff>
    </xdr:to>
    <xdr:sp macro="" textlink="">
      <xdr:nvSpPr>
        <xdr:cNvPr id="324" name="フローチャート: 判断 323">
          <a:extLst>
            <a:ext uri="{FF2B5EF4-FFF2-40B4-BE49-F238E27FC236}">
              <a16:creationId xmlns:a16="http://schemas.microsoft.com/office/drawing/2014/main" id="{CCB3D46C-DFCC-47E8-96EE-0B5E8CF4577D}"/>
            </a:ext>
          </a:extLst>
        </xdr:cNvPr>
        <xdr:cNvSpPr/>
      </xdr:nvSpPr>
      <xdr:spPr>
        <a:xfrm>
          <a:off x="8639175" y="134410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25" name="フローチャート: 判断 324">
          <a:extLst>
            <a:ext uri="{FF2B5EF4-FFF2-40B4-BE49-F238E27FC236}">
              <a16:creationId xmlns:a16="http://schemas.microsoft.com/office/drawing/2014/main" id="{DD53E987-68A4-477D-8EB8-42EDA51F9198}"/>
            </a:ext>
          </a:extLst>
        </xdr:cNvPr>
        <xdr:cNvSpPr/>
      </xdr:nvSpPr>
      <xdr:spPr>
        <a:xfrm>
          <a:off x="7839075" y="1345057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xdr:rowOff>
    </xdr:from>
    <xdr:to>
      <xdr:col>41</xdr:col>
      <xdr:colOff>101600</xdr:colOff>
      <xdr:row>83</xdr:row>
      <xdr:rowOff>106045</xdr:rowOff>
    </xdr:to>
    <xdr:sp macro="" textlink="">
      <xdr:nvSpPr>
        <xdr:cNvPr id="326" name="フローチャート: 判断 325">
          <a:extLst>
            <a:ext uri="{FF2B5EF4-FFF2-40B4-BE49-F238E27FC236}">
              <a16:creationId xmlns:a16="http://schemas.microsoft.com/office/drawing/2014/main" id="{FFBCAD10-1E16-4128-82C0-905D6D83DD01}"/>
            </a:ext>
          </a:extLst>
        </xdr:cNvPr>
        <xdr:cNvSpPr/>
      </xdr:nvSpPr>
      <xdr:spPr>
        <a:xfrm>
          <a:off x="7029450" y="134473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114936</xdr:rowOff>
    </xdr:from>
    <xdr:to>
      <xdr:col>36</xdr:col>
      <xdr:colOff>165100</xdr:colOff>
      <xdr:row>82</xdr:row>
      <xdr:rowOff>45086</xdr:rowOff>
    </xdr:to>
    <xdr:sp macro="" textlink="">
      <xdr:nvSpPr>
        <xdr:cNvPr id="327" name="フローチャート: 判断 326">
          <a:extLst>
            <a:ext uri="{FF2B5EF4-FFF2-40B4-BE49-F238E27FC236}">
              <a16:creationId xmlns:a16="http://schemas.microsoft.com/office/drawing/2014/main" id="{E8EE9D75-9BCB-4537-89BD-047594A36051}"/>
            </a:ext>
          </a:extLst>
        </xdr:cNvPr>
        <xdr:cNvSpPr/>
      </xdr:nvSpPr>
      <xdr:spPr>
        <a:xfrm>
          <a:off x="6238875" y="1323086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B73D971C-7159-454A-BEE8-B5446F0ED331}"/>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FD668861-DDA0-4931-947B-3EC0257A0F85}"/>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B3D5B69-39A9-434F-922A-18CDE8BF56A5}"/>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78A63C5F-8862-4ADC-AD5E-EEFE4A74A76E}"/>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AD4582F8-C729-4C46-A9BB-E0C5711E9616}"/>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2539</xdr:rowOff>
    </xdr:from>
    <xdr:to>
      <xdr:col>55</xdr:col>
      <xdr:colOff>50800</xdr:colOff>
      <xdr:row>82</xdr:row>
      <xdr:rowOff>104139</xdr:rowOff>
    </xdr:to>
    <xdr:sp macro="" textlink="">
      <xdr:nvSpPr>
        <xdr:cNvPr id="333" name="楕円 332">
          <a:extLst>
            <a:ext uri="{FF2B5EF4-FFF2-40B4-BE49-F238E27FC236}">
              <a16:creationId xmlns:a16="http://schemas.microsoft.com/office/drawing/2014/main" id="{CC560C2B-9D37-4A7C-A738-459AB7BCEB07}"/>
            </a:ext>
          </a:extLst>
        </xdr:cNvPr>
        <xdr:cNvSpPr/>
      </xdr:nvSpPr>
      <xdr:spPr>
        <a:xfrm>
          <a:off x="9401175" y="13280389"/>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81</xdr:row>
      <xdr:rowOff>25416</xdr:rowOff>
    </xdr:from>
    <xdr:ext cx="469744" cy="259045"/>
    <xdr:sp macro="" textlink="">
      <xdr:nvSpPr>
        <xdr:cNvPr id="334" name="【公営住宅】&#10;一人当たり面積該当値テキスト">
          <a:extLst>
            <a:ext uri="{FF2B5EF4-FFF2-40B4-BE49-F238E27FC236}">
              <a16:creationId xmlns:a16="http://schemas.microsoft.com/office/drawing/2014/main" id="{AE91871A-19CD-4268-85B1-092447C9DD61}"/>
            </a:ext>
          </a:extLst>
        </xdr:cNvPr>
        <xdr:cNvSpPr txBox="1"/>
      </xdr:nvSpPr>
      <xdr:spPr>
        <a:xfrm>
          <a:off x="9477375" y="131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52070</xdr:rowOff>
    </xdr:from>
    <xdr:to>
      <xdr:col>50</xdr:col>
      <xdr:colOff>165100</xdr:colOff>
      <xdr:row>82</xdr:row>
      <xdr:rowOff>153670</xdr:rowOff>
    </xdr:to>
    <xdr:sp macro="" textlink="">
      <xdr:nvSpPr>
        <xdr:cNvPr id="335" name="楕円 334">
          <a:extLst>
            <a:ext uri="{FF2B5EF4-FFF2-40B4-BE49-F238E27FC236}">
              <a16:creationId xmlns:a16="http://schemas.microsoft.com/office/drawing/2014/main" id="{CF690A68-BB6A-4CAF-898F-0EE3B639B162}"/>
            </a:ext>
          </a:extLst>
        </xdr:cNvPr>
        <xdr:cNvSpPr/>
      </xdr:nvSpPr>
      <xdr:spPr>
        <a:xfrm>
          <a:off x="8639175" y="1332674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53339</xdr:rowOff>
    </xdr:from>
    <xdr:to>
      <xdr:col>55</xdr:col>
      <xdr:colOff>0</xdr:colOff>
      <xdr:row>82</xdr:row>
      <xdr:rowOff>102870</xdr:rowOff>
    </xdr:to>
    <xdr:cxnSp macro="">
      <xdr:nvCxnSpPr>
        <xdr:cNvPr id="336" name="直線コネクタ 335">
          <a:extLst>
            <a:ext uri="{FF2B5EF4-FFF2-40B4-BE49-F238E27FC236}">
              <a16:creationId xmlns:a16="http://schemas.microsoft.com/office/drawing/2014/main" id="{A1E491D5-0297-42D2-91EC-FBFA86C2192B}"/>
            </a:ext>
          </a:extLst>
        </xdr:cNvPr>
        <xdr:cNvCxnSpPr/>
      </xdr:nvCxnSpPr>
      <xdr:spPr>
        <a:xfrm flipV="1">
          <a:off x="8686800" y="13328014"/>
          <a:ext cx="742950" cy="5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107314</xdr:rowOff>
    </xdr:from>
    <xdr:to>
      <xdr:col>46</xdr:col>
      <xdr:colOff>38100</xdr:colOff>
      <xdr:row>83</xdr:row>
      <xdr:rowOff>37464</xdr:rowOff>
    </xdr:to>
    <xdr:sp macro="" textlink="">
      <xdr:nvSpPr>
        <xdr:cNvPr id="337" name="楕円 336">
          <a:extLst>
            <a:ext uri="{FF2B5EF4-FFF2-40B4-BE49-F238E27FC236}">
              <a16:creationId xmlns:a16="http://schemas.microsoft.com/office/drawing/2014/main" id="{6D24768E-46AD-4E35-9C95-F3F51691300D}"/>
            </a:ext>
          </a:extLst>
        </xdr:cNvPr>
        <xdr:cNvSpPr/>
      </xdr:nvSpPr>
      <xdr:spPr>
        <a:xfrm>
          <a:off x="7839075" y="1338198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102870</xdr:rowOff>
    </xdr:from>
    <xdr:to>
      <xdr:col>50</xdr:col>
      <xdr:colOff>114300</xdr:colOff>
      <xdr:row>82</xdr:row>
      <xdr:rowOff>158114</xdr:rowOff>
    </xdr:to>
    <xdr:cxnSp macro="">
      <xdr:nvCxnSpPr>
        <xdr:cNvPr id="338" name="直線コネクタ 337">
          <a:extLst>
            <a:ext uri="{FF2B5EF4-FFF2-40B4-BE49-F238E27FC236}">
              <a16:creationId xmlns:a16="http://schemas.microsoft.com/office/drawing/2014/main" id="{2817ED38-385F-4DF9-A9CF-757FAD3983D6}"/>
            </a:ext>
          </a:extLst>
        </xdr:cNvPr>
        <xdr:cNvCxnSpPr/>
      </xdr:nvCxnSpPr>
      <xdr:spPr>
        <a:xfrm flipV="1">
          <a:off x="7886700" y="13383895"/>
          <a:ext cx="8001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111125</xdr:rowOff>
    </xdr:from>
    <xdr:to>
      <xdr:col>41</xdr:col>
      <xdr:colOff>101600</xdr:colOff>
      <xdr:row>83</xdr:row>
      <xdr:rowOff>41275</xdr:rowOff>
    </xdr:to>
    <xdr:sp macro="" textlink="">
      <xdr:nvSpPr>
        <xdr:cNvPr id="339" name="楕円 338">
          <a:extLst>
            <a:ext uri="{FF2B5EF4-FFF2-40B4-BE49-F238E27FC236}">
              <a16:creationId xmlns:a16="http://schemas.microsoft.com/office/drawing/2014/main" id="{31A6D593-6A5F-4FD0-A3D5-52D73B985EDC}"/>
            </a:ext>
          </a:extLst>
        </xdr:cNvPr>
        <xdr:cNvSpPr/>
      </xdr:nvSpPr>
      <xdr:spPr>
        <a:xfrm>
          <a:off x="7029450" y="133889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158114</xdr:rowOff>
    </xdr:from>
    <xdr:to>
      <xdr:col>45</xdr:col>
      <xdr:colOff>177800</xdr:colOff>
      <xdr:row>82</xdr:row>
      <xdr:rowOff>161925</xdr:rowOff>
    </xdr:to>
    <xdr:cxnSp macro="">
      <xdr:nvCxnSpPr>
        <xdr:cNvPr id="340" name="直線コネクタ 339">
          <a:extLst>
            <a:ext uri="{FF2B5EF4-FFF2-40B4-BE49-F238E27FC236}">
              <a16:creationId xmlns:a16="http://schemas.microsoft.com/office/drawing/2014/main" id="{09B948E4-DBBF-43CE-B767-56F57BE2962F}"/>
            </a:ext>
          </a:extLst>
        </xdr:cNvPr>
        <xdr:cNvCxnSpPr/>
      </xdr:nvCxnSpPr>
      <xdr:spPr>
        <a:xfrm flipV="1">
          <a:off x="7077075" y="13439139"/>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87647</xdr:rowOff>
    </xdr:from>
    <xdr:ext cx="469744" cy="259045"/>
    <xdr:sp macro="" textlink="">
      <xdr:nvSpPr>
        <xdr:cNvPr id="341" name="n_1aveValue【公営住宅】&#10;一人当たり面積">
          <a:extLst>
            <a:ext uri="{FF2B5EF4-FFF2-40B4-BE49-F238E27FC236}">
              <a16:creationId xmlns:a16="http://schemas.microsoft.com/office/drawing/2014/main" id="{8F3C7998-3C22-401A-AD19-119E8EA81828}"/>
            </a:ext>
          </a:extLst>
        </xdr:cNvPr>
        <xdr:cNvSpPr txBox="1"/>
      </xdr:nvSpPr>
      <xdr:spPr>
        <a:xfrm>
          <a:off x="8458277" y="135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106697</xdr:rowOff>
    </xdr:from>
    <xdr:ext cx="469744" cy="259045"/>
    <xdr:sp macro="" textlink="">
      <xdr:nvSpPr>
        <xdr:cNvPr id="342" name="n_2aveValue【公営住宅】&#10;一人当たり面積">
          <a:extLst>
            <a:ext uri="{FF2B5EF4-FFF2-40B4-BE49-F238E27FC236}">
              <a16:creationId xmlns:a16="http://schemas.microsoft.com/office/drawing/2014/main" id="{941EE8E3-3B14-493A-9050-FA891228D089}"/>
            </a:ext>
          </a:extLst>
        </xdr:cNvPr>
        <xdr:cNvSpPr txBox="1"/>
      </xdr:nvSpPr>
      <xdr:spPr>
        <a:xfrm>
          <a:off x="7677227" y="1354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97172</xdr:rowOff>
    </xdr:from>
    <xdr:ext cx="469744" cy="259045"/>
    <xdr:sp macro="" textlink="">
      <xdr:nvSpPr>
        <xdr:cNvPr id="343" name="n_3aveValue【公営住宅】&#10;一人当たり面積">
          <a:extLst>
            <a:ext uri="{FF2B5EF4-FFF2-40B4-BE49-F238E27FC236}">
              <a16:creationId xmlns:a16="http://schemas.microsoft.com/office/drawing/2014/main" id="{A76D28BA-A498-4012-A257-C290B5F90337}"/>
            </a:ext>
          </a:extLst>
        </xdr:cNvPr>
        <xdr:cNvSpPr txBox="1"/>
      </xdr:nvSpPr>
      <xdr:spPr>
        <a:xfrm>
          <a:off x="6867602" y="1353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61613</xdr:rowOff>
    </xdr:from>
    <xdr:ext cx="469744" cy="259045"/>
    <xdr:sp macro="" textlink="">
      <xdr:nvSpPr>
        <xdr:cNvPr id="344" name="n_4aveValue【公営住宅】&#10;一人当たり面積">
          <a:extLst>
            <a:ext uri="{FF2B5EF4-FFF2-40B4-BE49-F238E27FC236}">
              <a16:creationId xmlns:a16="http://schemas.microsoft.com/office/drawing/2014/main" id="{9813784F-FEF0-4C15-A2CA-4C117D8FD487}"/>
            </a:ext>
          </a:extLst>
        </xdr:cNvPr>
        <xdr:cNvSpPr txBox="1"/>
      </xdr:nvSpPr>
      <xdr:spPr>
        <a:xfrm>
          <a:off x="6067502" y="1301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170197</xdr:rowOff>
    </xdr:from>
    <xdr:ext cx="469744" cy="259045"/>
    <xdr:sp macro="" textlink="">
      <xdr:nvSpPr>
        <xdr:cNvPr id="345" name="n_1mainValue【公営住宅】&#10;一人当たり面積">
          <a:extLst>
            <a:ext uri="{FF2B5EF4-FFF2-40B4-BE49-F238E27FC236}">
              <a16:creationId xmlns:a16="http://schemas.microsoft.com/office/drawing/2014/main" id="{EFDB6DB5-005F-4258-B80E-5A36864C542E}"/>
            </a:ext>
          </a:extLst>
        </xdr:cNvPr>
        <xdr:cNvSpPr txBox="1"/>
      </xdr:nvSpPr>
      <xdr:spPr>
        <a:xfrm>
          <a:off x="8458277" y="131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53991</xdr:rowOff>
    </xdr:from>
    <xdr:ext cx="469744" cy="259045"/>
    <xdr:sp macro="" textlink="">
      <xdr:nvSpPr>
        <xdr:cNvPr id="346" name="n_2mainValue【公営住宅】&#10;一人当たり面積">
          <a:extLst>
            <a:ext uri="{FF2B5EF4-FFF2-40B4-BE49-F238E27FC236}">
              <a16:creationId xmlns:a16="http://schemas.microsoft.com/office/drawing/2014/main" id="{51938CB6-9E43-4C87-AF13-B46A8E1C449D}"/>
            </a:ext>
          </a:extLst>
        </xdr:cNvPr>
        <xdr:cNvSpPr txBox="1"/>
      </xdr:nvSpPr>
      <xdr:spPr>
        <a:xfrm>
          <a:off x="7677227" y="1316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57802</xdr:rowOff>
    </xdr:from>
    <xdr:ext cx="469744" cy="259045"/>
    <xdr:sp macro="" textlink="">
      <xdr:nvSpPr>
        <xdr:cNvPr id="347" name="n_3mainValue【公営住宅】&#10;一人当たり面積">
          <a:extLst>
            <a:ext uri="{FF2B5EF4-FFF2-40B4-BE49-F238E27FC236}">
              <a16:creationId xmlns:a16="http://schemas.microsoft.com/office/drawing/2014/main" id="{BA7CE609-2EC0-4434-801B-1D53CAD7E4E6}"/>
            </a:ext>
          </a:extLst>
        </xdr:cNvPr>
        <xdr:cNvSpPr txBox="1"/>
      </xdr:nvSpPr>
      <xdr:spPr>
        <a:xfrm>
          <a:off x="6867602"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a:extLst>
            <a:ext uri="{FF2B5EF4-FFF2-40B4-BE49-F238E27FC236}">
              <a16:creationId xmlns:a16="http://schemas.microsoft.com/office/drawing/2014/main" id="{27DB008A-5CF4-45DA-B84D-E0CD6C8E3B88}"/>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49" name="正方形/長方形 348">
          <a:extLst>
            <a:ext uri="{FF2B5EF4-FFF2-40B4-BE49-F238E27FC236}">
              <a16:creationId xmlns:a16="http://schemas.microsoft.com/office/drawing/2014/main" id="{C5857B24-85D7-4E52-9028-AA50618BC892}"/>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50" name="正方形/長方形 349">
          <a:extLst>
            <a:ext uri="{FF2B5EF4-FFF2-40B4-BE49-F238E27FC236}">
              <a16:creationId xmlns:a16="http://schemas.microsoft.com/office/drawing/2014/main" id="{805DAE6B-C567-4EEF-9274-FC01340115DE}"/>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51" name="正方形/長方形 350">
          <a:extLst>
            <a:ext uri="{FF2B5EF4-FFF2-40B4-BE49-F238E27FC236}">
              <a16:creationId xmlns:a16="http://schemas.microsoft.com/office/drawing/2014/main" id="{5C3A1B13-8778-4CF5-A987-601496E09EE2}"/>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52" name="正方形/長方形 351">
          <a:extLst>
            <a:ext uri="{FF2B5EF4-FFF2-40B4-BE49-F238E27FC236}">
              <a16:creationId xmlns:a16="http://schemas.microsoft.com/office/drawing/2014/main" id="{A4092061-BE74-4E9B-BFC4-590B1A40A052}"/>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02A3D1B7-EF06-43BD-9612-534902FB986B}"/>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a:extLst>
            <a:ext uri="{FF2B5EF4-FFF2-40B4-BE49-F238E27FC236}">
              <a16:creationId xmlns:a16="http://schemas.microsoft.com/office/drawing/2014/main" id="{8C83F53B-C85D-486B-AAB4-71434F99920A}"/>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a:extLst>
            <a:ext uri="{FF2B5EF4-FFF2-40B4-BE49-F238E27FC236}">
              <a16:creationId xmlns:a16="http://schemas.microsoft.com/office/drawing/2014/main" id="{07792C72-0E1C-4B6A-B652-00258320DAC2}"/>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56" name="テキスト ボックス 355">
          <a:extLst>
            <a:ext uri="{FF2B5EF4-FFF2-40B4-BE49-F238E27FC236}">
              <a16:creationId xmlns:a16="http://schemas.microsoft.com/office/drawing/2014/main" id="{C7DE379B-63D8-4724-A985-9433369E4BEE}"/>
            </a:ext>
          </a:extLst>
        </xdr:cNvPr>
        <xdr:cNvSpPr txBox="1"/>
      </xdr:nvSpPr>
      <xdr:spPr>
        <a:xfrm>
          <a:off x="339891"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7" name="直線コネクタ 356">
          <a:extLst>
            <a:ext uri="{FF2B5EF4-FFF2-40B4-BE49-F238E27FC236}">
              <a16:creationId xmlns:a16="http://schemas.microsoft.com/office/drawing/2014/main" id="{D6C99519-21F9-4117-92D6-26CBB599074C}"/>
            </a:ext>
          </a:extLst>
        </xdr:cNvPr>
        <xdr:cNvCxnSpPr/>
      </xdr:nvCxnSpPr>
      <xdr:spPr>
        <a:xfrm>
          <a:off x="685800" y="1768520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58" name="テキスト ボックス 357">
          <a:extLst>
            <a:ext uri="{FF2B5EF4-FFF2-40B4-BE49-F238E27FC236}">
              <a16:creationId xmlns:a16="http://schemas.microsoft.com/office/drawing/2014/main" id="{7DA9FD4A-91AE-47A5-845E-A18605031956}"/>
            </a:ext>
          </a:extLst>
        </xdr:cNvPr>
        <xdr:cNvSpPr txBox="1"/>
      </xdr:nvSpPr>
      <xdr:spPr>
        <a:xfrm>
          <a:off x="339891" y="1755568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9" name="直線コネクタ 358">
          <a:extLst>
            <a:ext uri="{FF2B5EF4-FFF2-40B4-BE49-F238E27FC236}">
              <a16:creationId xmlns:a16="http://schemas.microsoft.com/office/drawing/2014/main" id="{AD9EAD17-7A67-416F-B41B-B5825F4D24C7}"/>
            </a:ext>
          </a:extLst>
        </xdr:cNvPr>
        <xdr:cNvCxnSpPr/>
      </xdr:nvCxnSpPr>
      <xdr:spPr>
        <a:xfrm>
          <a:off x="685800" y="17374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0" name="テキスト ボックス 359">
          <a:extLst>
            <a:ext uri="{FF2B5EF4-FFF2-40B4-BE49-F238E27FC236}">
              <a16:creationId xmlns:a16="http://schemas.microsoft.com/office/drawing/2014/main" id="{4C67E075-4647-46E0-AC35-8681DF1E1D2B}"/>
            </a:ext>
          </a:extLst>
        </xdr:cNvPr>
        <xdr:cNvSpPr txBox="1"/>
      </xdr:nvSpPr>
      <xdr:spPr>
        <a:xfrm>
          <a:off x="339891" y="172481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1" name="直線コネクタ 360">
          <a:extLst>
            <a:ext uri="{FF2B5EF4-FFF2-40B4-BE49-F238E27FC236}">
              <a16:creationId xmlns:a16="http://schemas.microsoft.com/office/drawing/2014/main" id="{A6F635B3-2060-48A3-AF19-A24026F71A88}"/>
            </a:ext>
          </a:extLst>
        </xdr:cNvPr>
        <xdr:cNvCxnSpPr/>
      </xdr:nvCxnSpPr>
      <xdr:spPr>
        <a:xfrm>
          <a:off x="685800" y="170669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2" name="テキスト ボックス 361">
          <a:extLst>
            <a:ext uri="{FF2B5EF4-FFF2-40B4-BE49-F238E27FC236}">
              <a16:creationId xmlns:a16="http://schemas.microsoft.com/office/drawing/2014/main" id="{F707D37C-A6C9-46FA-BBA7-E891B06F6907}"/>
            </a:ext>
          </a:extLst>
        </xdr:cNvPr>
        <xdr:cNvSpPr txBox="1"/>
      </xdr:nvSpPr>
      <xdr:spPr>
        <a:xfrm>
          <a:off x="339891" y="169374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3" name="直線コネクタ 362">
          <a:extLst>
            <a:ext uri="{FF2B5EF4-FFF2-40B4-BE49-F238E27FC236}">
              <a16:creationId xmlns:a16="http://schemas.microsoft.com/office/drawing/2014/main" id="{D89A4A3D-15D7-487F-978A-064068238C6C}"/>
            </a:ext>
          </a:extLst>
        </xdr:cNvPr>
        <xdr:cNvCxnSpPr/>
      </xdr:nvCxnSpPr>
      <xdr:spPr>
        <a:xfrm>
          <a:off x="685800" y="167658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4" name="テキスト ボックス 363">
          <a:extLst>
            <a:ext uri="{FF2B5EF4-FFF2-40B4-BE49-F238E27FC236}">
              <a16:creationId xmlns:a16="http://schemas.microsoft.com/office/drawing/2014/main" id="{A89D12C3-48C1-4A44-9139-49898CE7D56C}"/>
            </a:ext>
          </a:extLst>
        </xdr:cNvPr>
        <xdr:cNvSpPr txBox="1"/>
      </xdr:nvSpPr>
      <xdr:spPr>
        <a:xfrm>
          <a:off x="339891" y="166299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5" name="直線コネクタ 364">
          <a:extLst>
            <a:ext uri="{FF2B5EF4-FFF2-40B4-BE49-F238E27FC236}">
              <a16:creationId xmlns:a16="http://schemas.microsoft.com/office/drawing/2014/main" id="{838F307C-1994-4A8C-865D-5E630F05275E}"/>
            </a:ext>
          </a:extLst>
        </xdr:cNvPr>
        <xdr:cNvCxnSpPr/>
      </xdr:nvCxnSpPr>
      <xdr:spPr>
        <a:xfrm>
          <a:off x="685800" y="164582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6" name="テキスト ボックス 365">
          <a:extLst>
            <a:ext uri="{FF2B5EF4-FFF2-40B4-BE49-F238E27FC236}">
              <a16:creationId xmlns:a16="http://schemas.microsoft.com/office/drawing/2014/main" id="{DAB447F3-A59F-4E42-A3E0-EDEEEA5C3B63}"/>
            </a:ext>
          </a:extLst>
        </xdr:cNvPr>
        <xdr:cNvSpPr txBox="1"/>
      </xdr:nvSpPr>
      <xdr:spPr>
        <a:xfrm>
          <a:off x="339891" y="163192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7" name="直線コネクタ 366">
          <a:extLst>
            <a:ext uri="{FF2B5EF4-FFF2-40B4-BE49-F238E27FC236}">
              <a16:creationId xmlns:a16="http://schemas.microsoft.com/office/drawing/2014/main" id="{23E49B4F-00D9-49B8-99EC-3801E9A11FD7}"/>
            </a:ext>
          </a:extLst>
        </xdr:cNvPr>
        <xdr:cNvCxnSpPr/>
      </xdr:nvCxnSpPr>
      <xdr:spPr>
        <a:xfrm>
          <a:off x="685800" y="1614759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68" name="テキスト ボックス 367">
          <a:extLst>
            <a:ext uri="{FF2B5EF4-FFF2-40B4-BE49-F238E27FC236}">
              <a16:creationId xmlns:a16="http://schemas.microsoft.com/office/drawing/2014/main" id="{B1BAA68D-265B-4986-9008-E30DED3F1FE5}"/>
            </a:ext>
          </a:extLst>
        </xdr:cNvPr>
        <xdr:cNvSpPr txBox="1"/>
      </xdr:nvSpPr>
      <xdr:spPr>
        <a:xfrm>
          <a:off x="339891" y="160117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a:extLst>
            <a:ext uri="{FF2B5EF4-FFF2-40B4-BE49-F238E27FC236}">
              <a16:creationId xmlns:a16="http://schemas.microsoft.com/office/drawing/2014/main" id="{4E181E7E-BB66-4F87-93D8-5ACB1BAD9F0F}"/>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70" name="テキスト ボックス 369">
          <a:extLst>
            <a:ext uri="{FF2B5EF4-FFF2-40B4-BE49-F238E27FC236}">
              <a16:creationId xmlns:a16="http://schemas.microsoft.com/office/drawing/2014/main" id="{A73C1AC9-00A6-49DC-96D9-61D22CED68A8}"/>
            </a:ext>
          </a:extLst>
        </xdr:cNvPr>
        <xdr:cNvSpPr txBox="1"/>
      </xdr:nvSpPr>
      <xdr:spPr>
        <a:xfrm>
          <a:off x="339891"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港湾・漁港】&#10;有形固定資産減価償却率グラフ枠">
          <a:extLst>
            <a:ext uri="{FF2B5EF4-FFF2-40B4-BE49-F238E27FC236}">
              <a16:creationId xmlns:a16="http://schemas.microsoft.com/office/drawing/2014/main" id="{0DA1F6A3-ECCD-4C2D-B7D0-A304245D676B}"/>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66402</xdr:rowOff>
    </xdr:from>
    <xdr:to>
      <xdr:col>24</xdr:col>
      <xdr:colOff>62865</xdr:colOff>
      <xdr:row>108</xdr:row>
      <xdr:rowOff>89263</xdr:rowOff>
    </xdr:to>
    <xdr:cxnSp macro="">
      <xdr:nvCxnSpPr>
        <xdr:cNvPr id="372" name="直線コネクタ 371">
          <a:extLst>
            <a:ext uri="{FF2B5EF4-FFF2-40B4-BE49-F238E27FC236}">
              <a16:creationId xmlns:a16="http://schemas.microsoft.com/office/drawing/2014/main" id="{9BF6A73C-2D3B-43E8-A72D-CE31019F8BE1}"/>
            </a:ext>
          </a:extLst>
        </xdr:cNvPr>
        <xdr:cNvCxnSpPr/>
      </xdr:nvCxnSpPr>
      <xdr:spPr>
        <a:xfrm flipV="1">
          <a:off x="4179570" y="16262077"/>
          <a:ext cx="1270" cy="131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93090</xdr:rowOff>
    </xdr:from>
    <xdr:ext cx="405111" cy="259045"/>
    <xdr:sp macro="" textlink="">
      <xdr:nvSpPr>
        <xdr:cNvPr id="373" name="【港湾・漁港】&#10;有形固定資産減価償却率最小値テキスト">
          <a:extLst>
            <a:ext uri="{FF2B5EF4-FFF2-40B4-BE49-F238E27FC236}">
              <a16:creationId xmlns:a16="http://schemas.microsoft.com/office/drawing/2014/main" id="{47722C7F-BEBD-429A-9BDC-05B0C0FCAEDC}"/>
            </a:ext>
          </a:extLst>
        </xdr:cNvPr>
        <xdr:cNvSpPr txBox="1"/>
      </xdr:nvSpPr>
      <xdr:spPr>
        <a:xfrm>
          <a:off x="4229100" y="17580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89263</xdr:rowOff>
    </xdr:from>
    <xdr:to>
      <xdr:col>24</xdr:col>
      <xdr:colOff>152400</xdr:colOff>
      <xdr:row>108</xdr:row>
      <xdr:rowOff>89263</xdr:rowOff>
    </xdr:to>
    <xdr:cxnSp macro="">
      <xdr:nvCxnSpPr>
        <xdr:cNvPr id="374" name="直線コネクタ 373">
          <a:extLst>
            <a:ext uri="{FF2B5EF4-FFF2-40B4-BE49-F238E27FC236}">
              <a16:creationId xmlns:a16="http://schemas.microsoft.com/office/drawing/2014/main" id="{2A63ABAC-A3C2-4676-B943-0CB0691C1667}"/>
            </a:ext>
          </a:extLst>
        </xdr:cNvPr>
        <xdr:cNvCxnSpPr/>
      </xdr:nvCxnSpPr>
      <xdr:spPr>
        <a:xfrm>
          <a:off x="4105275" y="1757398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13079</xdr:rowOff>
    </xdr:from>
    <xdr:ext cx="405111" cy="259045"/>
    <xdr:sp macro="" textlink="">
      <xdr:nvSpPr>
        <xdr:cNvPr id="375" name="【港湾・漁港】&#10;有形固定資産減価償却率最大値テキスト">
          <a:extLst>
            <a:ext uri="{FF2B5EF4-FFF2-40B4-BE49-F238E27FC236}">
              <a16:creationId xmlns:a16="http://schemas.microsoft.com/office/drawing/2014/main" id="{9009AEC0-AC49-4198-9BE4-1D98791423D0}"/>
            </a:ext>
          </a:extLst>
        </xdr:cNvPr>
        <xdr:cNvSpPr txBox="1"/>
      </xdr:nvSpPr>
      <xdr:spPr>
        <a:xfrm>
          <a:off x="4229100" y="1604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66402</xdr:rowOff>
    </xdr:from>
    <xdr:to>
      <xdr:col>24</xdr:col>
      <xdr:colOff>152400</xdr:colOff>
      <xdr:row>100</xdr:row>
      <xdr:rowOff>66402</xdr:rowOff>
    </xdr:to>
    <xdr:cxnSp macro="">
      <xdr:nvCxnSpPr>
        <xdr:cNvPr id="376" name="直線コネクタ 375">
          <a:extLst>
            <a:ext uri="{FF2B5EF4-FFF2-40B4-BE49-F238E27FC236}">
              <a16:creationId xmlns:a16="http://schemas.microsoft.com/office/drawing/2014/main" id="{B4BB49A9-2AC2-4DE4-8F0E-183D13150D8B}"/>
            </a:ext>
          </a:extLst>
        </xdr:cNvPr>
        <xdr:cNvCxnSpPr/>
      </xdr:nvCxnSpPr>
      <xdr:spPr>
        <a:xfrm>
          <a:off x="4105275" y="1626207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104</xdr:row>
      <xdr:rowOff>125021</xdr:rowOff>
    </xdr:from>
    <xdr:ext cx="405111" cy="259045"/>
    <xdr:sp macro="" textlink="">
      <xdr:nvSpPr>
        <xdr:cNvPr id="377" name="【港湾・漁港】&#10;有形固定資産減価償却率平均値テキスト">
          <a:extLst>
            <a:ext uri="{FF2B5EF4-FFF2-40B4-BE49-F238E27FC236}">
              <a16:creationId xmlns:a16="http://schemas.microsoft.com/office/drawing/2014/main" id="{E68F061A-C2BE-4CE7-A092-0E485A557B51}"/>
            </a:ext>
          </a:extLst>
        </xdr:cNvPr>
        <xdr:cNvSpPr txBox="1"/>
      </xdr:nvSpPr>
      <xdr:spPr>
        <a:xfrm>
          <a:off x="4229100" y="169620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102144</xdr:rowOff>
    </xdr:from>
    <xdr:to>
      <xdr:col>24</xdr:col>
      <xdr:colOff>114300</xdr:colOff>
      <xdr:row>106</xdr:row>
      <xdr:rowOff>32294</xdr:rowOff>
    </xdr:to>
    <xdr:sp macro="" textlink="">
      <xdr:nvSpPr>
        <xdr:cNvPr id="378" name="フローチャート: 判断 377">
          <a:extLst>
            <a:ext uri="{FF2B5EF4-FFF2-40B4-BE49-F238E27FC236}">
              <a16:creationId xmlns:a16="http://schemas.microsoft.com/office/drawing/2014/main" id="{99C02EDC-A6F0-43E9-80A7-878B76832C82}"/>
            </a:ext>
          </a:extLst>
        </xdr:cNvPr>
        <xdr:cNvSpPr/>
      </xdr:nvSpPr>
      <xdr:spPr>
        <a:xfrm>
          <a:off x="4124325" y="1710744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53158</xdr:rowOff>
    </xdr:from>
    <xdr:to>
      <xdr:col>20</xdr:col>
      <xdr:colOff>38100</xdr:colOff>
      <xdr:row>105</xdr:row>
      <xdr:rowOff>154758</xdr:rowOff>
    </xdr:to>
    <xdr:sp macro="" textlink="">
      <xdr:nvSpPr>
        <xdr:cNvPr id="379" name="フローチャート: 判断 378">
          <a:extLst>
            <a:ext uri="{FF2B5EF4-FFF2-40B4-BE49-F238E27FC236}">
              <a16:creationId xmlns:a16="http://schemas.microsoft.com/office/drawing/2014/main" id="{27B26D19-5F41-479D-84CB-A06AED0C1B58}"/>
            </a:ext>
          </a:extLst>
        </xdr:cNvPr>
        <xdr:cNvSpPr/>
      </xdr:nvSpPr>
      <xdr:spPr>
        <a:xfrm>
          <a:off x="3381375" y="1705210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156029</xdr:rowOff>
    </xdr:from>
    <xdr:to>
      <xdr:col>15</xdr:col>
      <xdr:colOff>101600</xdr:colOff>
      <xdr:row>105</xdr:row>
      <xdr:rowOff>86179</xdr:rowOff>
    </xdr:to>
    <xdr:sp macro="" textlink="">
      <xdr:nvSpPr>
        <xdr:cNvPr id="380" name="フローチャート: 判断 379">
          <a:extLst>
            <a:ext uri="{FF2B5EF4-FFF2-40B4-BE49-F238E27FC236}">
              <a16:creationId xmlns:a16="http://schemas.microsoft.com/office/drawing/2014/main" id="{CDD67832-5C13-40BF-9C8A-2C0836CCDDDA}"/>
            </a:ext>
          </a:extLst>
        </xdr:cNvPr>
        <xdr:cNvSpPr/>
      </xdr:nvSpPr>
      <xdr:spPr>
        <a:xfrm>
          <a:off x="2571750" y="1699940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146231</xdr:rowOff>
    </xdr:from>
    <xdr:to>
      <xdr:col>10</xdr:col>
      <xdr:colOff>165100</xdr:colOff>
      <xdr:row>105</xdr:row>
      <xdr:rowOff>76381</xdr:rowOff>
    </xdr:to>
    <xdr:sp macro="" textlink="">
      <xdr:nvSpPr>
        <xdr:cNvPr id="381" name="フローチャート: 判断 380">
          <a:extLst>
            <a:ext uri="{FF2B5EF4-FFF2-40B4-BE49-F238E27FC236}">
              <a16:creationId xmlns:a16="http://schemas.microsoft.com/office/drawing/2014/main" id="{FF800ACA-308F-4B87-871D-A9AC74F75DB9}"/>
            </a:ext>
          </a:extLst>
        </xdr:cNvPr>
        <xdr:cNvSpPr/>
      </xdr:nvSpPr>
      <xdr:spPr>
        <a:xfrm>
          <a:off x="1781175" y="1698325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4D68B9E1-FEF7-4612-8931-F948B563DE7F}"/>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787C011A-87E4-43FB-B947-EF03EDFB51C2}"/>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FADEEC30-5B78-4589-885A-01D8DF00E846}"/>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F64DCA48-6366-469F-9176-C8C2198478C9}"/>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51970FC3-C337-4DAC-B84C-98B7AD48AB69}"/>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62956</xdr:rowOff>
    </xdr:from>
    <xdr:to>
      <xdr:col>24</xdr:col>
      <xdr:colOff>114300</xdr:colOff>
      <xdr:row>107</xdr:row>
      <xdr:rowOff>164556</xdr:rowOff>
    </xdr:to>
    <xdr:sp macro="" textlink="">
      <xdr:nvSpPr>
        <xdr:cNvPr id="387" name="楕円 386">
          <a:extLst>
            <a:ext uri="{FF2B5EF4-FFF2-40B4-BE49-F238E27FC236}">
              <a16:creationId xmlns:a16="http://schemas.microsoft.com/office/drawing/2014/main" id="{0F6F12DE-A900-46A8-80FF-163382B83F14}"/>
            </a:ext>
          </a:extLst>
        </xdr:cNvPr>
        <xdr:cNvSpPr/>
      </xdr:nvSpPr>
      <xdr:spPr>
        <a:xfrm>
          <a:off x="4124325" y="1739210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107</xdr:row>
      <xdr:rowOff>41383</xdr:rowOff>
    </xdr:from>
    <xdr:ext cx="405111" cy="259045"/>
    <xdr:sp macro="" textlink="">
      <xdr:nvSpPr>
        <xdr:cNvPr id="388" name="【港湾・漁港】&#10;有形固定資産減価償却率該当値テキスト">
          <a:extLst>
            <a:ext uri="{FF2B5EF4-FFF2-40B4-BE49-F238E27FC236}">
              <a16:creationId xmlns:a16="http://schemas.microsoft.com/office/drawing/2014/main" id="{5989CA4B-D91F-4BEE-BD2A-DF2C6972C2D9}"/>
            </a:ext>
          </a:extLst>
        </xdr:cNvPr>
        <xdr:cNvSpPr txBox="1"/>
      </xdr:nvSpPr>
      <xdr:spPr>
        <a:xfrm>
          <a:off x="4229100" y="17370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20501</xdr:rowOff>
    </xdr:from>
    <xdr:to>
      <xdr:col>20</xdr:col>
      <xdr:colOff>38100</xdr:colOff>
      <xdr:row>107</xdr:row>
      <xdr:rowOff>122101</xdr:rowOff>
    </xdr:to>
    <xdr:sp macro="" textlink="">
      <xdr:nvSpPr>
        <xdr:cNvPr id="389" name="楕円 388">
          <a:extLst>
            <a:ext uri="{FF2B5EF4-FFF2-40B4-BE49-F238E27FC236}">
              <a16:creationId xmlns:a16="http://schemas.microsoft.com/office/drawing/2014/main" id="{46F17058-19C2-4E0D-92A1-CBE539A8F12A}"/>
            </a:ext>
          </a:extLst>
        </xdr:cNvPr>
        <xdr:cNvSpPr/>
      </xdr:nvSpPr>
      <xdr:spPr>
        <a:xfrm>
          <a:off x="3381375" y="1734647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71301</xdr:rowOff>
    </xdr:from>
    <xdr:to>
      <xdr:col>24</xdr:col>
      <xdr:colOff>63500</xdr:colOff>
      <xdr:row>107</xdr:row>
      <xdr:rowOff>113756</xdr:rowOff>
    </xdr:to>
    <xdr:cxnSp macro="">
      <xdr:nvCxnSpPr>
        <xdr:cNvPr id="390" name="直線コネクタ 389">
          <a:extLst>
            <a:ext uri="{FF2B5EF4-FFF2-40B4-BE49-F238E27FC236}">
              <a16:creationId xmlns:a16="http://schemas.microsoft.com/office/drawing/2014/main" id="{877729A1-5ABC-4466-81A9-3DCD1D6BAFB0}"/>
            </a:ext>
          </a:extLst>
        </xdr:cNvPr>
        <xdr:cNvCxnSpPr/>
      </xdr:nvCxnSpPr>
      <xdr:spPr>
        <a:xfrm>
          <a:off x="3429000" y="17394101"/>
          <a:ext cx="752475" cy="4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139700</xdr:rowOff>
    </xdr:from>
    <xdr:to>
      <xdr:col>15</xdr:col>
      <xdr:colOff>101600</xdr:colOff>
      <xdr:row>107</xdr:row>
      <xdr:rowOff>69850</xdr:rowOff>
    </xdr:to>
    <xdr:sp macro="" textlink="">
      <xdr:nvSpPr>
        <xdr:cNvPr id="391" name="楕円 390">
          <a:extLst>
            <a:ext uri="{FF2B5EF4-FFF2-40B4-BE49-F238E27FC236}">
              <a16:creationId xmlns:a16="http://schemas.microsoft.com/office/drawing/2014/main" id="{61BC836E-842A-4015-B738-47C3798EA4F6}"/>
            </a:ext>
          </a:extLst>
        </xdr:cNvPr>
        <xdr:cNvSpPr/>
      </xdr:nvSpPr>
      <xdr:spPr>
        <a:xfrm>
          <a:off x="2571750" y="173069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19050</xdr:rowOff>
    </xdr:from>
    <xdr:to>
      <xdr:col>19</xdr:col>
      <xdr:colOff>177800</xdr:colOff>
      <xdr:row>107</xdr:row>
      <xdr:rowOff>71301</xdr:rowOff>
    </xdr:to>
    <xdr:cxnSp macro="">
      <xdr:nvCxnSpPr>
        <xdr:cNvPr id="392" name="直線コネクタ 391">
          <a:extLst>
            <a:ext uri="{FF2B5EF4-FFF2-40B4-BE49-F238E27FC236}">
              <a16:creationId xmlns:a16="http://schemas.microsoft.com/office/drawing/2014/main" id="{CDC3ADFD-D528-4031-AD2A-FC908514AA83}"/>
            </a:ext>
          </a:extLst>
        </xdr:cNvPr>
        <xdr:cNvCxnSpPr/>
      </xdr:nvCxnSpPr>
      <xdr:spPr>
        <a:xfrm>
          <a:off x="2619375" y="17345025"/>
          <a:ext cx="809625" cy="4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107043</xdr:rowOff>
    </xdr:from>
    <xdr:to>
      <xdr:col>10</xdr:col>
      <xdr:colOff>165100</xdr:colOff>
      <xdr:row>107</xdr:row>
      <xdr:rowOff>37193</xdr:rowOff>
    </xdr:to>
    <xdr:sp macro="" textlink="">
      <xdr:nvSpPr>
        <xdr:cNvPr id="393" name="楕円 392">
          <a:extLst>
            <a:ext uri="{FF2B5EF4-FFF2-40B4-BE49-F238E27FC236}">
              <a16:creationId xmlns:a16="http://schemas.microsoft.com/office/drawing/2014/main" id="{DC93714B-228C-4176-AE4D-04D4B7232095}"/>
            </a:ext>
          </a:extLst>
        </xdr:cNvPr>
        <xdr:cNvSpPr/>
      </xdr:nvSpPr>
      <xdr:spPr>
        <a:xfrm>
          <a:off x="1781175" y="1726791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157843</xdr:rowOff>
    </xdr:from>
    <xdr:to>
      <xdr:col>15</xdr:col>
      <xdr:colOff>50800</xdr:colOff>
      <xdr:row>107</xdr:row>
      <xdr:rowOff>19050</xdr:rowOff>
    </xdr:to>
    <xdr:cxnSp macro="">
      <xdr:nvCxnSpPr>
        <xdr:cNvPr id="394" name="直線コネクタ 393">
          <a:extLst>
            <a:ext uri="{FF2B5EF4-FFF2-40B4-BE49-F238E27FC236}">
              <a16:creationId xmlns:a16="http://schemas.microsoft.com/office/drawing/2014/main" id="{D99DA0C6-0241-4F8D-9B5F-4BEA309E64B2}"/>
            </a:ext>
          </a:extLst>
        </xdr:cNvPr>
        <xdr:cNvCxnSpPr/>
      </xdr:nvCxnSpPr>
      <xdr:spPr>
        <a:xfrm>
          <a:off x="1828800" y="17325068"/>
          <a:ext cx="790575" cy="1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171285</xdr:rowOff>
    </xdr:from>
    <xdr:ext cx="405111" cy="259045"/>
    <xdr:sp macro="" textlink="">
      <xdr:nvSpPr>
        <xdr:cNvPr id="395" name="n_1aveValue【港湾・漁港】&#10;有形固定資産減価償却率">
          <a:extLst>
            <a:ext uri="{FF2B5EF4-FFF2-40B4-BE49-F238E27FC236}">
              <a16:creationId xmlns:a16="http://schemas.microsoft.com/office/drawing/2014/main" id="{544686B6-75B9-4D42-8571-8B1D50018E16}"/>
            </a:ext>
          </a:extLst>
        </xdr:cNvPr>
        <xdr:cNvSpPr txBox="1"/>
      </xdr:nvSpPr>
      <xdr:spPr>
        <a:xfrm>
          <a:off x="3239144" y="1684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102706</xdr:rowOff>
    </xdr:from>
    <xdr:ext cx="405111" cy="259045"/>
    <xdr:sp macro="" textlink="">
      <xdr:nvSpPr>
        <xdr:cNvPr id="396" name="n_2aveValue【港湾・漁港】&#10;有形固定資産減価償却率">
          <a:extLst>
            <a:ext uri="{FF2B5EF4-FFF2-40B4-BE49-F238E27FC236}">
              <a16:creationId xmlns:a16="http://schemas.microsoft.com/office/drawing/2014/main" id="{4E34A6A8-699C-405A-8CE5-2476305F7C54}"/>
            </a:ext>
          </a:extLst>
        </xdr:cNvPr>
        <xdr:cNvSpPr txBox="1"/>
      </xdr:nvSpPr>
      <xdr:spPr>
        <a:xfrm>
          <a:off x="2439044" y="16784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92908</xdr:rowOff>
    </xdr:from>
    <xdr:ext cx="405111" cy="259045"/>
    <xdr:sp macro="" textlink="">
      <xdr:nvSpPr>
        <xdr:cNvPr id="397" name="n_3aveValue【港湾・漁港】&#10;有形固定資産減価償却率">
          <a:extLst>
            <a:ext uri="{FF2B5EF4-FFF2-40B4-BE49-F238E27FC236}">
              <a16:creationId xmlns:a16="http://schemas.microsoft.com/office/drawing/2014/main" id="{E89E21C7-E71F-4209-A959-32BB83C0631F}"/>
            </a:ext>
          </a:extLst>
        </xdr:cNvPr>
        <xdr:cNvSpPr txBox="1"/>
      </xdr:nvSpPr>
      <xdr:spPr>
        <a:xfrm>
          <a:off x="1648469" y="1677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113228</xdr:rowOff>
    </xdr:from>
    <xdr:ext cx="405111" cy="259045"/>
    <xdr:sp macro="" textlink="">
      <xdr:nvSpPr>
        <xdr:cNvPr id="398" name="n_1mainValue【港湾・漁港】&#10;有形固定資産減価償却率">
          <a:extLst>
            <a:ext uri="{FF2B5EF4-FFF2-40B4-BE49-F238E27FC236}">
              <a16:creationId xmlns:a16="http://schemas.microsoft.com/office/drawing/2014/main" id="{C8DC2F53-664C-4440-A3BC-970DDC3EAB6A}"/>
            </a:ext>
          </a:extLst>
        </xdr:cNvPr>
        <xdr:cNvSpPr txBox="1"/>
      </xdr:nvSpPr>
      <xdr:spPr>
        <a:xfrm>
          <a:off x="3239144" y="17439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60977</xdr:rowOff>
    </xdr:from>
    <xdr:ext cx="405111" cy="259045"/>
    <xdr:sp macro="" textlink="">
      <xdr:nvSpPr>
        <xdr:cNvPr id="399" name="n_2mainValue【港湾・漁港】&#10;有形固定資産減価償却率">
          <a:extLst>
            <a:ext uri="{FF2B5EF4-FFF2-40B4-BE49-F238E27FC236}">
              <a16:creationId xmlns:a16="http://schemas.microsoft.com/office/drawing/2014/main" id="{7B645700-2DFB-4789-99F2-03A26EFB790F}"/>
            </a:ext>
          </a:extLst>
        </xdr:cNvPr>
        <xdr:cNvSpPr txBox="1"/>
      </xdr:nvSpPr>
      <xdr:spPr>
        <a:xfrm>
          <a:off x="2439044" y="17390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28320</xdr:rowOff>
    </xdr:from>
    <xdr:ext cx="405111" cy="259045"/>
    <xdr:sp macro="" textlink="">
      <xdr:nvSpPr>
        <xdr:cNvPr id="400" name="n_3mainValue【港湾・漁港】&#10;有形固定資産減価償却率">
          <a:extLst>
            <a:ext uri="{FF2B5EF4-FFF2-40B4-BE49-F238E27FC236}">
              <a16:creationId xmlns:a16="http://schemas.microsoft.com/office/drawing/2014/main" id="{1DB12D8F-856F-4965-826E-CD28D5692897}"/>
            </a:ext>
          </a:extLst>
        </xdr:cNvPr>
        <xdr:cNvSpPr txBox="1"/>
      </xdr:nvSpPr>
      <xdr:spPr>
        <a:xfrm>
          <a:off x="1648469" y="17357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1" name="正方形/長方形 400">
          <a:extLst>
            <a:ext uri="{FF2B5EF4-FFF2-40B4-BE49-F238E27FC236}">
              <a16:creationId xmlns:a16="http://schemas.microsoft.com/office/drawing/2014/main" id="{3112EDBF-3187-45DB-824D-722594177E5C}"/>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402" name="正方形/長方形 401">
          <a:extLst>
            <a:ext uri="{FF2B5EF4-FFF2-40B4-BE49-F238E27FC236}">
              <a16:creationId xmlns:a16="http://schemas.microsoft.com/office/drawing/2014/main" id="{06768F68-A87B-4A84-A3B0-098954A7FC8E}"/>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403" name="正方形/長方形 402">
          <a:extLst>
            <a:ext uri="{FF2B5EF4-FFF2-40B4-BE49-F238E27FC236}">
              <a16:creationId xmlns:a16="http://schemas.microsoft.com/office/drawing/2014/main" id="{554A7CF7-5498-4CC7-A465-3B4CA4F37F49}"/>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404" name="正方形/長方形 403">
          <a:extLst>
            <a:ext uri="{FF2B5EF4-FFF2-40B4-BE49-F238E27FC236}">
              <a16:creationId xmlns:a16="http://schemas.microsoft.com/office/drawing/2014/main" id="{1D1900F4-A88D-475A-8045-AB4400091524}"/>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405" name="正方形/長方形 404">
          <a:extLst>
            <a:ext uri="{FF2B5EF4-FFF2-40B4-BE49-F238E27FC236}">
              <a16:creationId xmlns:a16="http://schemas.microsoft.com/office/drawing/2014/main" id="{DAB785DB-B495-4C2A-85ED-9890D24BF190}"/>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a:extLst>
            <a:ext uri="{FF2B5EF4-FFF2-40B4-BE49-F238E27FC236}">
              <a16:creationId xmlns:a16="http://schemas.microsoft.com/office/drawing/2014/main" id="{A233CDB8-2AB8-494B-8067-2FB756F431D8}"/>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a:extLst>
            <a:ext uri="{FF2B5EF4-FFF2-40B4-BE49-F238E27FC236}">
              <a16:creationId xmlns:a16="http://schemas.microsoft.com/office/drawing/2014/main" id="{1F195F60-2B30-4783-A52B-30F86E444F86}"/>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a:extLst>
            <a:ext uri="{FF2B5EF4-FFF2-40B4-BE49-F238E27FC236}">
              <a16:creationId xmlns:a16="http://schemas.microsoft.com/office/drawing/2014/main" id="{3885DA80-F1B2-4A3F-AA75-E8344618C73E}"/>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9" name="直線コネクタ 408">
          <a:extLst>
            <a:ext uri="{FF2B5EF4-FFF2-40B4-BE49-F238E27FC236}">
              <a16:creationId xmlns:a16="http://schemas.microsoft.com/office/drawing/2014/main" id="{BE62120D-8793-4C63-8BB2-3F02A675EFA7}"/>
            </a:ext>
          </a:extLst>
        </xdr:cNvPr>
        <xdr:cNvCxnSpPr/>
      </xdr:nvCxnSpPr>
      <xdr:spPr>
        <a:xfrm>
          <a:off x="5953125" y="1768520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10" name="テキスト ボックス 409">
          <a:extLst>
            <a:ext uri="{FF2B5EF4-FFF2-40B4-BE49-F238E27FC236}">
              <a16:creationId xmlns:a16="http://schemas.microsoft.com/office/drawing/2014/main" id="{A11864AA-A04A-4B8B-A858-3B1767E2123C}"/>
            </a:ext>
          </a:extLst>
        </xdr:cNvPr>
        <xdr:cNvSpPr txBox="1"/>
      </xdr:nvSpPr>
      <xdr:spPr>
        <a:xfrm>
          <a:off x="5723389" y="1755568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1" name="直線コネクタ 410">
          <a:extLst>
            <a:ext uri="{FF2B5EF4-FFF2-40B4-BE49-F238E27FC236}">
              <a16:creationId xmlns:a16="http://schemas.microsoft.com/office/drawing/2014/main" id="{D5E33B05-BD52-4912-ABA8-51DE400E65FB}"/>
            </a:ext>
          </a:extLst>
        </xdr:cNvPr>
        <xdr:cNvCxnSpPr/>
      </xdr:nvCxnSpPr>
      <xdr:spPr>
        <a:xfrm>
          <a:off x="5953125" y="17374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12" name="テキスト ボックス 411">
          <a:extLst>
            <a:ext uri="{FF2B5EF4-FFF2-40B4-BE49-F238E27FC236}">
              <a16:creationId xmlns:a16="http://schemas.microsoft.com/office/drawing/2014/main" id="{7C03FEB9-243D-49CF-B68B-30E956FA2E96}"/>
            </a:ext>
          </a:extLst>
        </xdr:cNvPr>
        <xdr:cNvSpPr txBox="1"/>
      </xdr:nvSpPr>
      <xdr:spPr>
        <a:xfrm>
          <a:off x="5421206" y="172481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3" name="直線コネクタ 412">
          <a:extLst>
            <a:ext uri="{FF2B5EF4-FFF2-40B4-BE49-F238E27FC236}">
              <a16:creationId xmlns:a16="http://schemas.microsoft.com/office/drawing/2014/main" id="{B6DB55DC-DBFD-4C85-AB83-12BBBCD15E69}"/>
            </a:ext>
          </a:extLst>
        </xdr:cNvPr>
        <xdr:cNvCxnSpPr/>
      </xdr:nvCxnSpPr>
      <xdr:spPr>
        <a:xfrm>
          <a:off x="5953125" y="170669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14" name="テキスト ボックス 413">
          <a:extLst>
            <a:ext uri="{FF2B5EF4-FFF2-40B4-BE49-F238E27FC236}">
              <a16:creationId xmlns:a16="http://schemas.microsoft.com/office/drawing/2014/main" id="{D997EEEE-6008-4E42-80C1-D2FFE49BAF74}"/>
            </a:ext>
          </a:extLst>
        </xdr:cNvPr>
        <xdr:cNvSpPr txBox="1"/>
      </xdr:nvSpPr>
      <xdr:spPr>
        <a:xfrm>
          <a:off x="5421206" y="169374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5" name="直線コネクタ 414">
          <a:extLst>
            <a:ext uri="{FF2B5EF4-FFF2-40B4-BE49-F238E27FC236}">
              <a16:creationId xmlns:a16="http://schemas.microsoft.com/office/drawing/2014/main" id="{E8ABA4C6-B5CA-420E-BCB8-D757E126EEA0}"/>
            </a:ext>
          </a:extLst>
        </xdr:cNvPr>
        <xdr:cNvCxnSpPr/>
      </xdr:nvCxnSpPr>
      <xdr:spPr>
        <a:xfrm>
          <a:off x="5953125" y="167658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16" name="テキスト ボックス 415">
          <a:extLst>
            <a:ext uri="{FF2B5EF4-FFF2-40B4-BE49-F238E27FC236}">
              <a16:creationId xmlns:a16="http://schemas.microsoft.com/office/drawing/2014/main" id="{898AAF3A-63AC-40F8-8644-B4AF21EA07BB}"/>
            </a:ext>
          </a:extLst>
        </xdr:cNvPr>
        <xdr:cNvSpPr txBox="1"/>
      </xdr:nvSpPr>
      <xdr:spPr>
        <a:xfrm>
          <a:off x="5421206" y="166299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7" name="直線コネクタ 416">
          <a:extLst>
            <a:ext uri="{FF2B5EF4-FFF2-40B4-BE49-F238E27FC236}">
              <a16:creationId xmlns:a16="http://schemas.microsoft.com/office/drawing/2014/main" id="{01AA93A5-623E-4AED-8BF2-B4DBE4BF3221}"/>
            </a:ext>
          </a:extLst>
        </xdr:cNvPr>
        <xdr:cNvCxnSpPr/>
      </xdr:nvCxnSpPr>
      <xdr:spPr>
        <a:xfrm>
          <a:off x="5953125" y="164582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418" name="テキスト ボックス 417">
          <a:extLst>
            <a:ext uri="{FF2B5EF4-FFF2-40B4-BE49-F238E27FC236}">
              <a16:creationId xmlns:a16="http://schemas.microsoft.com/office/drawing/2014/main" id="{62B743C3-B49B-42E8-B570-16DF4164DF76}"/>
            </a:ext>
          </a:extLst>
        </xdr:cNvPr>
        <xdr:cNvSpPr txBox="1"/>
      </xdr:nvSpPr>
      <xdr:spPr>
        <a:xfrm>
          <a:off x="5324703" y="16319245"/>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9" name="直線コネクタ 418">
          <a:extLst>
            <a:ext uri="{FF2B5EF4-FFF2-40B4-BE49-F238E27FC236}">
              <a16:creationId xmlns:a16="http://schemas.microsoft.com/office/drawing/2014/main" id="{405840F6-9096-4A6D-AB18-59CBC907AB48}"/>
            </a:ext>
          </a:extLst>
        </xdr:cNvPr>
        <xdr:cNvCxnSpPr/>
      </xdr:nvCxnSpPr>
      <xdr:spPr>
        <a:xfrm>
          <a:off x="5953125" y="1614759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20" name="テキスト ボックス 419">
          <a:extLst>
            <a:ext uri="{FF2B5EF4-FFF2-40B4-BE49-F238E27FC236}">
              <a16:creationId xmlns:a16="http://schemas.microsoft.com/office/drawing/2014/main" id="{6DC4971F-1873-46ED-8EF8-29CA5FF3B8A4}"/>
            </a:ext>
          </a:extLst>
        </xdr:cNvPr>
        <xdr:cNvSpPr txBox="1"/>
      </xdr:nvSpPr>
      <xdr:spPr>
        <a:xfrm>
          <a:off x="5324703" y="1601172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a:extLst>
            <a:ext uri="{FF2B5EF4-FFF2-40B4-BE49-F238E27FC236}">
              <a16:creationId xmlns:a16="http://schemas.microsoft.com/office/drawing/2014/main" id="{7826C33C-C52F-4E2D-87E0-BFF206D252DF}"/>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2" name="テキスト ボックス 421">
          <a:extLst>
            <a:ext uri="{FF2B5EF4-FFF2-40B4-BE49-F238E27FC236}">
              <a16:creationId xmlns:a16="http://schemas.microsoft.com/office/drawing/2014/main" id="{BD8D78E2-3950-4EFB-B473-CC71830EEACE}"/>
            </a:ext>
          </a:extLst>
        </xdr:cNvPr>
        <xdr:cNvSpPr txBox="1"/>
      </xdr:nvSpPr>
      <xdr:spPr>
        <a:xfrm>
          <a:off x="5324703" y="1570420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a:extLst>
            <a:ext uri="{FF2B5EF4-FFF2-40B4-BE49-F238E27FC236}">
              <a16:creationId xmlns:a16="http://schemas.microsoft.com/office/drawing/2014/main" id="{300C1AB2-AD40-4C47-A81B-85334E2A2637}"/>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99</xdr:row>
      <xdr:rowOff>35181</xdr:rowOff>
    </xdr:from>
    <xdr:to>
      <xdr:col>54</xdr:col>
      <xdr:colOff>189865</xdr:colOff>
      <xdr:row>108</xdr:row>
      <xdr:rowOff>21127</xdr:rowOff>
    </xdr:to>
    <xdr:cxnSp macro="">
      <xdr:nvCxnSpPr>
        <xdr:cNvPr id="424" name="直線コネクタ 423">
          <a:extLst>
            <a:ext uri="{FF2B5EF4-FFF2-40B4-BE49-F238E27FC236}">
              <a16:creationId xmlns:a16="http://schemas.microsoft.com/office/drawing/2014/main" id="{45EA52FB-CBC7-4AC7-8761-EB18187E4591}"/>
            </a:ext>
          </a:extLst>
        </xdr:cNvPr>
        <xdr:cNvCxnSpPr/>
      </xdr:nvCxnSpPr>
      <xdr:spPr>
        <a:xfrm flipV="1">
          <a:off x="9427845" y="16065756"/>
          <a:ext cx="1270" cy="1443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24954</xdr:rowOff>
    </xdr:from>
    <xdr:ext cx="599010" cy="259045"/>
    <xdr:sp macro="" textlink="">
      <xdr:nvSpPr>
        <xdr:cNvPr id="425" name="【港湾・漁港】&#10;一人当たり有形固定資産（償却資産）額最小値テキスト">
          <a:extLst>
            <a:ext uri="{FF2B5EF4-FFF2-40B4-BE49-F238E27FC236}">
              <a16:creationId xmlns:a16="http://schemas.microsoft.com/office/drawing/2014/main" id="{3611A2BC-7F86-4A14-9896-B99A06C80AB0}"/>
            </a:ext>
          </a:extLst>
        </xdr:cNvPr>
        <xdr:cNvSpPr txBox="1"/>
      </xdr:nvSpPr>
      <xdr:spPr>
        <a:xfrm>
          <a:off x="9477375" y="1751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21127</xdr:rowOff>
    </xdr:from>
    <xdr:to>
      <xdr:col>55</xdr:col>
      <xdr:colOff>88900</xdr:colOff>
      <xdr:row>108</xdr:row>
      <xdr:rowOff>21127</xdr:rowOff>
    </xdr:to>
    <xdr:cxnSp macro="">
      <xdr:nvCxnSpPr>
        <xdr:cNvPr id="426" name="直線コネクタ 425">
          <a:extLst>
            <a:ext uri="{FF2B5EF4-FFF2-40B4-BE49-F238E27FC236}">
              <a16:creationId xmlns:a16="http://schemas.microsoft.com/office/drawing/2014/main" id="{46E0C57B-74C5-4684-BCE2-DF8F9EFF2D43}"/>
            </a:ext>
          </a:extLst>
        </xdr:cNvPr>
        <xdr:cNvCxnSpPr/>
      </xdr:nvCxnSpPr>
      <xdr:spPr>
        <a:xfrm>
          <a:off x="9363075" y="1750902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153308</xdr:rowOff>
    </xdr:from>
    <xdr:ext cx="690189" cy="259045"/>
    <xdr:sp macro="" textlink="">
      <xdr:nvSpPr>
        <xdr:cNvPr id="427" name="【港湾・漁港】&#10;一人当たり有形固定資産（償却資産）額最大値テキスト">
          <a:extLst>
            <a:ext uri="{FF2B5EF4-FFF2-40B4-BE49-F238E27FC236}">
              <a16:creationId xmlns:a16="http://schemas.microsoft.com/office/drawing/2014/main" id="{C3BF0A61-2FB1-4F5A-A9E4-9619C0267662}"/>
            </a:ext>
          </a:extLst>
        </xdr:cNvPr>
        <xdr:cNvSpPr txBox="1"/>
      </xdr:nvSpPr>
      <xdr:spPr>
        <a:xfrm>
          <a:off x="9477375" y="158600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35181</xdr:rowOff>
    </xdr:from>
    <xdr:to>
      <xdr:col>55</xdr:col>
      <xdr:colOff>88900</xdr:colOff>
      <xdr:row>99</xdr:row>
      <xdr:rowOff>35181</xdr:rowOff>
    </xdr:to>
    <xdr:cxnSp macro="">
      <xdr:nvCxnSpPr>
        <xdr:cNvPr id="428" name="直線コネクタ 427">
          <a:extLst>
            <a:ext uri="{FF2B5EF4-FFF2-40B4-BE49-F238E27FC236}">
              <a16:creationId xmlns:a16="http://schemas.microsoft.com/office/drawing/2014/main" id="{724A681D-1550-49D4-9A20-F8C20CA381CF}"/>
            </a:ext>
          </a:extLst>
        </xdr:cNvPr>
        <xdr:cNvCxnSpPr/>
      </xdr:nvCxnSpPr>
      <xdr:spPr>
        <a:xfrm>
          <a:off x="9363075" y="1606575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13378</xdr:rowOff>
    </xdr:from>
    <xdr:ext cx="599010" cy="259045"/>
    <xdr:sp macro="" textlink="">
      <xdr:nvSpPr>
        <xdr:cNvPr id="429" name="【港湾・漁港】&#10;一人当たり有形固定資産（償却資産）額平均値テキスト">
          <a:extLst>
            <a:ext uri="{FF2B5EF4-FFF2-40B4-BE49-F238E27FC236}">
              <a16:creationId xmlns:a16="http://schemas.microsoft.com/office/drawing/2014/main" id="{43951E1D-BF36-4A98-85F3-50E5B1FEE2A6}"/>
            </a:ext>
          </a:extLst>
        </xdr:cNvPr>
        <xdr:cNvSpPr txBox="1"/>
      </xdr:nvSpPr>
      <xdr:spPr>
        <a:xfrm>
          <a:off x="9477375" y="17012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34951</xdr:rowOff>
    </xdr:from>
    <xdr:to>
      <xdr:col>55</xdr:col>
      <xdr:colOff>50800</xdr:colOff>
      <xdr:row>105</xdr:row>
      <xdr:rowOff>136551</xdr:rowOff>
    </xdr:to>
    <xdr:sp macro="" textlink="">
      <xdr:nvSpPr>
        <xdr:cNvPr id="430" name="フローチャート: 判断 429">
          <a:extLst>
            <a:ext uri="{FF2B5EF4-FFF2-40B4-BE49-F238E27FC236}">
              <a16:creationId xmlns:a16="http://schemas.microsoft.com/office/drawing/2014/main" id="{99B92F71-9052-4303-A221-9F8AF0B6AB69}"/>
            </a:ext>
          </a:extLst>
        </xdr:cNvPr>
        <xdr:cNvSpPr/>
      </xdr:nvSpPr>
      <xdr:spPr>
        <a:xfrm>
          <a:off x="9401175" y="17037076"/>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82703</xdr:rowOff>
    </xdr:from>
    <xdr:to>
      <xdr:col>50</xdr:col>
      <xdr:colOff>165100</xdr:colOff>
      <xdr:row>106</xdr:row>
      <xdr:rowOff>12853</xdr:rowOff>
    </xdr:to>
    <xdr:sp macro="" textlink="">
      <xdr:nvSpPr>
        <xdr:cNvPr id="431" name="フローチャート: 判断 430">
          <a:extLst>
            <a:ext uri="{FF2B5EF4-FFF2-40B4-BE49-F238E27FC236}">
              <a16:creationId xmlns:a16="http://schemas.microsoft.com/office/drawing/2014/main" id="{F0C88C36-FE83-45E8-83C0-A62D14485580}"/>
            </a:ext>
          </a:extLst>
        </xdr:cNvPr>
        <xdr:cNvSpPr/>
      </xdr:nvSpPr>
      <xdr:spPr>
        <a:xfrm>
          <a:off x="8639175" y="1708800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77102</xdr:rowOff>
    </xdr:from>
    <xdr:to>
      <xdr:col>46</xdr:col>
      <xdr:colOff>38100</xdr:colOff>
      <xdr:row>106</xdr:row>
      <xdr:rowOff>7252</xdr:rowOff>
    </xdr:to>
    <xdr:sp macro="" textlink="">
      <xdr:nvSpPr>
        <xdr:cNvPr id="432" name="フローチャート: 判断 431">
          <a:extLst>
            <a:ext uri="{FF2B5EF4-FFF2-40B4-BE49-F238E27FC236}">
              <a16:creationId xmlns:a16="http://schemas.microsoft.com/office/drawing/2014/main" id="{1AEC6119-0595-4AF9-8224-F00AD8947DE0}"/>
            </a:ext>
          </a:extLst>
        </xdr:cNvPr>
        <xdr:cNvSpPr/>
      </xdr:nvSpPr>
      <xdr:spPr>
        <a:xfrm>
          <a:off x="7839075" y="1707922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85167</xdr:rowOff>
    </xdr:from>
    <xdr:to>
      <xdr:col>41</xdr:col>
      <xdr:colOff>101600</xdr:colOff>
      <xdr:row>106</xdr:row>
      <xdr:rowOff>15317</xdr:rowOff>
    </xdr:to>
    <xdr:sp macro="" textlink="">
      <xdr:nvSpPr>
        <xdr:cNvPr id="433" name="フローチャート: 判断 432">
          <a:extLst>
            <a:ext uri="{FF2B5EF4-FFF2-40B4-BE49-F238E27FC236}">
              <a16:creationId xmlns:a16="http://schemas.microsoft.com/office/drawing/2014/main" id="{2F966258-F523-4329-AEDE-247203E1CA9A}"/>
            </a:ext>
          </a:extLst>
        </xdr:cNvPr>
        <xdr:cNvSpPr/>
      </xdr:nvSpPr>
      <xdr:spPr>
        <a:xfrm>
          <a:off x="7029450" y="1709046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4A86BCD7-38E4-48EB-912B-808A596F416E}"/>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E7D3A412-F1AB-4B19-8CF9-2BBAF3391815}"/>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6B33EB80-FEFB-4139-8FA4-746D90FBA71A}"/>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239E4687-BDC1-4B69-93A1-26F9BFFF1EE8}"/>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ADB256C8-3E7C-48A1-BD80-74C5793016CB}"/>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116624</xdr:rowOff>
    </xdr:from>
    <xdr:to>
      <xdr:col>55</xdr:col>
      <xdr:colOff>50800</xdr:colOff>
      <xdr:row>104</xdr:row>
      <xdr:rowOff>46774</xdr:rowOff>
    </xdr:to>
    <xdr:sp macro="" textlink="">
      <xdr:nvSpPr>
        <xdr:cNvPr id="439" name="楕円 438">
          <a:extLst>
            <a:ext uri="{FF2B5EF4-FFF2-40B4-BE49-F238E27FC236}">
              <a16:creationId xmlns:a16="http://schemas.microsoft.com/office/drawing/2014/main" id="{5493FFE7-D079-4AA0-AFCE-733AA9D2D6DC}"/>
            </a:ext>
          </a:extLst>
        </xdr:cNvPr>
        <xdr:cNvSpPr/>
      </xdr:nvSpPr>
      <xdr:spPr>
        <a:xfrm>
          <a:off x="9401175" y="16794899"/>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102</xdr:row>
      <xdr:rowOff>139501</xdr:rowOff>
    </xdr:from>
    <xdr:ext cx="599010" cy="259045"/>
    <xdr:sp macro="" textlink="">
      <xdr:nvSpPr>
        <xdr:cNvPr id="440" name="【港湾・漁港】&#10;一人当たり有形固定資産（償却資産）額該当値テキスト">
          <a:extLst>
            <a:ext uri="{FF2B5EF4-FFF2-40B4-BE49-F238E27FC236}">
              <a16:creationId xmlns:a16="http://schemas.microsoft.com/office/drawing/2014/main" id="{001BF4C4-2BD9-4273-A4F7-056B2FF49955}"/>
            </a:ext>
          </a:extLst>
        </xdr:cNvPr>
        <xdr:cNvSpPr txBox="1"/>
      </xdr:nvSpPr>
      <xdr:spPr>
        <a:xfrm>
          <a:off x="9477375" y="1665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126189</xdr:rowOff>
    </xdr:from>
    <xdr:to>
      <xdr:col>50</xdr:col>
      <xdr:colOff>165100</xdr:colOff>
      <xdr:row>104</xdr:row>
      <xdr:rowOff>56339</xdr:rowOff>
    </xdr:to>
    <xdr:sp macro="" textlink="">
      <xdr:nvSpPr>
        <xdr:cNvPr id="441" name="楕円 440">
          <a:extLst>
            <a:ext uri="{FF2B5EF4-FFF2-40B4-BE49-F238E27FC236}">
              <a16:creationId xmlns:a16="http://schemas.microsoft.com/office/drawing/2014/main" id="{E8D1FB93-AA09-484D-9836-E2C080738C33}"/>
            </a:ext>
          </a:extLst>
        </xdr:cNvPr>
        <xdr:cNvSpPr/>
      </xdr:nvSpPr>
      <xdr:spPr>
        <a:xfrm>
          <a:off x="8639175" y="168012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167424</xdr:rowOff>
    </xdr:from>
    <xdr:to>
      <xdr:col>55</xdr:col>
      <xdr:colOff>0</xdr:colOff>
      <xdr:row>104</xdr:row>
      <xdr:rowOff>5539</xdr:rowOff>
    </xdr:to>
    <xdr:cxnSp macro="">
      <xdr:nvCxnSpPr>
        <xdr:cNvPr id="442" name="直線コネクタ 441">
          <a:extLst>
            <a:ext uri="{FF2B5EF4-FFF2-40B4-BE49-F238E27FC236}">
              <a16:creationId xmlns:a16="http://schemas.microsoft.com/office/drawing/2014/main" id="{11ECCA92-7420-4B8A-9367-42D7723523CE}"/>
            </a:ext>
          </a:extLst>
        </xdr:cNvPr>
        <xdr:cNvCxnSpPr/>
      </xdr:nvCxnSpPr>
      <xdr:spPr>
        <a:xfrm flipV="1">
          <a:off x="8686800" y="16842524"/>
          <a:ext cx="742950" cy="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133883</xdr:rowOff>
    </xdr:from>
    <xdr:to>
      <xdr:col>46</xdr:col>
      <xdr:colOff>38100</xdr:colOff>
      <xdr:row>104</xdr:row>
      <xdr:rowOff>64033</xdr:rowOff>
    </xdr:to>
    <xdr:sp macro="" textlink="">
      <xdr:nvSpPr>
        <xdr:cNvPr id="443" name="楕円 442">
          <a:extLst>
            <a:ext uri="{FF2B5EF4-FFF2-40B4-BE49-F238E27FC236}">
              <a16:creationId xmlns:a16="http://schemas.microsoft.com/office/drawing/2014/main" id="{11B51F89-DA08-463F-AC2B-FFCBACC3407B}"/>
            </a:ext>
          </a:extLst>
        </xdr:cNvPr>
        <xdr:cNvSpPr/>
      </xdr:nvSpPr>
      <xdr:spPr>
        <a:xfrm>
          <a:off x="7839075" y="1681215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5539</xdr:rowOff>
    </xdr:from>
    <xdr:to>
      <xdr:col>50</xdr:col>
      <xdr:colOff>114300</xdr:colOff>
      <xdr:row>104</xdr:row>
      <xdr:rowOff>13233</xdr:rowOff>
    </xdr:to>
    <xdr:cxnSp macro="">
      <xdr:nvCxnSpPr>
        <xdr:cNvPr id="444" name="直線コネクタ 443">
          <a:extLst>
            <a:ext uri="{FF2B5EF4-FFF2-40B4-BE49-F238E27FC236}">
              <a16:creationId xmlns:a16="http://schemas.microsoft.com/office/drawing/2014/main" id="{89F945DB-6792-4661-AB99-69F7BFAFBB93}"/>
            </a:ext>
          </a:extLst>
        </xdr:cNvPr>
        <xdr:cNvCxnSpPr/>
      </xdr:nvCxnSpPr>
      <xdr:spPr>
        <a:xfrm flipV="1">
          <a:off x="7886700" y="16848914"/>
          <a:ext cx="800100" cy="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148222</xdr:rowOff>
    </xdr:from>
    <xdr:to>
      <xdr:col>41</xdr:col>
      <xdr:colOff>101600</xdr:colOff>
      <xdr:row>104</xdr:row>
      <xdr:rowOff>78372</xdr:rowOff>
    </xdr:to>
    <xdr:sp macro="" textlink="">
      <xdr:nvSpPr>
        <xdr:cNvPr id="445" name="楕円 444">
          <a:extLst>
            <a:ext uri="{FF2B5EF4-FFF2-40B4-BE49-F238E27FC236}">
              <a16:creationId xmlns:a16="http://schemas.microsoft.com/office/drawing/2014/main" id="{208BF5BF-2953-467D-8BD9-5CDA50E6CE37}"/>
            </a:ext>
          </a:extLst>
        </xdr:cNvPr>
        <xdr:cNvSpPr/>
      </xdr:nvSpPr>
      <xdr:spPr>
        <a:xfrm>
          <a:off x="7029450" y="1682332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13233</xdr:rowOff>
    </xdr:from>
    <xdr:to>
      <xdr:col>45</xdr:col>
      <xdr:colOff>177800</xdr:colOff>
      <xdr:row>104</xdr:row>
      <xdr:rowOff>27572</xdr:rowOff>
    </xdr:to>
    <xdr:cxnSp macro="">
      <xdr:nvCxnSpPr>
        <xdr:cNvPr id="446" name="直線コネクタ 445">
          <a:extLst>
            <a:ext uri="{FF2B5EF4-FFF2-40B4-BE49-F238E27FC236}">
              <a16:creationId xmlns:a16="http://schemas.microsoft.com/office/drawing/2014/main" id="{6904DAB7-B199-488B-BC1C-6710FDCD330D}"/>
            </a:ext>
          </a:extLst>
        </xdr:cNvPr>
        <xdr:cNvCxnSpPr/>
      </xdr:nvCxnSpPr>
      <xdr:spPr>
        <a:xfrm flipV="1">
          <a:off x="7077075" y="16850258"/>
          <a:ext cx="809625"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3980</xdr:rowOff>
    </xdr:from>
    <xdr:ext cx="599010" cy="259045"/>
    <xdr:sp macro="" textlink="">
      <xdr:nvSpPr>
        <xdr:cNvPr id="447" name="n_1aveValue【港湾・漁港】&#10;一人当たり有形固定資産（償却資産）額">
          <a:extLst>
            <a:ext uri="{FF2B5EF4-FFF2-40B4-BE49-F238E27FC236}">
              <a16:creationId xmlns:a16="http://schemas.microsoft.com/office/drawing/2014/main" id="{1122531E-F521-4E93-BE44-1EF50362153C}"/>
            </a:ext>
          </a:extLst>
        </xdr:cNvPr>
        <xdr:cNvSpPr txBox="1"/>
      </xdr:nvSpPr>
      <xdr:spPr>
        <a:xfrm>
          <a:off x="8399995" y="1717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169829</xdr:rowOff>
    </xdr:from>
    <xdr:ext cx="599010" cy="259045"/>
    <xdr:sp macro="" textlink="">
      <xdr:nvSpPr>
        <xdr:cNvPr id="448" name="n_2aveValue【港湾・漁港】&#10;一人当たり有形固定資産（償却資産）額">
          <a:extLst>
            <a:ext uri="{FF2B5EF4-FFF2-40B4-BE49-F238E27FC236}">
              <a16:creationId xmlns:a16="http://schemas.microsoft.com/office/drawing/2014/main" id="{51F97F55-FC9B-44A2-848A-26790C3B53B8}"/>
            </a:ext>
          </a:extLst>
        </xdr:cNvPr>
        <xdr:cNvSpPr txBox="1"/>
      </xdr:nvSpPr>
      <xdr:spPr>
        <a:xfrm>
          <a:off x="7609420" y="1716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6444</xdr:rowOff>
    </xdr:from>
    <xdr:ext cx="599010" cy="259045"/>
    <xdr:sp macro="" textlink="">
      <xdr:nvSpPr>
        <xdr:cNvPr id="449" name="n_3aveValue【港湾・漁港】&#10;一人当たり有形固定資産（償却資産）額">
          <a:extLst>
            <a:ext uri="{FF2B5EF4-FFF2-40B4-BE49-F238E27FC236}">
              <a16:creationId xmlns:a16="http://schemas.microsoft.com/office/drawing/2014/main" id="{87CCF765-11A8-4D0B-958F-6F9C0F3561C3}"/>
            </a:ext>
          </a:extLst>
        </xdr:cNvPr>
        <xdr:cNvSpPr txBox="1"/>
      </xdr:nvSpPr>
      <xdr:spPr>
        <a:xfrm>
          <a:off x="6818845" y="17173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102</xdr:row>
      <xdr:rowOff>72866</xdr:rowOff>
    </xdr:from>
    <xdr:ext cx="599010" cy="259045"/>
    <xdr:sp macro="" textlink="">
      <xdr:nvSpPr>
        <xdr:cNvPr id="450" name="n_1mainValue【港湾・漁港】&#10;一人当たり有形固定資産（償却資産）額">
          <a:extLst>
            <a:ext uri="{FF2B5EF4-FFF2-40B4-BE49-F238E27FC236}">
              <a16:creationId xmlns:a16="http://schemas.microsoft.com/office/drawing/2014/main" id="{ACDD2AB6-F0B6-4D1A-BF0C-0CCDB8BD30FF}"/>
            </a:ext>
          </a:extLst>
        </xdr:cNvPr>
        <xdr:cNvSpPr txBox="1"/>
      </xdr:nvSpPr>
      <xdr:spPr>
        <a:xfrm>
          <a:off x="8399995" y="1658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80560</xdr:rowOff>
    </xdr:from>
    <xdr:ext cx="599010" cy="259045"/>
    <xdr:sp macro="" textlink="">
      <xdr:nvSpPr>
        <xdr:cNvPr id="451" name="n_2mainValue【港湾・漁港】&#10;一人当たり有形固定資産（償却資産）額">
          <a:extLst>
            <a:ext uri="{FF2B5EF4-FFF2-40B4-BE49-F238E27FC236}">
              <a16:creationId xmlns:a16="http://schemas.microsoft.com/office/drawing/2014/main" id="{B30A7722-B1F1-414B-81AE-E702A4380871}"/>
            </a:ext>
          </a:extLst>
        </xdr:cNvPr>
        <xdr:cNvSpPr txBox="1"/>
      </xdr:nvSpPr>
      <xdr:spPr>
        <a:xfrm>
          <a:off x="7609420" y="1660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102</xdr:row>
      <xdr:rowOff>94899</xdr:rowOff>
    </xdr:from>
    <xdr:ext cx="599010" cy="259045"/>
    <xdr:sp macro="" textlink="">
      <xdr:nvSpPr>
        <xdr:cNvPr id="452" name="n_3mainValue【港湾・漁港】&#10;一人当たり有形固定資産（償却資産）額">
          <a:extLst>
            <a:ext uri="{FF2B5EF4-FFF2-40B4-BE49-F238E27FC236}">
              <a16:creationId xmlns:a16="http://schemas.microsoft.com/office/drawing/2014/main" id="{F6E71314-77C8-4E45-81EC-A183AA848B11}"/>
            </a:ext>
          </a:extLst>
        </xdr:cNvPr>
        <xdr:cNvSpPr txBox="1"/>
      </xdr:nvSpPr>
      <xdr:spPr>
        <a:xfrm>
          <a:off x="6818845" y="1661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a:extLst>
            <a:ext uri="{FF2B5EF4-FFF2-40B4-BE49-F238E27FC236}">
              <a16:creationId xmlns:a16="http://schemas.microsoft.com/office/drawing/2014/main" id="{73B62D6A-8BE1-41C2-B7B0-942D50A54299}"/>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54" name="正方形/長方形 453">
          <a:extLst>
            <a:ext uri="{FF2B5EF4-FFF2-40B4-BE49-F238E27FC236}">
              <a16:creationId xmlns:a16="http://schemas.microsoft.com/office/drawing/2014/main" id="{C9CB8F61-220F-4AE4-87E7-3BB3BBF33F50}"/>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55" name="正方形/長方形 454">
          <a:extLst>
            <a:ext uri="{FF2B5EF4-FFF2-40B4-BE49-F238E27FC236}">
              <a16:creationId xmlns:a16="http://schemas.microsoft.com/office/drawing/2014/main" id="{7CD310C6-8D18-49DD-AD8B-B7E319F224E0}"/>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56" name="正方形/長方形 455">
          <a:extLst>
            <a:ext uri="{FF2B5EF4-FFF2-40B4-BE49-F238E27FC236}">
              <a16:creationId xmlns:a16="http://schemas.microsoft.com/office/drawing/2014/main" id="{E8EF1EE5-BFB8-48C8-8BBC-6BCF64D5EB80}"/>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57" name="正方形/長方形 456">
          <a:extLst>
            <a:ext uri="{FF2B5EF4-FFF2-40B4-BE49-F238E27FC236}">
              <a16:creationId xmlns:a16="http://schemas.microsoft.com/office/drawing/2014/main" id="{A5C26A56-7809-4196-84A2-F462102C60A0}"/>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8" name="正方形/長方形 457">
          <a:extLst>
            <a:ext uri="{FF2B5EF4-FFF2-40B4-BE49-F238E27FC236}">
              <a16:creationId xmlns:a16="http://schemas.microsoft.com/office/drawing/2014/main" id="{24FF822D-AD96-4A8A-8D1A-15E4CEF7B858}"/>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9" name="テキスト ボックス 458">
          <a:extLst>
            <a:ext uri="{FF2B5EF4-FFF2-40B4-BE49-F238E27FC236}">
              <a16:creationId xmlns:a16="http://schemas.microsoft.com/office/drawing/2014/main" id="{822F31A5-D6EA-4BC9-B03F-2573C02E9894}"/>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0" name="直線コネクタ 459">
          <a:extLst>
            <a:ext uri="{FF2B5EF4-FFF2-40B4-BE49-F238E27FC236}">
              <a16:creationId xmlns:a16="http://schemas.microsoft.com/office/drawing/2014/main" id="{68111629-CB4E-45A2-89E0-97990907B515}"/>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1" name="テキスト ボックス 460">
          <a:extLst>
            <a:ext uri="{FF2B5EF4-FFF2-40B4-BE49-F238E27FC236}">
              <a16:creationId xmlns:a16="http://schemas.microsoft.com/office/drawing/2014/main" id="{24B0C275-36D0-4825-A6AD-C46D0C5A9A60}"/>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62" name="直線コネクタ 461">
          <a:extLst>
            <a:ext uri="{FF2B5EF4-FFF2-40B4-BE49-F238E27FC236}">
              <a16:creationId xmlns:a16="http://schemas.microsoft.com/office/drawing/2014/main" id="{FD5AE309-1227-46FC-8C14-8D57C6787E18}"/>
            </a:ext>
          </a:extLst>
        </xdr:cNvPr>
        <xdr:cNvCxnSpPr/>
      </xdr:nvCxnSpPr>
      <xdr:spPr>
        <a:xfrm>
          <a:off x="11210925" y="689337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63" name="テキスト ボックス 462">
          <a:extLst>
            <a:ext uri="{FF2B5EF4-FFF2-40B4-BE49-F238E27FC236}">
              <a16:creationId xmlns:a16="http://schemas.microsoft.com/office/drawing/2014/main" id="{DB903BA3-95EE-4756-B2C7-E1FCE2A33907}"/>
            </a:ext>
          </a:extLst>
        </xdr:cNvPr>
        <xdr:cNvSpPr txBox="1"/>
      </xdr:nvSpPr>
      <xdr:spPr>
        <a:xfrm>
          <a:off x="10794546"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4" name="直線コネクタ 463">
          <a:extLst>
            <a:ext uri="{FF2B5EF4-FFF2-40B4-BE49-F238E27FC236}">
              <a16:creationId xmlns:a16="http://schemas.microsoft.com/office/drawing/2014/main" id="{3CA453B4-841A-47CA-9D5E-E2BD59F99523}"/>
            </a:ext>
          </a:extLst>
        </xdr:cNvPr>
        <xdr:cNvCxnSpPr/>
      </xdr:nvCxnSpPr>
      <xdr:spPr>
        <a:xfrm>
          <a:off x="11210925" y="658268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5" name="テキスト ボックス 464">
          <a:extLst>
            <a:ext uri="{FF2B5EF4-FFF2-40B4-BE49-F238E27FC236}">
              <a16:creationId xmlns:a16="http://schemas.microsoft.com/office/drawing/2014/main" id="{64BB5876-0D67-4B44-A27E-04C2B45C2A27}"/>
            </a:ext>
          </a:extLst>
        </xdr:cNvPr>
        <xdr:cNvSpPr txBox="1"/>
      </xdr:nvSpPr>
      <xdr:spPr>
        <a:xfrm>
          <a:off x="10845966"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6" name="直線コネクタ 465">
          <a:extLst>
            <a:ext uri="{FF2B5EF4-FFF2-40B4-BE49-F238E27FC236}">
              <a16:creationId xmlns:a16="http://schemas.microsoft.com/office/drawing/2014/main" id="{59296563-6E45-4F6B-8470-FA82B60906E7}"/>
            </a:ext>
          </a:extLst>
        </xdr:cNvPr>
        <xdr:cNvCxnSpPr/>
      </xdr:nvCxnSpPr>
      <xdr:spPr>
        <a:xfrm>
          <a:off x="11210925" y="627516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7" name="テキスト ボックス 466">
          <a:extLst>
            <a:ext uri="{FF2B5EF4-FFF2-40B4-BE49-F238E27FC236}">
              <a16:creationId xmlns:a16="http://schemas.microsoft.com/office/drawing/2014/main" id="{E2752630-DFF9-4E32-A8DE-9C4991AC7183}"/>
            </a:ext>
          </a:extLst>
        </xdr:cNvPr>
        <xdr:cNvSpPr txBox="1"/>
      </xdr:nvSpPr>
      <xdr:spPr>
        <a:xfrm>
          <a:off x="10845966"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8" name="直線コネクタ 467">
          <a:extLst>
            <a:ext uri="{FF2B5EF4-FFF2-40B4-BE49-F238E27FC236}">
              <a16:creationId xmlns:a16="http://schemas.microsoft.com/office/drawing/2014/main" id="{5EACB0CD-3D0A-440B-8ECD-DB8D41556119}"/>
            </a:ext>
          </a:extLst>
        </xdr:cNvPr>
        <xdr:cNvCxnSpPr/>
      </xdr:nvCxnSpPr>
      <xdr:spPr>
        <a:xfrm>
          <a:off x="11210925" y="59739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9" name="テキスト ボックス 468">
          <a:extLst>
            <a:ext uri="{FF2B5EF4-FFF2-40B4-BE49-F238E27FC236}">
              <a16:creationId xmlns:a16="http://schemas.microsoft.com/office/drawing/2014/main" id="{269B7F41-77F7-4643-9235-31AEFF1999D0}"/>
            </a:ext>
          </a:extLst>
        </xdr:cNvPr>
        <xdr:cNvSpPr txBox="1"/>
      </xdr:nvSpPr>
      <xdr:spPr>
        <a:xfrm>
          <a:off x="10845966"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0" name="直線コネクタ 469">
          <a:extLst>
            <a:ext uri="{FF2B5EF4-FFF2-40B4-BE49-F238E27FC236}">
              <a16:creationId xmlns:a16="http://schemas.microsoft.com/office/drawing/2014/main" id="{C082E993-F664-4A25-A1C4-1F497299E5B3}"/>
            </a:ext>
          </a:extLst>
        </xdr:cNvPr>
        <xdr:cNvCxnSpPr/>
      </xdr:nvCxnSpPr>
      <xdr:spPr>
        <a:xfrm>
          <a:off x="11210925" y="56664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1" name="テキスト ボックス 470">
          <a:extLst>
            <a:ext uri="{FF2B5EF4-FFF2-40B4-BE49-F238E27FC236}">
              <a16:creationId xmlns:a16="http://schemas.microsoft.com/office/drawing/2014/main" id="{CFF9609B-93B2-4B3B-8388-3F67472E18DE}"/>
            </a:ext>
          </a:extLst>
        </xdr:cNvPr>
        <xdr:cNvSpPr txBox="1"/>
      </xdr:nvSpPr>
      <xdr:spPr>
        <a:xfrm>
          <a:off x="10845966"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2" name="直線コネクタ 471">
          <a:extLst>
            <a:ext uri="{FF2B5EF4-FFF2-40B4-BE49-F238E27FC236}">
              <a16:creationId xmlns:a16="http://schemas.microsoft.com/office/drawing/2014/main" id="{7A99A198-EF6F-4AFA-97D0-3469B01583D9}"/>
            </a:ext>
          </a:extLst>
        </xdr:cNvPr>
        <xdr:cNvCxnSpPr/>
      </xdr:nvCxnSpPr>
      <xdr:spPr>
        <a:xfrm>
          <a:off x="11210925" y="534624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73" name="テキスト ボックス 472">
          <a:extLst>
            <a:ext uri="{FF2B5EF4-FFF2-40B4-BE49-F238E27FC236}">
              <a16:creationId xmlns:a16="http://schemas.microsoft.com/office/drawing/2014/main" id="{E16532E3-78D9-4DC8-A827-BAC02A8CD503}"/>
            </a:ext>
          </a:extLst>
        </xdr:cNvPr>
        <xdr:cNvSpPr txBox="1"/>
      </xdr:nvSpPr>
      <xdr:spPr>
        <a:xfrm>
          <a:off x="10903736" y="521037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4" name="直線コネクタ 473">
          <a:extLst>
            <a:ext uri="{FF2B5EF4-FFF2-40B4-BE49-F238E27FC236}">
              <a16:creationId xmlns:a16="http://schemas.microsoft.com/office/drawing/2014/main" id="{F2222CE5-32D3-4D3F-9809-82028F4ECF38}"/>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75" name="【空港】&#10;有形固定資産減価償却率グラフ枠">
          <a:extLst>
            <a:ext uri="{FF2B5EF4-FFF2-40B4-BE49-F238E27FC236}">
              <a16:creationId xmlns:a16="http://schemas.microsoft.com/office/drawing/2014/main" id="{2F306A6B-66AE-4C9C-9E22-3FCB9FC3D475}"/>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123553</xdr:rowOff>
    </xdr:from>
    <xdr:to>
      <xdr:col>85</xdr:col>
      <xdr:colOff>126364</xdr:colOff>
      <xdr:row>41</xdr:row>
      <xdr:rowOff>51707</xdr:rowOff>
    </xdr:to>
    <xdr:cxnSp macro="">
      <xdr:nvCxnSpPr>
        <xdr:cNvPr id="476" name="直線コネクタ 475">
          <a:extLst>
            <a:ext uri="{FF2B5EF4-FFF2-40B4-BE49-F238E27FC236}">
              <a16:creationId xmlns:a16="http://schemas.microsoft.com/office/drawing/2014/main" id="{2905FC15-1B19-48E8-8840-C17954135FB7}"/>
            </a:ext>
          </a:extLst>
        </xdr:cNvPr>
        <xdr:cNvCxnSpPr/>
      </xdr:nvCxnSpPr>
      <xdr:spPr>
        <a:xfrm flipV="1">
          <a:off x="14695170" y="5470253"/>
          <a:ext cx="1269" cy="1217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55534</xdr:rowOff>
    </xdr:from>
    <xdr:ext cx="405111" cy="259045"/>
    <xdr:sp macro="" textlink="">
      <xdr:nvSpPr>
        <xdr:cNvPr id="477" name="【空港】&#10;有形固定資産減価償却率最小値テキスト">
          <a:extLst>
            <a:ext uri="{FF2B5EF4-FFF2-40B4-BE49-F238E27FC236}">
              <a16:creationId xmlns:a16="http://schemas.microsoft.com/office/drawing/2014/main" id="{7B15C608-A04C-4A52-8C95-DFBBC8CC137B}"/>
            </a:ext>
          </a:extLst>
        </xdr:cNvPr>
        <xdr:cNvSpPr txBox="1"/>
      </xdr:nvSpPr>
      <xdr:spPr>
        <a:xfrm>
          <a:off x="14744700" y="66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51707</xdr:rowOff>
    </xdr:from>
    <xdr:to>
      <xdr:col>86</xdr:col>
      <xdr:colOff>25400</xdr:colOff>
      <xdr:row>41</xdr:row>
      <xdr:rowOff>51707</xdr:rowOff>
    </xdr:to>
    <xdr:cxnSp macro="">
      <xdr:nvCxnSpPr>
        <xdr:cNvPr id="478" name="直線コネクタ 477">
          <a:extLst>
            <a:ext uri="{FF2B5EF4-FFF2-40B4-BE49-F238E27FC236}">
              <a16:creationId xmlns:a16="http://schemas.microsoft.com/office/drawing/2014/main" id="{53C6DA6B-2EFF-4F5E-85DB-02F458FF0F7D}"/>
            </a:ext>
          </a:extLst>
        </xdr:cNvPr>
        <xdr:cNvCxnSpPr/>
      </xdr:nvCxnSpPr>
      <xdr:spPr>
        <a:xfrm>
          <a:off x="14611350" y="668745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70230</xdr:rowOff>
    </xdr:from>
    <xdr:ext cx="340478" cy="259045"/>
    <xdr:sp macro="" textlink="">
      <xdr:nvSpPr>
        <xdr:cNvPr id="479" name="【空港】&#10;有形固定資産減価償却率最大値テキスト">
          <a:extLst>
            <a:ext uri="{FF2B5EF4-FFF2-40B4-BE49-F238E27FC236}">
              <a16:creationId xmlns:a16="http://schemas.microsoft.com/office/drawing/2014/main" id="{A6DCEBB6-FC62-43BB-8FA0-2E7DB4091C21}"/>
            </a:ext>
          </a:extLst>
        </xdr:cNvPr>
        <xdr:cNvSpPr txBox="1"/>
      </xdr:nvSpPr>
      <xdr:spPr>
        <a:xfrm>
          <a:off x="14744700" y="5248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480" name="直線コネクタ 479">
          <a:extLst>
            <a:ext uri="{FF2B5EF4-FFF2-40B4-BE49-F238E27FC236}">
              <a16:creationId xmlns:a16="http://schemas.microsoft.com/office/drawing/2014/main" id="{E1706B2F-C839-48D0-9C85-E6764BD8C423}"/>
            </a:ext>
          </a:extLst>
        </xdr:cNvPr>
        <xdr:cNvCxnSpPr/>
      </xdr:nvCxnSpPr>
      <xdr:spPr>
        <a:xfrm>
          <a:off x="14611350" y="547025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164210</xdr:rowOff>
    </xdr:from>
    <xdr:ext cx="405111" cy="259045"/>
    <xdr:sp macro="" textlink="">
      <xdr:nvSpPr>
        <xdr:cNvPr id="481" name="【空港】&#10;有形固定資産減価償却率平均値テキスト">
          <a:extLst>
            <a:ext uri="{FF2B5EF4-FFF2-40B4-BE49-F238E27FC236}">
              <a16:creationId xmlns:a16="http://schemas.microsoft.com/office/drawing/2014/main" id="{4C209C96-D1D0-4C61-9D0C-444950A03949}"/>
            </a:ext>
          </a:extLst>
        </xdr:cNvPr>
        <xdr:cNvSpPr txBox="1"/>
      </xdr:nvSpPr>
      <xdr:spPr>
        <a:xfrm>
          <a:off x="14744700" y="61522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482" name="フローチャート: 判断 481">
          <a:extLst>
            <a:ext uri="{FF2B5EF4-FFF2-40B4-BE49-F238E27FC236}">
              <a16:creationId xmlns:a16="http://schemas.microsoft.com/office/drawing/2014/main" id="{2BF976EE-4DB9-45FD-B8C3-30795DDE5093}"/>
            </a:ext>
          </a:extLst>
        </xdr:cNvPr>
        <xdr:cNvSpPr/>
      </xdr:nvSpPr>
      <xdr:spPr>
        <a:xfrm>
          <a:off x="14649450" y="629765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111941</xdr:rowOff>
    </xdr:from>
    <xdr:to>
      <xdr:col>81</xdr:col>
      <xdr:colOff>101600</xdr:colOff>
      <xdr:row>39</xdr:row>
      <xdr:rowOff>42091</xdr:rowOff>
    </xdr:to>
    <xdr:sp macro="" textlink="">
      <xdr:nvSpPr>
        <xdr:cNvPr id="483" name="フローチャート: 判断 482">
          <a:extLst>
            <a:ext uri="{FF2B5EF4-FFF2-40B4-BE49-F238E27FC236}">
              <a16:creationId xmlns:a16="http://schemas.microsoft.com/office/drawing/2014/main" id="{0B727F5A-84AB-4D71-BC7D-9579DC275BEB}"/>
            </a:ext>
          </a:extLst>
        </xdr:cNvPr>
        <xdr:cNvSpPr/>
      </xdr:nvSpPr>
      <xdr:spPr>
        <a:xfrm>
          <a:off x="13887450" y="626509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87449</xdr:rowOff>
    </xdr:from>
    <xdr:to>
      <xdr:col>76</xdr:col>
      <xdr:colOff>165100</xdr:colOff>
      <xdr:row>39</xdr:row>
      <xdr:rowOff>17599</xdr:rowOff>
    </xdr:to>
    <xdr:sp macro="" textlink="">
      <xdr:nvSpPr>
        <xdr:cNvPr id="484" name="フローチャート: 判断 483">
          <a:extLst>
            <a:ext uri="{FF2B5EF4-FFF2-40B4-BE49-F238E27FC236}">
              <a16:creationId xmlns:a16="http://schemas.microsoft.com/office/drawing/2014/main" id="{3E91CA81-2A0D-4484-A94C-CA581692CBC6}"/>
            </a:ext>
          </a:extLst>
        </xdr:cNvPr>
        <xdr:cNvSpPr/>
      </xdr:nvSpPr>
      <xdr:spPr>
        <a:xfrm>
          <a:off x="13096875" y="623742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485" name="フローチャート: 判断 484">
          <a:extLst>
            <a:ext uri="{FF2B5EF4-FFF2-40B4-BE49-F238E27FC236}">
              <a16:creationId xmlns:a16="http://schemas.microsoft.com/office/drawing/2014/main" id="{C5433079-4160-4A66-B1EA-14FF491A3275}"/>
            </a:ext>
          </a:extLst>
        </xdr:cNvPr>
        <xdr:cNvSpPr/>
      </xdr:nvSpPr>
      <xdr:spPr>
        <a:xfrm>
          <a:off x="12296775" y="615569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B1E5F349-BE3B-4999-94FE-EE589E0EEC2D}"/>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E70307B8-3973-4587-983A-23214F3195A0}"/>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5F48F26C-2E5E-445F-9C1B-32B84BCF02D8}"/>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C20BF9E9-0EE4-484B-B2E0-1090E8FC822A}"/>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13B1A9F8-ADD3-4BCD-A2B6-6A6EA919B68A}"/>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164193</xdr:rowOff>
    </xdr:from>
    <xdr:to>
      <xdr:col>85</xdr:col>
      <xdr:colOff>177800</xdr:colOff>
      <xdr:row>39</xdr:row>
      <xdr:rowOff>94343</xdr:rowOff>
    </xdr:to>
    <xdr:sp macro="" textlink="">
      <xdr:nvSpPr>
        <xdr:cNvPr id="491" name="楕円 490">
          <a:extLst>
            <a:ext uri="{FF2B5EF4-FFF2-40B4-BE49-F238E27FC236}">
              <a16:creationId xmlns:a16="http://schemas.microsoft.com/office/drawing/2014/main" id="{94F19C61-261C-450B-B857-19FEED6A6B2B}"/>
            </a:ext>
          </a:extLst>
        </xdr:cNvPr>
        <xdr:cNvSpPr/>
      </xdr:nvSpPr>
      <xdr:spPr>
        <a:xfrm>
          <a:off x="14649450" y="631416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142620</xdr:rowOff>
    </xdr:from>
    <xdr:ext cx="405111" cy="259045"/>
    <xdr:sp macro="" textlink="">
      <xdr:nvSpPr>
        <xdr:cNvPr id="492" name="【空港】&#10;有形固定資産減価償却率該当値テキスト">
          <a:extLst>
            <a:ext uri="{FF2B5EF4-FFF2-40B4-BE49-F238E27FC236}">
              <a16:creationId xmlns:a16="http://schemas.microsoft.com/office/drawing/2014/main" id="{EAFAFC7D-87BD-4677-8811-908E5713310E}"/>
            </a:ext>
          </a:extLst>
        </xdr:cNvPr>
        <xdr:cNvSpPr txBox="1"/>
      </xdr:nvSpPr>
      <xdr:spPr>
        <a:xfrm>
          <a:off x="14744700" y="6298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129903</xdr:rowOff>
    </xdr:from>
    <xdr:to>
      <xdr:col>81</xdr:col>
      <xdr:colOff>101600</xdr:colOff>
      <xdr:row>39</xdr:row>
      <xdr:rowOff>60053</xdr:rowOff>
    </xdr:to>
    <xdr:sp macro="" textlink="">
      <xdr:nvSpPr>
        <xdr:cNvPr id="493" name="楕円 492">
          <a:extLst>
            <a:ext uri="{FF2B5EF4-FFF2-40B4-BE49-F238E27FC236}">
              <a16:creationId xmlns:a16="http://schemas.microsoft.com/office/drawing/2014/main" id="{C69A7C40-5335-474D-9ECB-00DB84E0EA0A}"/>
            </a:ext>
          </a:extLst>
        </xdr:cNvPr>
        <xdr:cNvSpPr/>
      </xdr:nvSpPr>
      <xdr:spPr>
        <a:xfrm>
          <a:off x="13887450" y="627987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9253</xdr:rowOff>
    </xdr:from>
    <xdr:to>
      <xdr:col>85</xdr:col>
      <xdr:colOff>127000</xdr:colOff>
      <xdr:row>39</xdr:row>
      <xdr:rowOff>43543</xdr:rowOff>
    </xdr:to>
    <xdr:cxnSp macro="">
      <xdr:nvCxnSpPr>
        <xdr:cNvPr id="494" name="直線コネクタ 493">
          <a:extLst>
            <a:ext uri="{FF2B5EF4-FFF2-40B4-BE49-F238E27FC236}">
              <a16:creationId xmlns:a16="http://schemas.microsoft.com/office/drawing/2014/main" id="{2C1646DC-4872-4325-A28A-F0EC863982B3}"/>
            </a:ext>
          </a:extLst>
        </xdr:cNvPr>
        <xdr:cNvCxnSpPr/>
      </xdr:nvCxnSpPr>
      <xdr:spPr>
        <a:xfrm>
          <a:off x="13935075" y="6327503"/>
          <a:ext cx="762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84183</xdr:rowOff>
    </xdr:from>
    <xdr:to>
      <xdr:col>76</xdr:col>
      <xdr:colOff>165100</xdr:colOff>
      <xdr:row>39</xdr:row>
      <xdr:rowOff>14333</xdr:rowOff>
    </xdr:to>
    <xdr:sp macro="" textlink="">
      <xdr:nvSpPr>
        <xdr:cNvPr id="495" name="楕円 494">
          <a:extLst>
            <a:ext uri="{FF2B5EF4-FFF2-40B4-BE49-F238E27FC236}">
              <a16:creationId xmlns:a16="http://schemas.microsoft.com/office/drawing/2014/main" id="{C028E307-837C-487D-9188-064323036E1C}"/>
            </a:ext>
          </a:extLst>
        </xdr:cNvPr>
        <xdr:cNvSpPr/>
      </xdr:nvSpPr>
      <xdr:spPr>
        <a:xfrm>
          <a:off x="13096875" y="624050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134983</xdr:rowOff>
    </xdr:from>
    <xdr:to>
      <xdr:col>81</xdr:col>
      <xdr:colOff>50800</xdr:colOff>
      <xdr:row>39</xdr:row>
      <xdr:rowOff>9253</xdr:rowOff>
    </xdr:to>
    <xdr:cxnSp macro="">
      <xdr:nvCxnSpPr>
        <xdr:cNvPr id="496" name="直線コネクタ 495">
          <a:extLst>
            <a:ext uri="{FF2B5EF4-FFF2-40B4-BE49-F238E27FC236}">
              <a16:creationId xmlns:a16="http://schemas.microsoft.com/office/drawing/2014/main" id="{979A3BD3-DD8E-4E20-8D0A-5568EC77CC03}"/>
            </a:ext>
          </a:extLst>
        </xdr:cNvPr>
        <xdr:cNvCxnSpPr/>
      </xdr:nvCxnSpPr>
      <xdr:spPr>
        <a:xfrm>
          <a:off x="13144500" y="6288133"/>
          <a:ext cx="790575"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97" name="楕円 496">
          <a:extLst>
            <a:ext uri="{FF2B5EF4-FFF2-40B4-BE49-F238E27FC236}">
              <a16:creationId xmlns:a16="http://schemas.microsoft.com/office/drawing/2014/main" id="{73DC1242-53B0-4A85-9A79-4827BD14D0E9}"/>
            </a:ext>
          </a:extLst>
        </xdr:cNvPr>
        <xdr:cNvSpPr/>
      </xdr:nvSpPr>
      <xdr:spPr>
        <a:xfrm>
          <a:off x="12296775" y="619161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89263</xdr:rowOff>
    </xdr:from>
    <xdr:to>
      <xdr:col>76</xdr:col>
      <xdr:colOff>114300</xdr:colOff>
      <xdr:row>38</xdr:row>
      <xdr:rowOff>134983</xdr:rowOff>
    </xdr:to>
    <xdr:cxnSp macro="">
      <xdr:nvCxnSpPr>
        <xdr:cNvPr id="498" name="直線コネクタ 497">
          <a:extLst>
            <a:ext uri="{FF2B5EF4-FFF2-40B4-BE49-F238E27FC236}">
              <a16:creationId xmlns:a16="http://schemas.microsoft.com/office/drawing/2014/main" id="{58C7010D-AD22-4658-B21B-1DC3BE58A8CD}"/>
            </a:ext>
          </a:extLst>
        </xdr:cNvPr>
        <xdr:cNvCxnSpPr/>
      </xdr:nvCxnSpPr>
      <xdr:spPr>
        <a:xfrm>
          <a:off x="12344400" y="6239238"/>
          <a:ext cx="8001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58619</xdr:rowOff>
    </xdr:from>
    <xdr:ext cx="405111" cy="259045"/>
    <xdr:sp macro="" textlink="">
      <xdr:nvSpPr>
        <xdr:cNvPr id="499" name="n_1aveValue【空港】&#10;有形固定資産減価償却率">
          <a:extLst>
            <a:ext uri="{FF2B5EF4-FFF2-40B4-BE49-F238E27FC236}">
              <a16:creationId xmlns:a16="http://schemas.microsoft.com/office/drawing/2014/main" id="{51249D10-EBAE-4FD4-9D3E-B1E7044256F3}"/>
            </a:ext>
          </a:extLst>
        </xdr:cNvPr>
        <xdr:cNvSpPr txBox="1"/>
      </xdr:nvSpPr>
      <xdr:spPr>
        <a:xfrm>
          <a:off x="13745219" y="6049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8726</xdr:rowOff>
    </xdr:from>
    <xdr:ext cx="405111" cy="259045"/>
    <xdr:sp macro="" textlink="">
      <xdr:nvSpPr>
        <xdr:cNvPr id="500" name="n_2aveValue【空港】&#10;有形固定資産減価償却率">
          <a:extLst>
            <a:ext uri="{FF2B5EF4-FFF2-40B4-BE49-F238E27FC236}">
              <a16:creationId xmlns:a16="http://schemas.microsoft.com/office/drawing/2014/main" id="{1D842F1B-6396-4C8F-AB57-0486F78AB6A0}"/>
            </a:ext>
          </a:extLst>
        </xdr:cNvPr>
        <xdr:cNvSpPr txBox="1"/>
      </xdr:nvSpPr>
      <xdr:spPr>
        <a:xfrm>
          <a:off x="12964169" y="6326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120667</xdr:rowOff>
    </xdr:from>
    <xdr:ext cx="405111" cy="259045"/>
    <xdr:sp macro="" textlink="">
      <xdr:nvSpPr>
        <xdr:cNvPr id="501" name="n_3aveValue【空港】&#10;有形固定資産減価償却率">
          <a:extLst>
            <a:ext uri="{FF2B5EF4-FFF2-40B4-BE49-F238E27FC236}">
              <a16:creationId xmlns:a16="http://schemas.microsoft.com/office/drawing/2014/main" id="{61B54435-01E4-43AF-8826-C1F95227D8AC}"/>
            </a:ext>
          </a:extLst>
        </xdr:cNvPr>
        <xdr:cNvSpPr txBox="1"/>
      </xdr:nvSpPr>
      <xdr:spPr>
        <a:xfrm>
          <a:off x="12164069" y="5953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51180</xdr:rowOff>
    </xdr:from>
    <xdr:ext cx="405111" cy="259045"/>
    <xdr:sp macro="" textlink="">
      <xdr:nvSpPr>
        <xdr:cNvPr id="502" name="n_1mainValue【空港】&#10;有形固定資産減価償却率">
          <a:extLst>
            <a:ext uri="{FF2B5EF4-FFF2-40B4-BE49-F238E27FC236}">
              <a16:creationId xmlns:a16="http://schemas.microsoft.com/office/drawing/2014/main" id="{7DF5AAF0-BE76-43FC-A875-C2360D0F26E5}"/>
            </a:ext>
          </a:extLst>
        </xdr:cNvPr>
        <xdr:cNvSpPr txBox="1"/>
      </xdr:nvSpPr>
      <xdr:spPr>
        <a:xfrm>
          <a:off x="13745219"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30860</xdr:rowOff>
    </xdr:from>
    <xdr:ext cx="405111" cy="259045"/>
    <xdr:sp macro="" textlink="">
      <xdr:nvSpPr>
        <xdr:cNvPr id="503" name="n_2mainValue【空港】&#10;有形固定資産減価償却率">
          <a:extLst>
            <a:ext uri="{FF2B5EF4-FFF2-40B4-BE49-F238E27FC236}">
              <a16:creationId xmlns:a16="http://schemas.microsoft.com/office/drawing/2014/main" id="{677B7418-6A5B-43D6-A55B-B128AABE9AF6}"/>
            </a:ext>
          </a:extLst>
        </xdr:cNvPr>
        <xdr:cNvSpPr txBox="1"/>
      </xdr:nvSpPr>
      <xdr:spPr>
        <a:xfrm>
          <a:off x="12964169" y="6018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504" name="n_3mainValue【空港】&#10;有形固定資産減価償却率">
          <a:extLst>
            <a:ext uri="{FF2B5EF4-FFF2-40B4-BE49-F238E27FC236}">
              <a16:creationId xmlns:a16="http://schemas.microsoft.com/office/drawing/2014/main" id="{77CA4998-E0D6-4199-A05D-19D1C3620FB2}"/>
            </a:ext>
          </a:extLst>
        </xdr:cNvPr>
        <xdr:cNvSpPr txBox="1"/>
      </xdr:nvSpPr>
      <xdr:spPr>
        <a:xfrm>
          <a:off x="12164069" y="628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5" name="正方形/長方形 504">
          <a:extLst>
            <a:ext uri="{FF2B5EF4-FFF2-40B4-BE49-F238E27FC236}">
              <a16:creationId xmlns:a16="http://schemas.microsoft.com/office/drawing/2014/main" id="{E1AF386F-A185-467B-972E-C47830C8C35B}"/>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506" name="正方形/長方形 505">
          <a:extLst>
            <a:ext uri="{FF2B5EF4-FFF2-40B4-BE49-F238E27FC236}">
              <a16:creationId xmlns:a16="http://schemas.microsoft.com/office/drawing/2014/main" id="{7B235413-E8EB-41A2-B705-212583065DFC}"/>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507" name="正方形/長方形 506">
          <a:extLst>
            <a:ext uri="{FF2B5EF4-FFF2-40B4-BE49-F238E27FC236}">
              <a16:creationId xmlns:a16="http://schemas.microsoft.com/office/drawing/2014/main" id="{340B4265-6F90-43AB-BC8B-25324A20C014}"/>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508" name="正方形/長方形 507">
          <a:extLst>
            <a:ext uri="{FF2B5EF4-FFF2-40B4-BE49-F238E27FC236}">
              <a16:creationId xmlns:a16="http://schemas.microsoft.com/office/drawing/2014/main" id="{BC55D6F8-A279-434A-ADEF-CE6DFD1B1B2F}"/>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509" name="正方形/長方形 508">
          <a:extLst>
            <a:ext uri="{FF2B5EF4-FFF2-40B4-BE49-F238E27FC236}">
              <a16:creationId xmlns:a16="http://schemas.microsoft.com/office/drawing/2014/main" id="{804E98BB-E643-4E4E-97E2-2815CD474F29}"/>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a:extLst>
            <a:ext uri="{FF2B5EF4-FFF2-40B4-BE49-F238E27FC236}">
              <a16:creationId xmlns:a16="http://schemas.microsoft.com/office/drawing/2014/main" id="{0EF78B6B-C6AC-4E93-8A2C-74D13380A497}"/>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1" name="テキスト ボックス 510">
          <a:extLst>
            <a:ext uri="{FF2B5EF4-FFF2-40B4-BE49-F238E27FC236}">
              <a16:creationId xmlns:a16="http://schemas.microsoft.com/office/drawing/2014/main" id="{33C9E246-5821-4BC0-975B-2B652DBB85CA}"/>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2" name="直線コネクタ 511">
          <a:extLst>
            <a:ext uri="{FF2B5EF4-FFF2-40B4-BE49-F238E27FC236}">
              <a16:creationId xmlns:a16="http://schemas.microsoft.com/office/drawing/2014/main" id="{BDCDB395-A424-4657-878A-77B152102E1D}"/>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3" name="直線コネクタ 512">
          <a:extLst>
            <a:ext uri="{FF2B5EF4-FFF2-40B4-BE49-F238E27FC236}">
              <a16:creationId xmlns:a16="http://schemas.microsoft.com/office/drawing/2014/main" id="{6889DA0C-5D07-41D1-B2EE-8BAC4FB5C554}"/>
            </a:ext>
          </a:extLst>
        </xdr:cNvPr>
        <xdr:cNvCxnSpPr/>
      </xdr:nvCxnSpPr>
      <xdr:spPr>
        <a:xfrm>
          <a:off x="164592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4" name="テキスト ボックス 513">
          <a:extLst>
            <a:ext uri="{FF2B5EF4-FFF2-40B4-BE49-F238E27FC236}">
              <a16:creationId xmlns:a16="http://schemas.microsoft.com/office/drawing/2014/main" id="{7B8A66FA-1D3E-45A5-88B8-514E80357DD4}"/>
            </a:ext>
          </a:extLst>
        </xdr:cNvPr>
        <xdr:cNvSpPr txBox="1"/>
      </xdr:nvSpPr>
      <xdr:spPr>
        <a:xfrm>
          <a:off x="16248514" y="66364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5" name="直線コネクタ 514">
          <a:extLst>
            <a:ext uri="{FF2B5EF4-FFF2-40B4-BE49-F238E27FC236}">
              <a16:creationId xmlns:a16="http://schemas.microsoft.com/office/drawing/2014/main" id="{5FF74479-FAC3-4EBD-9466-E2690997BA9A}"/>
            </a:ext>
          </a:extLst>
        </xdr:cNvPr>
        <xdr:cNvCxnSpPr/>
      </xdr:nvCxnSpPr>
      <xdr:spPr>
        <a:xfrm>
          <a:off x="164592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516" name="テキスト ボックス 515">
          <a:extLst>
            <a:ext uri="{FF2B5EF4-FFF2-40B4-BE49-F238E27FC236}">
              <a16:creationId xmlns:a16="http://schemas.microsoft.com/office/drawing/2014/main" id="{3E9B7CAF-C2D3-4C9B-ACFA-2A24D01907C1}"/>
            </a:ext>
          </a:extLst>
        </xdr:cNvPr>
        <xdr:cNvSpPr txBox="1"/>
      </xdr:nvSpPr>
      <xdr:spPr>
        <a:xfrm>
          <a:off x="15985051" y="61982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7" name="直線コネクタ 516">
          <a:extLst>
            <a:ext uri="{FF2B5EF4-FFF2-40B4-BE49-F238E27FC236}">
              <a16:creationId xmlns:a16="http://schemas.microsoft.com/office/drawing/2014/main" id="{9E466CC6-C58E-4A49-9A2A-956507ABB470}"/>
            </a:ext>
          </a:extLst>
        </xdr:cNvPr>
        <xdr:cNvCxnSpPr/>
      </xdr:nvCxnSpPr>
      <xdr:spPr>
        <a:xfrm>
          <a:off x="164592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105427</xdr:rowOff>
    </xdr:from>
    <xdr:ext cx="531299" cy="259045"/>
    <xdr:sp macro="" textlink="">
      <xdr:nvSpPr>
        <xdr:cNvPr id="518" name="テキスト ボックス 517">
          <a:extLst>
            <a:ext uri="{FF2B5EF4-FFF2-40B4-BE49-F238E27FC236}">
              <a16:creationId xmlns:a16="http://schemas.microsoft.com/office/drawing/2014/main" id="{B4B8F14A-25E6-4FB4-B6C7-28E64617E8C5}"/>
            </a:ext>
          </a:extLst>
        </xdr:cNvPr>
        <xdr:cNvSpPr txBox="1"/>
      </xdr:nvSpPr>
      <xdr:spPr>
        <a:xfrm>
          <a:off x="15985051" y="5769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9" name="直線コネクタ 518">
          <a:extLst>
            <a:ext uri="{FF2B5EF4-FFF2-40B4-BE49-F238E27FC236}">
              <a16:creationId xmlns:a16="http://schemas.microsoft.com/office/drawing/2014/main" id="{7B7FF703-D67C-4498-AB24-99DAA4663AAB}"/>
            </a:ext>
          </a:extLst>
        </xdr:cNvPr>
        <xdr:cNvCxnSpPr/>
      </xdr:nvCxnSpPr>
      <xdr:spPr>
        <a:xfrm>
          <a:off x="164592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162577</xdr:rowOff>
    </xdr:from>
    <xdr:ext cx="531299" cy="259045"/>
    <xdr:sp macro="" textlink="">
      <xdr:nvSpPr>
        <xdr:cNvPr id="520" name="テキスト ボックス 519">
          <a:extLst>
            <a:ext uri="{FF2B5EF4-FFF2-40B4-BE49-F238E27FC236}">
              <a16:creationId xmlns:a16="http://schemas.microsoft.com/office/drawing/2014/main" id="{E45F1ACF-2E26-4A9F-806D-C3F05807DDBF}"/>
            </a:ext>
          </a:extLst>
        </xdr:cNvPr>
        <xdr:cNvSpPr txBox="1"/>
      </xdr:nvSpPr>
      <xdr:spPr>
        <a:xfrm>
          <a:off x="15985051" y="53410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a:extLst>
            <a:ext uri="{FF2B5EF4-FFF2-40B4-BE49-F238E27FC236}">
              <a16:creationId xmlns:a16="http://schemas.microsoft.com/office/drawing/2014/main" id="{C6AEFBAF-1CE6-42A6-A030-74173BD47798}"/>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522" name="テキスト ボックス 521">
          <a:extLst>
            <a:ext uri="{FF2B5EF4-FFF2-40B4-BE49-F238E27FC236}">
              <a16:creationId xmlns:a16="http://schemas.microsoft.com/office/drawing/2014/main" id="{9F3AC119-5704-4186-B210-F5058F9FBEF4}"/>
            </a:ext>
          </a:extLst>
        </xdr:cNvPr>
        <xdr:cNvSpPr txBox="1"/>
      </xdr:nvSpPr>
      <xdr:spPr>
        <a:xfrm>
          <a:off x="15985051"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空港】&#10;一人当たり有形固定資産（償却資産）額グラフ枠">
          <a:extLst>
            <a:ext uri="{FF2B5EF4-FFF2-40B4-BE49-F238E27FC236}">
              <a16:creationId xmlns:a16="http://schemas.microsoft.com/office/drawing/2014/main" id="{BFD171F7-D6CE-44C5-99F0-211A6B3A9575}"/>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6477</xdr:rowOff>
    </xdr:from>
    <xdr:to>
      <xdr:col>116</xdr:col>
      <xdr:colOff>62864</xdr:colOff>
      <xdr:row>41</xdr:row>
      <xdr:rowOff>115702</xdr:rowOff>
    </xdr:to>
    <xdr:cxnSp macro="">
      <xdr:nvCxnSpPr>
        <xdr:cNvPr id="524" name="直線コネクタ 523">
          <a:extLst>
            <a:ext uri="{FF2B5EF4-FFF2-40B4-BE49-F238E27FC236}">
              <a16:creationId xmlns:a16="http://schemas.microsoft.com/office/drawing/2014/main" id="{766F698E-1902-4E14-95F8-BAE3FBB751F7}"/>
            </a:ext>
          </a:extLst>
        </xdr:cNvPr>
        <xdr:cNvCxnSpPr/>
      </xdr:nvCxnSpPr>
      <xdr:spPr>
        <a:xfrm flipV="1">
          <a:off x="19952970" y="5677027"/>
          <a:ext cx="1269" cy="107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119529</xdr:rowOff>
    </xdr:from>
    <xdr:ext cx="378565" cy="259045"/>
    <xdr:sp macro="" textlink="">
      <xdr:nvSpPr>
        <xdr:cNvPr id="525" name="【空港】&#10;一人当たり有形固定資産（償却資産）額最小値テキスト">
          <a:extLst>
            <a:ext uri="{FF2B5EF4-FFF2-40B4-BE49-F238E27FC236}">
              <a16:creationId xmlns:a16="http://schemas.microsoft.com/office/drawing/2014/main" id="{9AF2B70D-A38A-48D3-83D5-BC160CEED4C7}"/>
            </a:ext>
          </a:extLst>
        </xdr:cNvPr>
        <xdr:cNvSpPr txBox="1"/>
      </xdr:nvSpPr>
      <xdr:spPr>
        <a:xfrm>
          <a:off x="20002500" y="6761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115702</xdr:rowOff>
    </xdr:from>
    <xdr:to>
      <xdr:col>116</xdr:col>
      <xdr:colOff>152400</xdr:colOff>
      <xdr:row>41</xdr:row>
      <xdr:rowOff>115702</xdr:rowOff>
    </xdr:to>
    <xdr:cxnSp macro="">
      <xdr:nvCxnSpPr>
        <xdr:cNvPr id="526" name="直線コネクタ 525">
          <a:extLst>
            <a:ext uri="{FF2B5EF4-FFF2-40B4-BE49-F238E27FC236}">
              <a16:creationId xmlns:a16="http://schemas.microsoft.com/office/drawing/2014/main" id="{BBAAE161-1AD0-4832-A57B-630770818056}"/>
            </a:ext>
          </a:extLst>
        </xdr:cNvPr>
        <xdr:cNvCxnSpPr/>
      </xdr:nvCxnSpPr>
      <xdr:spPr>
        <a:xfrm>
          <a:off x="19878675" y="675462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124604</xdr:rowOff>
    </xdr:from>
    <xdr:ext cx="534377" cy="259045"/>
    <xdr:sp macro="" textlink="">
      <xdr:nvSpPr>
        <xdr:cNvPr id="527" name="【空港】&#10;一人当たり有形固定資産（償却資産）額最大値テキスト">
          <a:extLst>
            <a:ext uri="{FF2B5EF4-FFF2-40B4-BE49-F238E27FC236}">
              <a16:creationId xmlns:a16="http://schemas.microsoft.com/office/drawing/2014/main" id="{06609805-7B98-4A08-A69E-8CCCD094B8A5}"/>
            </a:ext>
          </a:extLst>
        </xdr:cNvPr>
        <xdr:cNvSpPr txBox="1"/>
      </xdr:nvSpPr>
      <xdr:spPr>
        <a:xfrm>
          <a:off x="20002500" y="546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6477</xdr:rowOff>
    </xdr:from>
    <xdr:to>
      <xdr:col>116</xdr:col>
      <xdr:colOff>152400</xdr:colOff>
      <xdr:row>35</xdr:row>
      <xdr:rowOff>6477</xdr:rowOff>
    </xdr:to>
    <xdr:cxnSp macro="">
      <xdr:nvCxnSpPr>
        <xdr:cNvPr id="528" name="直線コネクタ 527">
          <a:extLst>
            <a:ext uri="{FF2B5EF4-FFF2-40B4-BE49-F238E27FC236}">
              <a16:creationId xmlns:a16="http://schemas.microsoft.com/office/drawing/2014/main" id="{B3F18EF6-AB4E-4B37-8B04-28ACA004FD3E}"/>
            </a:ext>
          </a:extLst>
        </xdr:cNvPr>
        <xdr:cNvCxnSpPr/>
      </xdr:nvCxnSpPr>
      <xdr:spPr>
        <a:xfrm>
          <a:off x="19878675" y="567702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78488</xdr:rowOff>
    </xdr:from>
    <xdr:ext cx="534377" cy="259045"/>
    <xdr:sp macro="" textlink="">
      <xdr:nvSpPr>
        <xdr:cNvPr id="529" name="【空港】&#10;一人当たり有形固定資産（償却資産）額平均値テキスト">
          <a:extLst>
            <a:ext uri="{FF2B5EF4-FFF2-40B4-BE49-F238E27FC236}">
              <a16:creationId xmlns:a16="http://schemas.microsoft.com/office/drawing/2014/main" id="{DFD169DF-1DF8-497F-ABCC-B09B7DB79325}"/>
            </a:ext>
          </a:extLst>
        </xdr:cNvPr>
        <xdr:cNvSpPr txBox="1"/>
      </xdr:nvSpPr>
      <xdr:spPr>
        <a:xfrm>
          <a:off x="20002500" y="6231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100061</xdr:rowOff>
    </xdr:from>
    <xdr:to>
      <xdr:col>116</xdr:col>
      <xdr:colOff>114300</xdr:colOff>
      <xdr:row>39</xdr:row>
      <xdr:rowOff>30211</xdr:rowOff>
    </xdr:to>
    <xdr:sp macro="" textlink="">
      <xdr:nvSpPr>
        <xdr:cNvPr id="530" name="フローチャート: 判断 529">
          <a:extLst>
            <a:ext uri="{FF2B5EF4-FFF2-40B4-BE49-F238E27FC236}">
              <a16:creationId xmlns:a16="http://schemas.microsoft.com/office/drawing/2014/main" id="{676A57BE-4D73-49DF-8D08-7C7B15C3322E}"/>
            </a:ext>
          </a:extLst>
        </xdr:cNvPr>
        <xdr:cNvSpPr/>
      </xdr:nvSpPr>
      <xdr:spPr>
        <a:xfrm>
          <a:off x="19897725" y="625638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136362</xdr:rowOff>
    </xdr:from>
    <xdr:to>
      <xdr:col>112</xdr:col>
      <xdr:colOff>38100</xdr:colOff>
      <xdr:row>39</xdr:row>
      <xdr:rowOff>66512</xdr:rowOff>
    </xdr:to>
    <xdr:sp macro="" textlink="">
      <xdr:nvSpPr>
        <xdr:cNvPr id="531" name="フローチャート: 判断 530">
          <a:extLst>
            <a:ext uri="{FF2B5EF4-FFF2-40B4-BE49-F238E27FC236}">
              <a16:creationId xmlns:a16="http://schemas.microsoft.com/office/drawing/2014/main" id="{F92F7385-4EAB-430D-BFED-5C35D243FF4A}"/>
            </a:ext>
          </a:extLst>
        </xdr:cNvPr>
        <xdr:cNvSpPr/>
      </xdr:nvSpPr>
      <xdr:spPr>
        <a:xfrm>
          <a:off x="19154775" y="628951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148433</xdr:rowOff>
    </xdr:from>
    <xdr:to>
      <xdr:col>107</xdr:col>
      <xdr:colOff>101600</xdr:colOff>
      <xdr:row>39</xdr:row>
      <xdr:rowOff>78583</xdr:rowOff>
    </xdr:to>
    <xdr:sp macro="" textlink="">
      <xdr:nvSpPr>
        <xdr:cNvPr id="532" name="フローチャート: 判断 531">
          <a:extLst>
            <a:ext uri="{FF2B5EF4-FFF2-40B4-BE49-F238E27FC236}">
              <a16:creationId xmlns:a16="http://schemas.microsoft.com/office/drawing/2014/main" id="{1F7C0106-1F73-44B9-AB55-5118EB708D30}"/>
            </a:ext>
          </a:extLst>
        </xdr:cNvPr>
        <xdr:cNvSpPr/>
      </xdr:nvSpPr>
      <xdr:spPr>
        <a:xfrm>
          <a:off x="18345150" y="629840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6655</xdr:rowOff>
    </xdr:from>
    <xdr:to>
      <xdr:col>102</xdr:col>
      <xdr:colOff>165100</xdr:colOff>
      <xdr:row>39</xdr:row>
      <xdr:rowOff>108255</xdr:rowOff>
    </xdr:to>
    <xdr:sp macro="" textlink="">
      <xdr:nvSpPr>
        <xdr:cNvPr id="533" name="フローチャート: 判断 532">
          <a:extLst>
            <a:ext uri="{FF2B5EF4-FFF2-40B4-BE49-F238E27FC236}">
              <a16:creationId xmlns:a16="http://schemas.microsoft.com/office/drawing/2014/main" id="{E4534F76-5B29-4C6A-B0B0-B8FA195F9A65}"/>
            </a:ext>
          </a:extLst>
        </xdr:cNvPr>
        <xdr:cNvSpPr/>
      </xdr:nvSpPr>
      <xdr:spPr>
        <a:xfrm>
          <a:off x="17554575" y="63249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9217E891-E66F-4A30-B23D-C691A293BF91}"/>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C5588D15-31E9-426D-B58E-A3D1046AE354}"/>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A3FE42C2-8A59-47F0-B151-7A74697E709E}"/>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ECAC3349-9BFC-4AAD-8D22-64D3F9D4CCF1}"/>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91F7CDCD-08B1-48F0-9484-C59A65CFD5F2}"/>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127127</xdr:rowOff>
    </xdr:from>
    <xdr:to>
      <xdr:col>116</xdr:col>
      <xdr:colOff>114300</xdr:colOff>
      <xdr:row>35</xdr:row>
      <xdr:rowOff>57277</xdr:rowOff>
    </xdr:to>
    <xdr:sp macro="" textlink="">
      <xdr:nvSpPr>
        <xdr:cNvPr id="539" name="楕円 538">
          <a:extLst>
            <a:ext uri="{FF2B5EF4-FFF2-40B4-BE49-F238E27FC236}">
              <a16:creationId xmlns:a16="http://schemas.microsoft.com/office/drawing/2014/main" id="{78F30BD9-5A6F-4F76-9834-BD823664820F}"/>
            </a:ext>
          </a:extLst>
        </xdr:cNvPr>
        <xdr:cNvSpPr/>
      </xdr:nvSpPr>
      <xdr:spPr>
        <a:xfrm>
          <a:off x="19897725" y="562940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80154</xdr:rowOff>
    </xdr:from>
    <xdr:ext cx="534377" cy="259045"/>
    <xdr:sp macro="" textlink="">
      <xdr:nvSpPr>
        <xdr:cNvPr id="540" name="【空港】&#10;一人当たり有形固定資産（償却資産）額該当値テキスト">
          <a:extLst>
            <a:ext uri="{FF2B5EF4-FFF2-40B4-BE49-F238E27FC236}">
              <a16:creationId xmlns:a16="http://schemas.microsoft.com/office/drawing/2014/main" id="{1437E9F9-321A-4C5A-B261-92E9208C279C}"/>
            </a:ext>
          </a:extLst>
        </xdr:cNvPr>
        <xdr:cNvSpPr txBox="1"/>
      </xdr:nvSpPr>
      <xdr:spPr>
        <a:xfrm>
          <a:off x="20002500" y="558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147427</xdr:rowOff>
    </xdr:from>
    <xdr:to>
      <xdr:col>112</xdr:col>
      <xdr:colOff>38100</xdr:colOff>
      <xdr:row>35</xdr:row>
      <xdr:rowOff>77577</xdr:rowOff>
    </xdr:to>
    <xdr:sp macro="" textlink="">
      <xdr:nvSpPr>
        <xdr:cNvPr id="541" name="楕円 540">
          <a:extLst>
            <a:ext uri="{FF2B5EF4-FFF2-40B4-BE49-F238E27FC236}">
              <a16:creationId xmlns:a16="http://schemas.microsoft.com/office/drawing/2014/main" id="{08EC2243-4AC0-46CA-8241-9FCA62AD1E60}"/>
            </a:ext>
          </a:extLst>
        </xdr:cNvPr>
        <xdr:cNvSpPr/>
      </xdr:nvSpPr>
      <xdr:spPr>
        <a:xfrm>
          <a:off x="19154775" y="564970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6477</xdr:rowOff>
    </xdr:from>
    <xdr:to>
      <xdr:col>116</xdr:col>
      <xdr:colOff>63500</xdr:colOff>
      <xdr:row>35</xdr:row>
      <xdr:rowOff>26777</xdr:rowOff>
    </xdr:to>
    <xdr:cxnSp macro="">
      <xdr:nvCxnSpPr>
        <xdr:cNvPr id="542" name="直線コネクタ 541">
          <a:extLst>
            <a:ext uri="{FF2B5EF4-FFF2-40B4-BE49-F238E27FC236}">
              <a16:creationId xmlns:a16="http://schemas.microsoft.com/office/drawing/2014/main" id="{632AB789-DBDC-41F0-95DF-56DC0AD8E392}"/>
            </a:ext>
          </a:extLst>
        </xdr:cNvPr>
        <xdr:cNvCxnSpPr/>
      </xdr:nvCxnSpPr>
      <xdr:spPr>
        <a:xfrm flipV="1">
          <a:off x="19202400" y="5677027"/>
          <a:ext cx="752475"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159680</xdr:rowOff>
    </xdr:from>
    <xdr:to>
      <xdr:col>107</xdr:col>
      <xdr:colOff>101600</xdr:colOff>
      <xdr:row>35</xdr:row>
      <xdr:rowOff>89830</xdr:rowOff>
    </xdr:to>
    <xdr:sp macro="" textlink="">
      <xdr:nvSpPr>
        <xdr:cNvPr id="543" name="楕円 542">
          <a:extLst>
            <a:ext uri="{FF2B5EF4-FFF2-40B4-BE49-F238E27FC236}">
              <a16:creationId xmlns:a16="http://schemas.microsoft.com/office/drawing/2014/main" id="{98270B2C-D0A3-479D-86F9-A0B3AB9145ED}"/>
            </a:ext>
          </a:extLst>
        </xdr:cNvPr>
        <xdr:cNvSpPr/>
      </xdr:nvSpPr>
      <xdr:spPr>
        <a:xfrm>
          <a:off x="18345150" y="566830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26777</xdr:rowOff>
    </xdr:from>
    <xdr:to>
      <xdr:col>111</xdr:col>
      <xdr:colOff>177800</xdr:colOff>
      <xdr:row>35</xdr:row>
      <xdr:rowOff>39030</xdr:rowOff>
    </xdr:to>
    <xdr:cxnSp macro="">
      <xdr:nvCxnSpPr>
        <xdr:cNvPr id="544" name="直線コネクタ 543">
          <a:extLst>
            <a:ext uri="{FF2B5EF4-FFF2-40B4-BE49-F238E27FC236}">
              <a16:creationId xmlns:a16="http://schemas.microsoft.com/office/drawing/2014/main" id="{818DF4B4-8E57-4BBB-92A8-E004F6F2D5A2}"/>
            </a:ext>
          </a:extLst>
        </xdr:cNvPr>
        <xdr:cNvCxnSpPr/>
      </xdr:nvCxnSpPr>
      <xdr:spPr>
        <a:xfrm flipV="1">
          <a:off x="18392775" y="5697327"/>
          <a:ext cx="809625"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170607</xdr:rowOff>
    </xdr:from>
    <xdr:to>
      <xdr:col>102</xdr:col>
      <xdr:colOff>165100</xdr:colOff>
      <xdr:row>35</xdr:row>
      <xdr:rowOff>100757</xdr:rowOff>
    </xdr:to>
    <xdr:sp macro="" textlink="">
      <xdr:nvSpPr>
        <xdr:cNvPr id="545" name="楕円 544">
          <a:extLst>
            <a:ext uri="{FF2B5EF4-FFF2-40B4-BE49-F238E27FC236}">
              <a16:creationId xmlns:a16="http://schemas.microsoft.com/office/drawing/2014/main" id="{7076B596-7587-471F-A3A3-FA1E0C74F2D4}"/>
            </a:ext>
          </a:extLst>
        </xdr:cNvPr>
        <xdr:cNvSpPr/>
      </xdr:nvSpPr>
      <xdr:spPr>
        <a:xfrm>
          <a:off x="17554575" y="566653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39030</xdr:rowOff>
    </xdr:from>
    <xdr:to>
      <xdr:col>107</xdr:col>
      <xdr:colOff>50800</xdr:colOff>
      <xdr:row>35</xdr:row>
      <xdr:rowOff>49957</xdr:rowOff>
    </xdr:to>
    <xdr:cxnSp macro="">
      <xdr:nvCxnSpPr>
        <xdr:cNvPr id="546" name="直線コネクタ 545">
          <a:extLst>
            <a:ext uri="{FF2B5EF4-FFF2-40B4-BE49-F238E27FC236}">
              <a16:creationId xmlns:a16="http://schemas.microsoft.com/office/drawing/2014/main" id="{32F79D77-9879-4946-B667-18A52CFDEB99}"/>
            </a:ext>
          </a:extLst>
        </xdr:cNvPr>
        <xdr:cNvCxnSpPr/>
      </xdr:nvCxnSpPr>
      <xdr:spPr>
        <a:xfrm flipV="1">
          <a:off x="17602200" y="5706405"/>
          <a:ext cx="790575" cy="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57639</xdr:rowOff>
    </xdr:from>
    <xdr:ext cx="534377" cy="259045"/>
    <xdr:sp macro="" textlink="">
      <xdr:nvSpPr>
        <xdr:cNvPr id="547" name="n_1aveValue【空港】&#10;一人当たり有形固定資産（償却資産）額">
          <a:extLst>
            <a:ext uri="{FF2B5EF4-FFF2-40B4-BE49-F238E27FC236}">
              <a16:creationId xmlns:a16="http://schemas.microsoft.com/office/drawing/2014/main" id="{F3890D75-A2DE-4C1E-8FFA-7FE2DCDFEA98}"/>
            </a:ext>
          </a:extLst>
        </xdr:cNvPr>
        <xdr:cNvSpPr txBox="1"/>
      </xdr:nvSpPr>
      <xdr:spPr>
        <a:xfrm>
          <a:off x="18944736" y="63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39</xdr:row>
      <xdr:rowOff>69710</xdr:rowOff>
    </xdr:from>
    <xdr:ext cx="469744" cy="259045"/>
    <xdr:sp macro="" textlink="">
      <xdr:nvSpPr>
        <xdr:cNvPr id="548" name="n_2aveValue【空港】&#10;一人当たり有形固定資産（償却資産）額">
          <a:extLst>
            <a:ext uri="{FF2B5EF4-FFF2-40B4-BE49-F238E27FC236}">
              <a16:creationId xmlns:a16="http://schemas.microsoft.com/office/drawing/2014/main" id="{4AF0B40F-8779-45CD-BFED-AEA8C388C7A7}"/>
            </a:ext>
          </a:extLst>
        </xdr:cNvPr>
        <xdr:cNvSpPr txBox="1"/>
      </xdr:nvSpPr>
      <xdr:spPr>
        <a:xfrm>
          <a:off x="18183303" y="638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39</xdr:row>
      <xdr:rowOff>99382</xdr:rowOff>
    </xdr:from>
    <xdr:ext cx="469744" cy="259045"/>
    <xdr:sp macro="" textlink="">
      <xdr:nvSpPr>
        <xdr:cNvPr id="549" name="n_3aveValue【空港】&#10;一人当たり有形固定資産（償却資産）額">
          <a:extLst>
            <a:ext uri="{FF2B5EF4-FFF2-40B4-BE49-F238E27FC236}">
              <a16:creationId xmlns:a16="http://schemas.microsoft.com/office/drawing/2014/main" id="{954F8316-4CA4-46D1-A871-BEB8F1CB053A}"/>
            </a:ext>
          </a:extLst>
        </xdr:cNvPr>
        <xdr:cNvSpPr txBox="1"/>
      </xdr:nvSpPr>
      <xdr:spPr>
        <a:xfrm>
          <a:off x="17383203" y="641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33</xdr:row>
      <xdr:rowOff>94104</xdr:rowOff>
    </xdr:from>
    <xdr:ext cx="534377" cy="259045"/>
    <xdr:sp macro="" textlink="">
      <xdr:nvSpPr>
        <xdr:cNvPr id="550" name="n_1mainValue【空港】&#10;一人当たり有形固定資産（償却資産）額">
          <a:extLst>
            <a:ext uri="{FF2B5EF4-FFF2-40B4-BE49-F238E27FC236}">
              <a16:creationId xmlns:a16="http://schemas.microsoft.com/office/drawing/2014/main" id="{B435BDAC-F5FF-4185-9F07-85854612002C}"/>
            </a:ext>
          </a:extLst>
        </xdr:cNvPr>
        <xdr:cNvSpPr txBox="1"/>
      </xdr:nvSpPr>
      <xdr:spPr>
        <a:xfrm>
          <a:off x="18944736" y="543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33</xdr:row>
      <xdr:rowOff>106357</xdr:rowOff>
    </xdr:from>
    <xdr:ext cx="534377" cy="259045"/>
    <xdr:sp macro="" textlink="">
      <xdr:nvSpPr>
        <xdr:cNvPr id="551" name="n_2mainValue【空港】&#10;一人当たり有形固定資産（償却資産）額">
          <a:extLst>
            <a:ext uri="{FF2B5EF4-FFF2-40B4-BE49-F238E27FC236}">
              <a16:creationId xmlns:a16="http://schemas.microsoft.com/office/drawing/2014/main" id="{67AF9A17-DE1E-4167-B6BF-D87F1C4B52AB}"/>
            </a:ext>
          </a:extLst>
        </xdr:cNvPr>
        <xdr:cNvSpPr txBox="1"/>
      </xdr:nvSpPr>
      <xdr:spPr>
        <a:xfrm>
          <a:off x="18163686" y="544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33</xdr:row>
      <xdr:rowOff>117284</xdr:rowOff>
    </xdr:from>
    <xdr:ext cx="534377" cy="259045"/>
    <xdr:sp macro="" textlink="">
      <xdr:nvSpPr>
        <xdr:cNvPr id="552" name="n_3mainValue【空港】&#10;一人当たり有形固定資産（償却資産）額">
          <a:extLst>
            <a:ext uri="{FF2B5EF4-FFF2-40B4-BE49-F238E27FC236}">
              <a16:creationId xmlns:a16="http://schemas.microsoft.com/office/drawing/2014/main" id="{2A5548BF-9B36-4E3D-80BA-D8ED2317DA0C}"/>
            </a:ext>
          </a:extLst>
        </xdr:cNvPr>
        <xdr:cNvSpPr txBox="1"/>
      </xdr:nvSpPr>
      <xdr:spPr>
        <a:xfrm>
          <a:off x="17354061" y="546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a:extLst>
            <a:ext uri="{FF2B5EF4-FFF2-40B4-BE49-F238E27FC236}">
              <a16:creationId xmlns:a16="http://schemas.microsoft.com/office/drawing/2014/main" id="{334877FA-E632-4C67-9224-984BACC023FC}"/>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54" name="正方形/長方形 553">
          <a:extLst>
            <a:ext uri="{FF2B5EF4-FFF2-40B4-BE49-F238E27FC236}">
              <a16:creationId xmlns:a16="http://schemas.microsoft.com/office/drawing/2014/main" id="{4059C42C-A308-431F-B693-B139DF9A5EB8}"/>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55" name="正方形/長方形 554">
          <a:extLst>
            <a:ext uri="{FF2B5EF4-FFF2-40B4-BE49-F238E27FC236}">
              <a16:creationId xmlns:a16="http://schemas.microsoft.com/office/drawing/2014/main" id="{0B486D14-BB24-4F59-B56C-CD6640239755}"/>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56" name="正方形/長方形 555">
          <a:extLst>
            <a:ext uri="{FF2B5EF4-FFF2-40B4-BE49-F238E27FC236}">
              <a16:creationId xmlns:a16="http://schemas.microsoft.com/office/drawing/2014/main" id="{51CA4EAD-1DBA-43F2-AB9C-F7F8155509EF}"/>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57" name="正方形/長方形 556">
          <a:extLst>
            <a:ext uri="{FF2B5EF4-FFF2-40B4-BE49-F238E27FC236}">
              <a16:creationId xmlns:a16="http://schemas.microsoft.com/office/drawing/2014/main" id="{35781BFF-09A9-4D8B-BF8C-A07844CDF233}"/>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8" name="正方形/長方形 557">
          <a:extLst>
            <a:ext uri="{FF2B5EF4-FFF2-40B4-BE49-F238E27FC236}">
              <a16:creationId xmlns:a16="http://schemas.microsoft.com/office/drawing/2014/main" id="{10EE5C6A-C63C-42E7-B988-1075C0BB2291}"/>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9" name="テキスト ボックス 558">
          <a:extLst>
            <a:ext uri="{FF2B5EF4-FFF2-40B4-BE49-F238E27FC236}">
              <a16:creationId xmlns:a16="http://schemas.microsoft.com/office/drawing/2014/main" id="{DC4049C6-F960-410C-9EE2-E56C97DADA30}"/>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0" name="直線コネクタ 559">
          <a:extLst>
            <a:ext uri="{FF2B5EF4-FFF2-40B4-BE49-F238E27FC236}">
              <a16:creationId xmlns:a16="http://schemas.microsoft.com/office/drawing/2014/main" id="{C412B033-4569-4094-AD1D-2B161A060447}"/>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1" name="テキスト ボックス 560">
          <a:extLst>
            <a:ext uri="{FF2B5EF4-FFF2-40B4-BE49-F238E27FC236}">
              <a16:creationId xmlns:a16="http://schemas.microsoft.com/office/drawing/2014/main" id="{D856A46A-BA2D-4857-9D7C-A23A96FB3E9E}"/>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2" name="直線コネクタ 561">
          <a:extLst>
            <a:ext uri="{FF2B5EF4-FFF2-40B4-BE49-F238E27FC236}">
              <a16:creationId xmlns:a16="http://schemas.microsoft.com/office/drawing/2014/main" id="{3A377664-C510-4ECF-9CDB-9E4379CE9875}"/>
            </a:ext>
          </a:extLst>
        </xdr:cNvPr>
        <xdr:cNvCxnSpPr/>
      </xdr:nvCxnSpPr>
      <xdr:spPr>
        <a:xfrm>
          <a:off x="11210925" y="10439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3" name="テキスト ボックス 562">
          <a:extLst>
            <a:ext uri="{FF2B5EF4-FFF2-40B4-BE49-F238E27FC236}">
              <a16:creationId xmlns:a16="http://schemas.microsoft.com/office/drawing/2014/main" id="{380F134B-A409-4C20-8544-DB17D42D4EBE}"/>
            </a:ext>
          </a:extLst>
        </xdr:cNvPr>
        <xdr:cNvSpPr txBox="1"/>
      </xdr:nvSpPr>
      <xdr:spPr>
        <a:xfrm>
          <a:off x="10845966"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4" name="直線コネクタ 563">
          <a:extLst>
            <a:ext uri="{FF2B5EF4-FFF2-40B4-BE49-F238E27FC236}">
              <a16:creationId xmlns:a16="http://schemas.microsoft.com/office/drawing/2014/main" id="{B52F9A25-DBE3-45B4-A1F0-02C6A3BC7ED7}"/>
            </a:ext>
          </a:extLst>
        </xdr:cNvPr>
        <xdr:cNvCxnSpPr/>
      </xdr:nvCxnSpPr>
      <xdr:spPr>
        <a:xfrm>
          <a:off x="11210925" y="10077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5" name="テキスト ボックス 564">
          <a:extLst>
            <a:ext uri="{FF2B5EF4-FFF2-40B4-BE49-F238E27FC236}">
              <a16:creationId xmlns:a16="http://schemas.microsoft.com/office/drawing/2014/main" id="{FC0379C1-9924-423A-909F-3A9040543A15}"/>
            </a:ext>
          </a:extLst>
        </xdr:cNvPr>
        <xdr:cNvSpPr txBox="1"/>
      </xdr:nvSpPr>
      <xdr:spPr>
        <a:xfrm>
          <a:off x="10845966"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6" name="直線コネクタ 565">
          <a:extLst>
            <a:ext uri="{FF2B5EF4-FFF2-40B4-BE49-F238E27FC236}">
              <a16:creationId xmlns:a16="http://schemas.microsoft.com/office/drawing/2014/main" id="{12DCCA4A-0C17-4B60-A224-0AA94FD04536}"/>
            </a:ext>
          </a:extLst>
        </xdr:cNvPr>
        <xdr:cNvCxnSpPr/>
      </xdr:nvCxnSpPr>
      <xdr:spPr>
        <a:xfrm>
          <a:off x="11210925" y="971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7" name="テキスト ボックス 566">
          <a:extLst>
            <a:ext uri="{FF2B5EF4-FFF2-40B4-BE49-F238E27FC236}">
              <a16:creationId xmlns:a16="http://schemas.microsoft.com/office/drawing/2014/main" id="{B2B1CE14-A898-4085-A2F1-93E7528ACFD0}"/>
            </a:ext>
          </a:extLst>
        </xdr:cNvPr>
        <xdr:cNvSpPr txBox="1"/>
      </xdr:nvSpPr>
      <xdr:spPr>
        <a:xfrm>
          <a:off x="10845966"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8" name="直線コネクタ 567">
          <a:extLst>
            <a:ext uri="{FF2B5EF4-FFF2-40B4-BE49-F238E27FC236}">
              <a16:creationId xmlns:a16="http://schemas.microsoft.com/office/drawing/2014/main" id="{F7875146-5FD9-4F37-B616-82A37B9BD62A}"/>
            </a:ext>
          </a:extLst>
        </xdr:cNvPr>
        <xdr:cNvCxnSpPr/>
      </xdr:nvCxnSpPr>
      <xdr:spPr>
        <a:xfrm>
          <a:off x="11210925" y="9363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9" name="テキスト ボックス 568">
          <a:extLst>
            <a:ext uri="{FF2B5EF4-FFF2-40B4-BE49-F238E27FC236}">
              <a16:creationId xmlns:a16="http://schemas.microsoft.com/office/drawing/2014/main" id="{50C4127D-5E31-4338-8ACD-F9E28A7BA716}"/>
            </a:ext>
          </a:extLst>
        </xdr:cNvPr>
        <xdr:cNvSpPr txBox="1"/>
      </xdr:nvSpPr>
      <xdr:spPr>
        <a:xfrm>
          <a:off x="10845966"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0" name="直線コネクタ 569">
          <a:extLst>
            <a:ext uri="{FF2B5EF4-FFF2-40B4-BE49-F238E27FC236}">
              <a16:creationId xmlns:a16="http://schemas.microsoft.com/office/drawing/2014/main" id="{76030A9A-03A9-4354-8A0A-F9AF142375AD}"/>
            </a:ext>
          </a:extLst>
        </xdr:cNvPr>
        <xdr:cNvCxnSpPr/>
      </xdr:nvCxnSpPr>
      <xdr:spPr>
        <a:xfrm>
          <a:off x="11210925" y="9001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1" name="テキスト ボックス 570">
          <a:extLst>
            <a:ext uri="{FF2B5EF4-FFF2-40B4-BE49-F238E27FC236}">
              <a16:creationId xmlns:a16="http://schemas.microsoft.com/office/drawing/2014/main" id="{B284ECF9-447A-4BC5-BED4-E6135AF0206C}"/>
            </a:ext>
          </a:extLst>
        </xdr:cNvPr>
        <xdr:cNvSpPr txBox="1"/>
      </xdr:nvSpPr>
      <xdr:spPr>
        <a:xfrm>
          <a:off x="10845966"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2" name="直線コネクタ 571">
          <a:extLst>
            <a:ext uri="{FF2B5EF4-FFF2-40B4-BE49-F238E27FC236}">
              <a16:creationId xmlns:a16="http://schemas.microsoft.com/office/drawing/2014/main" id="{5CEFCD1B-F537-493A-B9FB-5761D4258EC2}"/>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3" name="テキスト ボックス 572">
          <a:extLst>
            <a:ext uri="{FF2B5EF4-FFF2-40B4-BE49-F238E27FC236}">
              <a16:creationId xmlns:a16="http://schemas.microsoft.com/office/drawing/2014/main" id="{84F12551-DD4B-48A4-9223-F8558F3A4379}"/>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4" name="【学校施設】&#10;有形固定資産減価償却率グラフ枠">
          <a:extLst>
            <a:ext uri="{FF2B5EF4-FFF2-40B4-BE49-F238E27FC236}">
              <a16:creationId xmlns:a16="http://schemas.microsoft.com/office/drawing/2014/main" id="{827E4697-EC5C-410D-BB11-2127B7030349}"/>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87630</xdr:rowOff>
    </xdr:from>
    <xdr:to>
      <xdr:col>85</xdr:col>
      <xdr:colOff>126364</xdr:colOff>
      <xdr:row>64</xdr:row>
      <xdr:rowOff>125730</xdr:rowOff>
    </xdr:to>
    <xdr:cxnSp macro="">
      <xdr:nvCxnSpPr>
        <xdr:cNvPr id="575" name="直線コネクタ 574">
          <a:extLst>
            <a:ext uri="{FF2B5EF4-FFF2-40B4-BE49-F238E27FC236}">
              <a16:creationId xmlns:a16="http://schemas.microsoft.com/office/drawing/2014/main" id="{F077D429-0E18-44AB-8302-2DEFB7675348}"/>
            </a:ext>
          </a:extLst>
        </xdr:cNvPr>
        <xdr:cNvCxnSpPr/>
      </xdr:nvCxnSpPr>
      <xdr:spPr>
        <a:xfrm flipV="1">
          <a:off x="14695170" y="9152255"/>
          <a:ext cx="1269"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129557</xdr:rowOff>
    </xdr:from>
    <xdr:ext cx="405111" cy="259045"/>
    <xdr:sp macro="" textlink="">
      <xdr:nvSpPr>
        <xdr:cNvPr id="576" name="【学校施設】&#10;有形固定資産減価償却率最小値テキスト">
          <a:extLst>
            <a:ext uri="{FF2B5EF4-FFF2-40B4-BE49-F238E27FC236}">
              <a16:creationId xmlns:a16="http://schemas.microsoft.com/office/drawing/2014/main" id="{02A58DB6-48B4-438B-9A87-480FE669087D}"/>
            </a:ext>
          </a:extLst>
        </xdr:cNvPr>
        <xdr:cNvSpPr txBox="1"/>
      </xdr:nvSpPr>
      <xdr:spPr>
        <a:xfrm>
          <a:off x="14744700" y="1048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125730</xdr:rowOff>
    </xdr:from>
    <xdr:to>
      <xdr:col>86</xdr:col>
      <xdr:colOff>25400</xdr:colOff>
      <xdr:row>64</xdr:row>
      <xdr:rowOff>125730</xdr:rowOff>
    </xdr:to>
    <xdr:cxnSp macro="">
      <xdr:nvCxnSpPr>
        <xdr:cNvPr id="577" name="直線コネクタ 576">
          <a:extLst>
            <a:ext uri="{FF2B5EF4-FFF2-40B4-BE49-F238E27FC236}">
              <a16:creationId xmlns:a16="http://schemas.microsoft.com/office/drawing/2014/main" id="{9F424A6B-65F0-4EA0-8E41-2E9B2C7E0BFE}"/>
            </a:ext>
          </a:extLst>
        </xdr:cNvPr>
        <xdr:cNvCxnSpPr/>
      </xdr:nvCxnSpPr>
      <xdr:spPr>
        <a:xfrm>
          <a:off x="14611350" y="104857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34307</xdr:rowOff>
    </xdr:from>
    <xdr:ext cx="405111" cy="259045"/>
    <xdr:sp macro="" textlink="">
      <xdr:nvSpPr>
        <xdr:cNvPr id="578" name="【学校施設】&#10;有形固定資産減価償却率最大値テキスト">
          <a:extLst>
            <a:ext uri="{FF2B5EF4-FFF2-40B4-BE49-F238E27FC236}">
              <a16:creationId xmlns:a16="http://schemas.microsoft.com/office/drawing/2014/main" id="{87AD567C-E2FB-45D1-8A47-8EC49D51A6DB}"/>
            </a:ext>
          </a:extLst>
        </xdr:cNvPr>
        <xdr:cNvSpPr txBox="1"/>
      </xdr:nvSpPr>
      <xdr:spPr>
        <a:xfrm>
          <a:off x="14744700" y="893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87630</xdr:rowOff>
    </xdr:from>
    <xdr:to>
      <xdr:col>86</xdr:col>
      <xdr:colOff>25400</xdr:colOff>
      <xdr:row>56</xdr:row>
      <xdr:rowOff>87630</xdr:rowOff>
    </xdr:to>
    <xdr:cxnSp macro="">
      <xdr:nvCxnSpPr>
        <xdr:cNvPr id="579" name="直線コネクタ 578">
          <a:extLst>
            <a:ext uri="{FF2B5EF4-FFF2-40B4-BE49-F238E27FC236}">
              <a16:creationId xmlns:a16="http://schemas.microsoft.com/office/drawing/2014/main" id="{7A24239D-F199-47A1-898F-614301A257DD}"/>
            </a:ext>
          </a:extLst>
        </xdr:cNvPr>
        <xdr:cNvCxnSpPr/>
      </xdr:nvCxnSpPr>
      <xdr:spPr>
        <a:xfrm>
          <a:off x="14611350" y="91522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156227</xdr:rowOff>
    </xdr:from>
    <xdr:ext cx="405111" cy="259045"/>
    <xdr:sp macro="" textlink="">
      <xdr:nvSpPr>
        <xdr:cNvPr id="580" name="【学校施設】&#10;有形固定資産減価償却率平均値テキスト">
          <a:extLst>
            <a:ext uri="{FF2B5EF4-FFF2-40B4-BE49-F238E27FC236}">
              <a16:creationId xmlns:a16="http://schemas.microsoft.com/office/drawing/2014/main" id="{EE59A2D9-2F95-4DE8-96E2-90FEC21354AE}"/>
            </a:ext>
          </a:extLst>
        </xdr:cNvPr>
        <xdr:cNvSpPr txBox="1"/>
      </xdr:nvSpPr>
      <xdr:spPr>
        <a:xfrm>
          <a:off x="14744700" y="9712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xdr:rowOff>
    </xdr:from>
    <xdr:to>
      <xdr:col>85</xdr:col>
      <xdr:colOff>177800</xdr:colOff>
      <xdr:row>60</xdr:row>
      <xdr:rowOff>107950</xdr:rowOff>
    </xdr:to>
    <xdr:sp macro="" textlink="">
      <xdr:nvSpPr>
        <xdr:cNvPr id="581" name="フローチャート: 判断 580">
          <a:extLst>
            <a:ext uri="{FF2B5EF4-FFF2-40B4-BE49-F238E27FC236}">
              <a16:creationId xmlns:a16="http://schemas.microsoft.com/office/drawing/2014/main" id="{02863427-34D5-4B10-AC3F-A05297C4A2EC}"/>
            </a:ext>
          </a:extLst>
        </xdr:cNvPr>
        <xdr:cNvSpPr/>
      </xdr:nvSpPr>
      <xdr:spPr>
        <a:xfrm>
          <a:off x="14649450" y="97250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162560</xdr:rowOff>
    </xdr:from>
    <xdr:to>
      <xdr:col>81</xdr:col>
      <xdr:colOff>101600</xdr:colOff>
      <xdr:row>60</xdr:row>
      <xdr:rowOff>92710</xdr:rowOff>
    </xdr:to>
    <xdr:sp macro="" textlink="">
      <xdr:nvSpPr>
        <xdr:cNvPr id="582" name="フローチャート: 判断 581">
          <a:extLst>
            <a:ext uri="{FF2B5EF4-FFF2-40B4-BE49-F238E27FC236}">
              <a16:creationId xmlns:a16="http://schemas.microsoft.com/office/drawing/2014/main" id="{C923877D-2321-4C47-AD39-320E700D1D05}"/>
            </a:ext>
          </a:extLst>
        </xdr:cNvPr>
        <xdr:cNvSpPr/>
      </xdr:nvSpPr>
      <xdr:spPr>
        <a:xfrm>
          <a:off x="13887450" y="971296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83" name="フローチャート: 判断 582">
          <a:extLst>
            <a:ext uri="{FF2B5EF4-FFF2-40B4-BE49-F238E27FC236}">
              <a16:creationId xmlns:a16="http://schemas.microsoft.com/office/drawing/2014/main" id="{809BB5C2-691B-4591-8B97-CD7687994CA1}"/>
            </a:ext>
          </a:extLst>
        </xdr:cNvPr>
        <xdr:cNvSpPr/>
      </xdr:nvSpPr>
      <xdr:spPr>
        <a:xfrm>
          <a:off x="13096875" y="960247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33020</xdr:rowOff>
    </xdr:from>
    <xdr:to>
      <xdr:col>72</xdr:col>
      <xdr:colOff>38100</xdr:colOff>
      <xdr:row>59</xdr:row>
      <xdr:rowOff>134620</xdr:rowOff>
    </xdr:to>
    <xdr:sp macro="" textlink="">
      <xdr:nvSpPr>
        <xdr:cNvPr id="584" name="フローチャート: 判断 583">
          <a:extLst>
            <a:ext uri="{FF2B5EF4-FFF2-40B4-BE49-F238E27FC236}">
              <a16:creationId xmlns:a16="http://schemas.microsoft.com/office/drawing/2014/main" id="{91CB6E38-7FA5-4DDB-B706-48C207FD6DE7}"/>
            </a:ext>
          </a:extLst>
        </xdr:cNvPr>
        <xdr:cNvSpPr/>
      </xdr:nvSpPr>
      <xdr:spPr>
        <a:xfrm>
          <a:off x="12296775" y="958342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85" name="フローチャート: 判断 584">
          <a:extLst>
            <a:ext uri="{FF2B5EF4-FFF2-40B4-BE49-F238E27FC236}">
              <a16:creationId xmlns:a16="http://schemas.microsoft.com/office/drawing/2014/main" id="{01143EB8-CB8C-46C0-8806-1ADC8044E346}"/>
            </a:ext>
          </a:extLst>
        </xdr:cNvPr>
        <xdr:cNvSpPr/>
      </xdr:nvSpPr>
      <xdr:spPr>
        <a:xfrm>
          <a:off x="11487150" y="965136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46B2C917-E07A-465C-9C2A-9A194FEA55FA}"/>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A5D2F9BC-961C-4EF1-BAA5-8E1A00F753D1}"/>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799CF5AB-5A7E-418C-B403-5618FA5A074F}"/>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5AB596C2-64E5-4B24-ABD5-3FBB342ADE6E}"/>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13B92A0C-1F60-489D-B47A-293B4C9EEBCC}"/>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591" name="楕円 590">
          <a:extLst>
            <a:ext uri="{FF2B5EF4-FFF2-40B4-BE49-F238E27FC236}">
              <a16:creationId xmlns:a16="http://schemas.microsoft.com/office/drawing/2014/main" id="{045970FE-4270-4763-90F8-FE2E25C4EA3B}"/>
            </a:ext>
          </a:extLst>
        </xdr:cNvPr>
        <xdr:cNvSpPr/>
      </xdr:nvSpPr>
      <xdr:spPr>
        <a:xfrm>
          <a:off x="14649450" y="95319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166387</xdr:rowOff>
    </xdr:from>
    <xdr:ext cx="405111" cy="259045"/>
    <xdr:sp macro="" textlink="">
      <xdr:nvSpPr>
        <xdr:cNvPr id="592" name="【学校施設】&#10;有形固定資産減価償却率該当値テキスト">
          <a:extLst>
            <a:ext uri="{FF2B5EF4-FFF2-40B4-BE49-F238E27FC236}">
              <a16:creationId xmlns:a16="http://schemas.microsoft.com/office/drawing/2014/main" id="{D591831E-7180-42FA-9D1B-496A3AE15FA2}"/>
            </a:ext>
          </a:extLst>
        </xdr:cNvPr>
        <xdr:cNvSpPr txBox="1"/>
      </xdr:nvSpPr>
      <xdr:spPr>
        <a:xfrm>
          <a:off x="14744700" y="9392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170180</xdr:rowOff>
    </xdr:from>
    <xdr:to>
      <xdr:col>81</xdr:col>
      <xdr:colOff>101600</xdr:colOff>
      <xdr:row>59</xdr:row>
      <xdr:rowOff>100330</xdr:rowOff>
    </xdr:to>
    <xdr:sp macro="" textlink="">
      <xdr:nvSpPr>
        <xdr:cNvPr id="593" name="楕円 592">
          <a:extLst>
            <a:ext uri="{FF2B5EF4-FFF2-40B4-BE49-F238E27FC236}">
              <a16:creationId xmlns:a16="http://schemas.microsoft.com/office/drawing/2014/main" id="{FFCC9777-92C3-40DD-8EA8-4492561CA0BD}"/>
            </a:ext>
          </a:extLst>
        </xdr:cNvPr>
        <xdr:cNvSpPr/>
      </xdr:nvSpPr>
      <xdr:spPr>
        <a:xfrm>
          <a:off x="13887450" y="955230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22860</xdr:rowOff>
    </xdr:from>
    <xdr:to>
      <xdr:col>85</xdr:col>
      <xdr:colOff>127000</xdr:colOff>
      <xdr:row>59</xdr:row>
      <xdr:rowOff>49530</xdr:rowOff>
    </xdr:to>
    <xdr:cxnSp macro="">
      <xdr:nvCxnSpPr>
        <xdr:cNvPr id="594" name="直線コネクタ 593">
          <a:extLst>
            <a:ext uri="{FF2B5EF4-FFF2-40B4-BE49-F238E27FC236}">
              <a16:creationId xmlns:a16="http://schemas.microsoft.com/office/drawing/2014/main" id="{12213364-A165-4D13-AEDB-41E139387C51}"/>
            </a:ext>
          </a:extLst>
        </xdr:cNvPr>
        <xdr:cNvCxnSpPr/>
      </xdr:nvCxnSpPr>
      <xdr:spPr>
        <a:xfrm flipV="1">
          <a:off x="13935075" y="9579610"/>
          <a:ext cx="762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151130</xdr:rowOff>
    </xdr:from>
    <xdr:to>
      <xdr:col>76</xdr:col>
      <xdr:colOff>165100</xdr:colOff>
      <xdr:row>59</xdr:row>
      <xdr:rowOff>81280</xdr:rowOff>
    </xdr:to>
    <xdr:sp macro="" textlink="">
      <xdr:nvSpPr>
        <xdr:cNvPr id="595" name="楕円 594">
          <a:extLst>
            <a:ext uri="{FF2B5EF4-FFF2-40B4-BE49-F238E27FC236}">
              <a16:creationId xmlns:a16="http://schemas.microsoft.com/office/drawing/2014/main" id="{77DD521B-31EE-4E54-B64D-BF31F34A99BD}"/>
            </a:ext>
          </a:extLst>
        </xdr:cNvPr>
        <xdr:cNvSpPr/>
      </xdr:nvSpPr>
      <xdr:spPr>
        <a:xfrm>
          <a:off x="13096875" y="95427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30480</xdr:rowOff>
    </xdr:from>
    <xdr:to>
      <xdr:col>81</xdr:col>
      <xdr:colOff>50800</xdr:colOff>
      <xdr:row>59</xdr:row>
      <xdr:rowOff>49530</xdr:rowOff>
    </xdr:to>
    <xdr:cxnSp macro="">
      <xdr:nvCxnSpPr>
        <xdr:cNvPr id="596" name="直線コネクタ 595">
          <a:extLst>
            <a:ext uri="{FF2B5EF4-FFF2-40B4-BE49-F238E27FC236}">
              <a16:creationId xmlns:a16="http://schemas.microsoft.com/office/drawing/2014/main" id="{DE88553B-09C6-43E9-BDF8-DECE35A42D22}"/>
            </a:ext>
          </a:extLst>
        </xdr:cNvPr>
        <xdr:cNvCxnSpPr/>
      </xdr:nvCxnSpPr>
      <xdr:spPr>
        <a:xfrm>
          <a:off x="13144500" y="9580880"/>
          <a:ext cx="7905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166370</xdr:rowOff>
    </xdr:from>
    <xdr:to>
      <xdr:col>72</xdr:col>
      <xdr:colOff>38100</xdr:colOff>
      <xdr:row>59</xdr:row>
      <xdr:rowOff>96520</xdr:rowOff>
    </xdr:to>
    <xdr:sp macro="" textlink="">
      <xdr:nvSpPr>
        <xdr:cNvPr id="597" name="楕円 596">
          <a:extLst>
            <a:ext uri="{FF2B5EF4-FFF2-40B4-BE49-F238E27FC236}">
              <a16:creationId xmlns:a16="http://schemas.microsoft.com/office/drawing/2014/main" id="{C4F1AF16-2B63-4F99-B9EC-8F3E4DA65FAB}"/>
            </a:ext>
          </a:extLst>
        </xdr:cNvPr>
        <xdr:cNvSpPr/>
      </xdr:nvSpPr>
      <xdr:spPr>
        <a:xfrm>
          <a:off x="12296775" y="95548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30480</xdr:rowOff>
    </xdr:from>
    <xdr:to>
      <xdr:col>76</xdr:col>
      <xdr:colOff>114300</xdr:colOff>
      <xdr:row>59</xdr:row>
      <xdr:rowOff>45720</xdr:rowOff>
    </xdr:to>
    <xdr:cxnSp macro="">
      <xdr:nvCxnSpPr>
        <xdr:cNvPr id="598" name="直線コネクタ 597">
          <a:extLst>
            <a:ext uri="{FF2B5EF4-FFF2-40B4-BE49-F238E27FC236}">
              <a16:creationId xmlns:a16="http://schemas.microsoft.com/office/drawing/2014/main" id="{E4091FC9-E285-4280-A068-FC3FCA46BF4E}"/>
            </a:ext>
          </a:extLst>
        </xdr:cNvPr>
        <xdr:cNvCxnSpPr/>
      </xdr:nvCxnSpPr>
      <xdr:spPr>
        <a:xfrm flipV="1">
          <a:off x="12344400" y="9580880"/>
          <a:ext cx="8001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83837</xdr:rowOff>
    </xdr:from>
    <xdr:ext cx="405111" cy="259045"/>
    <xdr:sp macro="" textlink="">
      <xdr:nvSpPr>
        <xdr:cNvPr id="599" name="n_1aveValue【学校施設】&#10;有形固定資産減価償却率">
          <a:extLst>
            <a:ext uri="{FF2B5EF4-FFF2-40B4-BE49-F238E27FC236}">
              <a16:creationId xmlns:a16="http://schemas.microsoft.com/office/drawing/2014/main" id="{2D5874BB-8FB4-4C27-BB8C-39B886E5D597}"/>
            </a:ext>
          </a:extLst>
        </xdr:cNvPr>
        <xdr:cNvSpPr txBox="1"/>
      </xdr:nvSpPr>
      <xdr:spPr>
        <a:xfrm>
          <a:off x="13745219" y="9802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600" name="n_2aveValue【学校施設】&#10;有形固定資産減価償却率">
          <a:extLst>
            <a:ext uri="{FF2B5EF4-FFF2-40B4-BE49-F238E27FC236}">
              <a16:creationId xmlns:a16="http://schemas.microsoft.com/office/drawing/2014/main" id="{A332181F-1E3A-4EF9-AEE5-E6B563DEB1BA}"/>
            </a:ext>
          </a:extLst>
        </xdr:cNvPr>
        <xdr:cNvSpPr txBox="1"/>
      </xdr:nvSpPr>
      <xdr:spPr>
        <a:xfrm>
          <a:off x="12964169"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125747</xdr:rowOff>
    </xdr:from>
    <xdr:ext cx="405111" cy="259045"/>
    <xdr:sp macro="" textlink="">
      <xdr:nvSpPr>
        <xdr:cNvPr id="601" name="n_3aveValue【学校施設】&#10;有形固定資産減価償却率">
          <a:extLst>
            <a:ext uri="{FF2B5EF4-FFF2-40B4-BE49-F238E27FC236}">
              <a16:creationId xmlns:a16="http://schemas.microsoft.com/office/drawing/2014/main" id="{9BBEE6E1-7D3F-4DAA-9AA8-68FB51DF8E3F}"/>
            </a:ext>
          </a:extLst>
        </xdr:cNvPr>
        <xdr:cNvSpPr txBox="1"/>
      </xdr:nvSpPr>
      <xdr:spPr>
        <a:xfrm>
          <a:off x="12164069"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602" name="n_4aveValue【学校施設】&#10;有形固定資産減価償却率">
          <a:extLst>
            <a:ext uri="{FF2B5EF4-FFF2-40B4-BE49-F238E27FC236}">
              <a16:creationId xmlns:a16="http://schemas.microsoft.com/office/drawing/2014/main" id="{6B250F49-DFA8-410F-842E-397C9C78A0D4}"/>
            </a:ext>
          </a:extLst>
        </xdr:cNvPr>
        <xdr:cNvSpPr txBox="1"/>
      </xdr:nvSpPr>
      <xdr:spPr>
        <a:xfrm>
          <a:off x="11354444" y="9439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116857</xdr:rowOff>
    </xdr:from>
    <xdr:ext cx="405111" cy="259045"/>
    <xdr:sp macro="" textlink="">
      <xdr:nvSpPr>
        <xdr:cNvPr id="603" name="n_1mainValue【学校施設】&#10;有形固定資産減価償却率">
          <a:extLst>
            <a:ext uri="{FF2B5EF4-FFF2-40B4-BE49-F238E27FC236}">
              <a16:creationId xmlns:a16="http://schemas.microsoft.com/office/drawing/2014/main" id="{CBBB06EE-CEFF-4BBD-90A4-6FE6AF9A4214}"/>
            </a:ext>
          </a:extLst>
        </xdr:cNvPr>
        <xdr:cNvSpPr txBox="1"/>
      </xdr:nvSpPr>
      <xdr:spPr>
        <a:xfrm>
          <a:off x="13745219" y="934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97807</xdr:rowOff>
    </xdr:from>
    <xdr:ext cx="405111" cy="259045"/>
    <xdr:sp macro="" textlink="">
      <xdr:nvSpPr>
        <xdr:cNvPr id="604" name="n_2mainValue【学校施設】&#10;有形固定資産減価償却率">
          <a:extLst>
            <a:ext uri="{FF2B5EF4-FFF2-40B4-BE49-F238E27FC236}">
              <a16:creationId xmlns:a16="http://schemas.microsoft.com/office/drawing/2014/main" id="{65877281-3F68-43BD-BF68-6F06F3E31913}"/>
            </a:ext>
          </a:extLst>
        </xdr:cNvPr>
        <xdr:cNvSpPr txBox="1"/>
      </xdr:nvSpPr>
      <xdr:spPr>
        <a:xfrm>
          <a:off x="12964169" y="932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113047</xdr:rowOff>
    </xdr:from>
    <xdr:ext cx="405111" cy="259045"/>
    <xdr:sp macro="" textlink="">
      <xdr:nvSpPr>
        <xdr:cNvPr id="605" name="n_3mainValue【学校施設】&#10;有形固定資産減価償却率">
          <a:extLst>
            <a:ext uri="{FF2B5EF4-FFF2-40B4-BE49-F238E27FC236}">
              <a16:creationId xmlns:a16="http://schemas.microsoft.com/office/drawing/2014/main" id="{1AD3DE90-F807-4AFA-A8C6-51B5660A4B1E}"/>
            </a:ext>
          </a:extLst>
        </xdr:cNvPr>
        <xdr:cNvSpPr txBox="1"/>
      </xdr:nvSpPr>
      <xdr:spPr>
        <a:xfrm>
          <a:off x="12164069" y="934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a:extLst>
            <a:ext uri="{FF2B5EF4-FFF2-40B4-BE49-F238E27FC236}">
              <a16:creationId xmlns:a16="http://schemas.microsoft.com/office/drawing/2014/main" id="{F781E554-A5BC-49A5-B1AB-600C34A43D98}"/>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607" name="正方形/長方形 606">
          <a:extLst>
            <a:ext uri="{FF2B5EF4-FFF2-40B4-BE49-F238E27FC236}">
              <a16:creationId xmlns:a16="http://schemas.microsoft.com/office/drawing/2014/main" id="{091709BB-C3BE-415C-A576-37D0104FCEF1}"/>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608" name="正方形/長方形 607">
          <a:extLst>
            <a:ext uri="{FF2B5EF4-FFF2-40B4-BE49-F238E27FC236}">
              <a16:creationId xmlns:a16="http://schemas.microsoft.com/office/drawing/2014/main" id="{DD7E05E9-6C15-4A62-9239-C234A88F9BEC}"/>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609" name="正方形/長方形 608">
          <a:extLst>
            <a:ext uri="{FF2B5EF4-FFF2-40B4-BE49-F238E27FC236}">
              <a16:creationId xmlns:a16="http://schemas.microsoft.com/office/drawing/2014/main" id="{F18D75BE-C16D-44DD-B29B-3C4EE0A35469}"/>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610" name="正方形/長方形 609">
          <a:extLst>
            <a:ext uri="{FF2B5EF4-FFF2-40B4-BE49-F238E27FC236}">
              <a16:creationId xmlns:a16="http://schemas.microsoft.com/office/drawing/2014/main" id="{7DC54521-48F4-4237-8F57-5C4ABDEFBD0E}"/>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1" name="正方形/長方形 610">
          <a:extLst>
            <a:ext uri="{FF2B5EF4-FFF2-40B4-BE49-F238E27FC236}">
              <a16:creationId xmlns:a16="http://schemas.microsoft.com/office/drawing/2014/main" id="{9C1AF15C-FEAE-4AF0-ABD0-BABF380ED849}"/>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2" name="テキスト ボックス 611">
          <a:extLst>
            <a:ext uri="{FF2B5EF4-FFF2-40B4-BE49-F238E27FC236}">
              <a16:creationId xmlns:a16="http://schemas.microsoft.com/office/drawing/2014/main" id="{C8A861AC-FE34-4D25-98AB-01DC3253A8D5}"/>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3" name="直線コネクタ 612">
          <a:extLst>
            <a:ext uri="{FF2B5EF4-FFF2-40B4-BE49-F238E27FC236}">
              <a16:creationId xmlns:a16="http://schemas.microsoft.com/office/drawing/2014/main" id="{B46AA533-B669-4CE5-86CB-E4A73994BAFC}"/>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8FD201F7-22CB-4056-B385-7CF22066B17B}"/>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15" name="直線コネクタ 614">
          <a:extLst>
            <a:ext uri="{FF2B5EF4-FFF2-40B4-BE49-F238E27FC236}">
              <a16:creationId xmlns:a16="http://schemas.microsoft.com/office/drawing/2014/main" id="{7BB42BED-C9CD-4E0A-9D4B-58843FA480C7}"/>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6" name="テキスト ボックス 615">
          <a:extLst>
            <a:ext uri="{FF2B5EF4-FFF2-40B4-BE49-F238E27FC236}">
              <a16:creationId xmlns:a16="http://schemas.microsoft.com/office/drawing/2014/main" id="{E217DC9B-D74A-4641-957F-AA2E4F72C618}"/>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7" name="直線コネクタ 616">
          <a:extLst>
            <a:ext uri="{FF2B5EF4-FFF2-40B4-BE49-F238E27FC236}">
              <a16:creationId xmlns:a16="http://schemas.microsoft.com/office/drawing/2014/main" id="{7A1D43F7-CB81-4DAA-9EC1-149B94DE0701}"/>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8" name="テキスト ボックス 617">
          <a:extLst>
            <a:ext uri="{FF2B5EF4-FFF2-40B4-BE49-F238E27FC236}">
              <a16:creationId xmlns:a16="http://schemas.microsoft.com/office/drawing/2014/main" id="{6900B3A6-FA1A-4CD7-94E8-78898D06CAF3}"/>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9" name="直線コネクタ 618">
          <a:extLst>
            <a:ext uri="{FF2B5EF4-FFF2-40B4-BE49-F238E27FC236}">
              <a16:creationId xmlns:a16="http://schemas.microsoft.com/office/drawing/2014/main" id="{0E4F2655-1792-420F-93DB-A746FEBFEE51}"/>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0" name="テキスト ボックス 619">
          <a:extLst>
            <a:ext uri="{FF2B5EF4-FFF2-40B4-BE49-F238E27FC236}">
              <a16:creationId xmlns:a16="http://schemas.microsoft.com/office/drawing/2014/main" id="{3DA9580A-68CD-469C-A0E1-717E81FED4EE}"/>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1" name="直線コネクタ 620">
          <a:extLst>
            <a:ext uri="{FF2B5EF4-FFF2-40B4-BE49-F238E27FC236}">
              <a16:creationId xmlns:a16="http://schemas.microsoft.com/office/drawing/2014/main" id="{1456B447-96E6-4D7E-BAC8-B777DB998FCF}"/>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2" name="テキスト ボックス 621">
          <a:extLst>
            <a:ext uri="{FF2B5EF4-FFF2-40B4-BE49-F238E27FC236}">
              <a16:creationId xmlns:a16="http://schemas.microsoft.com/office/drawing/2014/main" id="{F106C38B-13F6-4EC2-936B-AA2D27930B33}"/>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3" name="直線コネクタ 622">
          <a:extLst>
            <a:ext uri="{FF2B5EF4-FFF2-40B4-BE49-F238E27FC236}">
              <a16:creationId xmlns:a16="http://schemas.microsoft.com/office/drawing/2014/main" id="{190400F1-67D9-44DF-8581-931F6E604C94}"/>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4" name="テキスト ボックス 623">
          <a:extLst>
            <a:ext uri="{FF2B5EF4-FFF2-40B4-BE49-F238E27FC236}">
              <a16:creationId xmlns:a16="http://schemas.microsoft.com/office/drawing/2014/main" id="{32CE7D95-35AB-4458-A504-431035945B20}"/>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5" name="直線コネクタ 624">
          <a:extLst>
            <a:ext uri="{FF2B5EF4-FFF2-40B4-BE49-F238E27FC236}">
              <a16:creationId xmlns:a16="http://schemas.microsoft.com/office/drawing/2014/main" id="{77365DD0-3ECE-4E5B-9189-B3C13685FFAB}"/>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6" name="テキスト ボックス 625">
          <a:extLst>
            <a:ext uri="{FF2B5EF4-FFF2-40B4-BE49-F238E27FC236}">
              <a16:creationId xmlns:a16="http://schemas.microsoft.com/office/drawing/2014/main" id="{A3DAFB26-6779-4074-9E5A-C3EA81285375}"/>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7" name="【学校施設】&#10;一人当たり面積グラフ枠">
          <a:extLst>
            <a:ext uri="{FF2B5EF4-FFF2-40B4-BE49-F238E27FC236}">
              <a16:creationId xmlns:a16="http://schemas.microsoft.com/office/drawing/2014/main" id="{A7FF4F03-E065-4A4F-9787-BCA613714E28}"/>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99060</xdr:rowOff>
    </xdr:from>
    <xdr:to>
      <xdr:col>116</xdr:col>
      <xdr:colOff>62864</xdr:colOff>
      <xdr:row>62</xdr:row>
      <xdr:rowOff>156210</xdr:rowOff>
    </xdr:to>
    <xdr:cxnSp macro="">
      <xdr:nvCxnSpPr>
        <xdr:cNvPr id="628" name="直線コネクタ 627">
          <a:extLst>
            <a:ext uri="{FF2B5EF4-FFF2-40B4-BE49-F238E27FC236}">
              <a16:creationId xmlns:a16="http://schemas.microsoft.com/office/drawing/2014/main" id="{0580337F-3894-493C-8041-CAF780E73ED0}"/>
            </a:ext>
          </a:extLst>
        </xdr:cNvPr>
        <xdr:cNvCxnSpPr/>
      </xdr:nvCxnSpPr>
      <xdr:spPr>
        <a:xfrm flipV="1">
          <a:off x="19952970" y="9008110"/>
          <a:ext cx="1269" cy="11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62</xdr:row>
      <xdr:rowOff>160037</xdr:rowOff>
    </xdr:from>
    <xdr:ext cx="469744" cy="259045"/>
    <xdr:sp macro="" textlink="">
      <xdr:nvSpPr>
        <xdr:cNvPr id="629" name="【学校施設】&#10;一人当たり面積最小値テキスト">
          <a:extLst>
            <a:ext uri="{FF2B5EF4-FFF2-40B4-BE49-F238E27FC236}">
              <a16:creationId xmlns:a16="http://schemas.microsoft.com/office/drawing/2014/main" id="{5563FFBC-5220-45BA-A3C3-993E144A1D4E}"/>
            </a:ext>
          </a:extLst>
        </xdr:cNvPr>
        <xdr:cNvSpPr txBox="1"/>
      </xdr:nvSpPr>
      <xdr:spPr>
        <a:xfrm>
          <a:off x="20002500" y="10202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156210</xdr:rowOff>
    </xdr:from>
    <xdr:to>
      <xdr:col>116</xdr:col>
      <xdr:colOff>152400</xdr:colOff>
      <xdr:row>62</xdr:row>
      <xdr:rowOff>156210</xdr:rowOff>
    </xdr:to>
    <xdr:cxnSp macro="">
      <xdr:nvCxnSpPr>
        <xdr:cNvPr id="630" name="直線コネクタ 629">
          <a:extLst>
            <a:ext uri="{FF2B5EF4-FFF2-40B4-BE49-F238E27FC236}">
              <a16:creationId xmlns:a16="http://schemas.microsoft.com/office/drawing/2014/main" id="{E8FB05DC-B2D8-45D4-B984-6902C52A0EA0}"/>
            </a:ext>
          </a:extLst>
        </xdr:cNvPr>
        <xdr:cNvCxnSpPr/>
      </xdr:nvCxnSpPr>
      <xdr:spPr>
        <a:xfrm>
          <a:off x="19878675" y="1019873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45737</xdr:rowOff>
    </xdr:from>
    <xdr:ext cx="469744" cy="259045"/>
    <xdr:sp macro="" textlink="">
      <xdr:nvSpPr>
        <xdr:cNvPr id="631" name="【学校施設】&#10;一人当たり面積最大値テキスト">
          <a:extLst>
            <a:ext uri="{FF2B5EF4-FFF2-40B4-BE49-F238E27FC236}">
              <a16:creationId xmlns:a16="http://schemas.microsoft.com/office/drawing/2014/main" id="{AA8F3E65-4CFF-41F6-9DBF-1221033BA955}"/>
            </a:ext>
          </a:extLst>
        </xdr:cNvPr>
        <xdr:cNvSpPr txBox="1"/>
      </xdr:nvSpPr>
      <xdr:spPr>
        <a:xfrm>
          <a:off x="20002500" y="87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32" name="直線コネクタ 631">
          <a:extLst>
            <a:ext uri="{FF2B5EF4-FFF2-40B4-BE49-F238E27FC236}">
              <a16:creationId xmlns:a16="http://schemas.microsoft.com/office/drawing/2014/main" id="{BFE9B82D-B801-4380-AA3D-7C157136E98A}"/>
            </a:ext>
          </a:extLst>
        </xdr:cNvPr>
        <xdr:cNvCxnSpPr/>
      </xdr:nvCxnSpPr>
      <xdr:spPr>
        <a:xfrm>
          <a:off x="19878675" y="90081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105427</xdr:rowOff>
    </xdr:from>
    <xdr:ext cx="469744" cy="259045"/>
    <xdr:sp macro="" textlink="">
      <xdr:nvSpPr>
        <xdr:cNvPr id="633" name="【学校施設】&#10;一人当たり面積平均値テキスト">
          <a:extLst>
            <a:ext uri="{FF2B5EF4-FFF2-40B4-BE49-F238E27FC236}">
              <a16:creationId xmlns:a16="http://schemas.microsoft.com/office/drawing/2014/main" id="{EE79D423-8F96-4B11-AC98-AD89065D238C}"/>
            </a:ext>
          </a:extLst>
        </xdr:cNvPr>
        <xdr:cNvSpPr txBox="1"/>
      </xdr:nvSpPr>
      <xdr:spPr>
        <a:xfrm>
          <a:off x="20002500" y="949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82550</xdr:rowOff>
    </xdr:from>
    <xdr:to>
      <xdr:col>116</xdr:col>
      <xdr:colOff>114300</xdr:colOff>
      <xdr:row>60</xdr:row>
      <xdr:rowOff>12700</xdr:rowOff>
    </xdr:to>
    <xdr:sp macro="" textlink="">
      <xdr:nvSpPr>
        <xdr:cNvPr id="634" name="フローチャート: 判断 633">
          <a:extLst>
            <a:ext uri="{FF2B5EF4-FFF2-40B4-BE49-F238E27FC236}">
              <a16:creationId xmlns:a16="http://schemas.microsoft.com/office/drawing/2014/main" id="{A2F498FD-67FE-4A74-90F9-2F7F5CA89DFC}"/>
            </a:ext>
          </a:extLst>
        </xdr:cNvPr>
        <xdr:cNvSpPr/>
      </xdr:nvSpPr>
      <xdr:spPr>
        <a:xfrm>
          <a:off x="19897725" y="96393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154940</xdr:rowOff>
    </xdr:from>
    <xdr:to>
      <xdr:col>112</xdr:col>
      <xdr:colOff>38100</xdr:colOff>
      <xdr:row>60</xdr:row>
      <xdr:rowOff>85090</xdr:rowOff>
    </xdr:to>
    <xdr:sp macro="" textlink="">
      <xdr:nvSpPr>
        <xdr:cNvPr id="635" name="フローチャート: 判断 634">
          <a:extLst>
            <a:ext uri="{FF2B5EF4-FFF2-40B4-BE49-F238E27FC236}">
              <a16:creationId xmlns:a16="http://schemas.microsoft.com/office/drawing/2014/main" id="{78EFD520-887B-4B2D-8CAC-9D9EB919A175}"/>
            </a:ext>
          </a:extLst>
        </xdr:cNvPr>
        <xdr:cNvSpPr/>
      </xdr:nvSpPr>
      <xdr:spPr>
        <a:xfrm>
          <a:off x="19154775" y="97085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162560</xdr:rowOff>
    </xdr:from>
    <xdr:to>
      <xdr:col>107</xdr:col>
      <xdr:colOff>101600</xdr:colOff>
      <xdr:row>60</xdr:row>
      <xdr:rowOff>92710</xdr:rowOff>
    </xdr:to>
    <xdr:sp macro="" textlink="">
      <xdr:nvSpPr>
        <xdr:cNvPr id="636" name="フローチャート: 判断 635">
          <a:extLst>
            <a:ext uri="{FF2B5EF4-FFF2-40B4-BE49-F238E27FC236}">
              <a16:creationId xmlns:a16="http://schemas.microsoft.com/office/drawing/2014/main" id="{461ECA42-4D50-4B5C-BADB-822B6B5E9F53}"/>
            </a:ext>
          </a:extLst>
        </xdr:cNvPr>
        <xdr:cNvSpPr/>
      </xdr:nvSpPr>
      <xdr:spPr>
        <a:xfrm>
          <a:off x="18345150" y="971296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25400</xdr:rowOff>
    </xdr:from>
    <xdr:to>
      <xdr:col>102</xdr:col>
      <xdr:colOff>165100</xdr:colOff>
      <xdr:row>60</xdr:row>
      <xdr:rowOff>127000</xdr:rowOff>
    </xdr:to>
    <xdr:sp macro="" textlink="">
      <xdr:nvSpPr>
        <xdr:cNvPr id="637" name="フローチャート: 判断 636">
          <a:extLst>
            <a:ext uri="{FF2B5EF4-FFF2-40B4-BE49-F238E27FC236}">
              <a16:creationId xmlns:a16="http://schemas.microsoft.com/office/drawing/2014/main" id="{909CC664-0F5C-4B8F-A367-64FDA9189903}"/>
            </a:ext>
          </a:extLst>
        </xdr:cNvPr>
        <xdr:cNvSpPr/>
      </xdr:nvSpPr>
      <xdr:spPr>
        <a:xfrm>
          <a:off x="17554575" y="97440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139700</xdr:rowOff>
    </xdr:from>
    <xdr:to>
      <xdr:col>98</xdr:col>
      <xdr:colOff>38100</xdr:colOff>
      <xdr:row>62</xdr:row>
      <xdr:rowOff>69850</xdr:rowOff>
    </xdr:to>
    <xdr:sp macro="" textlink="">
      <xdr:nvSpPr>
        <xdr:cNvPr id="638" name="フローチャート: 判断 637">
          <a:extLst>
            <a:ext uri="{FF2B5EF4-FFF2-40B4-BE49-F238E27FC236}">
              <a16:creationId xmlns:a16="http://schemas.microsoft.com/office/drawing/2014/main" id="{FCE59F75-1E0C-4664-81B3-A152E2FAE25A}"/>
            </a:ext>
          </a:extLst>
        </xdr:cNvPr>
        <xdr:cNvSpPr/>
      </xdr:nvSpPr>
      <xdr:spPr>
        <a:xfrm>
          <a:off x="16754475" y="100203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3008C343-F739-46B6-A85F-42B7FF2D545A}"/>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7F6D5C07-21C0-4B0F-B306-F3979DD6B568}"/>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65E5A236-0FBD-4B7D-AEC9-2448B9DE73CA}"/>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FAC76AAA-B876-4C77-ACBD-4F672A0084B6}"/>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7268820C-6874-4F10-A2E6-F930FAFC8523}"/>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93980</xdr:rowOff>
    </xdr:from>
    <xdr:to>
      <xdr:col>116</xdr:col>
      <xdr:colOff>114300</xdr:colOff>
      <xdr:row>62</xdr:row>
      <xdr:rowOff>24130</xdr:rowOff>
    </xdr:to>
    <xdr:sp macro="" textlink="">
      <xdr:nvSpPr>
        <xdr:cNvPr id="644" name="楕円 643">
          <a:extLst>
            <a:ext uri="{FF2B5EF4-FFF2-40B4-BE49-F238E27FC236}">
              <a16:creationId xmlns:a16="http://schemas.microsoft.com/office/drawing/2014/main" id="{FA1C361D-66E1-4C82-AE2A-A15F99B3F006}"/>
            </a:ext>
          </a:extLst>
        </xdr:cNvPr>
        <xdr:cNvSpPr/>
      </xdr:nvSpPr>
      <xdr:spPr>
        <a:xfrm>
          <a:off x="19897725" y="99714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61</xdr:row>
      <xdr:rowOff>72407</xdr:rowOff>
    </xdr:from>
    <xdr:ext cx="469744" cy="259045"/>
    <xdr:sp macro="" textlink="">
      <xdr:nvSpPr>
        <xdr:cNvPr id="645" name="【学校施設】&#10;一人当たり面積該当値テキスト">
          <a:extLst>
            <a:ext uri="{FF2B5EF4-FFF2-40B4-BE49-F238E27FC236}">
              <a16:creationId xmlns:a16="http://schemas.microsoft.com/office/drawing/2014/main" id="{0206AB21-B27F-49E0-9A9A-79BE0EBD0F16}"/>
            </a:ext>
          </a:extLst>
        </xdr:cNvPr>
        <xdr:cNvSpPr txBox="1"/>
      </xdr:nvSpPr>
      <xdr:spPr>
        <a:xfrm>
          <a:off x="20002500" y="994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124460</xdr:rowOff>
    </xdr:from>
    <xdr:to>
      <xdr:col>112</xdr:col>
      <xdr:colOff>38100</xdr:colOff>
      <xdr:row>62</xdr:row>
      <xdr:rowOff>54610</xdr:rowOff>
    </xdr:to>
    <xdr:sp macro="" textlink="">
      <xdr:nvSpPr>
        <xdr:cNvPr id="646" name="楕円 645">
          <a:extLst>
            <a:ext uri="{FF2B5EF4-FFF2-40B4-BE49-F238E27FC236}">
              <a16:creationId xmlns:a16="http://schemas.microsoft.com/office/drawing/2014/main" id="{6F3C5627-A52A-4FC4-8245-4A78C209C3C5}"/>
            </a:ext>
          </a:extLst>
        </xdr:cNvPr>
        <xdr:cNvSpPr/>
      </xdr:nvSpPr>
      <xdr:spPr>
        <a:xfrm>
          <a:off x="19154775" y="99987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144780</xdr:rowOff>
    </xdr:from>
    <xdr:to>
      <xdr:col>116</xdr:col>
      <xdr:colOff>63500</xdr:colOff>
      <xdr:row>62</xdr:row>
      <xdr:rowOff>3810</xdr:rowOff>
    </xdr:to>
    <xdr:cxnSp macro="">
      <xdr:nvCxnSpPr>
        <xdr:cNvPr id="647" name="直線コネクタ 646">
          <a:extLst>
            <a:ext uri="{FF2B5EF4-FFF2-40B4-BE49-F238E27FC236}">
              <a16:creationId xmlns:a16="http://schemas.microsoft.com/office/drawing/2014/main" id="{661B7B8E-3643-4731-B1A4-561067C379EB}"/>
            </a:ext>
          </a:extLst>
        </xdr:cNvPr>
        <xdr:cNvCxnSpPr/>
      </xdr:nvCxnSpPr>
      <xdr:spPr>
        <a:xfrm flipV="1">
          <a:off x="19202400" y="10019030"/>
          <a:ext cx="752475"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71120</xdr:rowOff>
    </xdr:from>
    <xdr:to>
      <xdr:col>107</xdr:col>
      <xdr:colOff>101600</xdr:colOff>
      <xdr:row>62</xdr:row>
      <xdr:rowOff>1270</xdr:rowOff>
    </xdr:to>
    <xdr:sp macro="" textlink="">
      <xdr:nvSpPr>
        <xdr:cNvPr id="648" name="楕円 647">
          <a:extLst>
            <a:ext uri="{FF2B5EF4-FFF2-40B4-BE49-F238E27FC236}">
              <a16:creationId xmlns:a16="http://schemas.microsoft.com/office/drawing/2014/main" id="{87265264-49BE-4DF5-9B39-D08DB9CC60E2}"/>
            </a:ext>
          </a:extLst>
        </xdr:cNvPr>
        <xdr:cNvSpPr/>
      </xdr:nvSpPr>
      <xdr:spPr>
        <a:xfrm>
          <a:off x="18345150" y="994537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121920</xdr:rowOff>
    </xdr:from>
    <xdr:to>
      <xdr:col>111</xdr:col>
      <xdr:colOff>177800</xdr:colOff>
      <xdr:row>62</xdr:row>
      <xdr:rowOff>3810</xdr:rowOff>
    </xdr:to>
    <xdr:cxnSp macro="">
      <xdr:nvCxnSpPr>
        <xdr:cNvPr id="649" name="直線コネクタ 648">
          <a:extLst>
            <a:ext uri="{FF2B5EF4-FFF2-40B4-BE49-F238E27FC236}">
              <a16:creationId xmlns:a16="http://schemas.microsoft.com/office/drawing/2014/main" id="{49C34991-A4B5-4CDB-8628-B8C9ED6965DA}"/>
            </a:ext>
          </a:extLst>
        </xdr:cNvPr>
        <xdr:cNvCxnSpPr/>
      </xdr:nvCxnSpPr>
      <xdr:spPr>
        <a:xfrm>
          <a:off x="18392775" y="10002520"/>
          <a:ext cx="809625"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2540</xdr:rowOff>
    </xdr:from>
    <xdr:to>
      <xdr:col>102</xdr:col>
      <xdr:colOff>165100</xdr:colOff>
      <xdr:row>61</xdr:row>
      <xdr:rowOff>104140</xdr:rowOff>
    </xdr:to>
    <xdr:sp macro="" textlink="">
      <xdr:nvSpPr>
        <xdr:cNvPr id="650" name="楕円 649">
          <a:extLst>
            <a:ext uri="{FF2B5EF4-FFF2-40B4-BE49-F238E27FC236}">
              <a16:creationId xmlns:a16="http://schemas.microsoft.com/office/drawing/2014/main" id="{042A89C1-6F1F-4336-BB50-869FFBEB8650}"/>
            </a:ext>
          </a:extLst>
        </xdr:cNvPr>
        <xdr:cNvSpPr/>
      </xdr:nvSpPr>
      <xdr:spPr>
        <a:xfrm>
          <a:off x="17554575" y="987996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53340</xdr:rowOff>
    </xdr:from>
    <xdr:to>
      <xdr:col>107</xdr:col>
      <xdr:colOff>50800</xdr:colOff>
      <xdr:row>61</xdr:row>
      <xdr:rowOff>121920</xdr:rowOff>
    </xdr:to>
    <xdr:cxnSp macro="">
      <xdr:nvCxnSpPr>
        <xdr:cNvPr id="651" name="直線コネクタ 650">
          <a:extLst>
            <a:ext uri="{FF2B5EF4-FFF2-40B4-BE49-F238E27FC236}">
              <a16:creationId xmlns:a16="http://schemas.microsoft.com/office/drawing/2014/main" id="{5E7D7414-F7A7-49A1-A561-29381FC3A1A7}"/>
            </a:ext>
          </a:extLst>
        </xdr:cNvPr>
        <xdr:cNvCxnSpPr/>
      </xdr:nvCxnSpPr>
      <xdr:spPr>
        <a:xfrm>
          <a:off x="17602200" y="9927590"/>
          <a:ext cx="790575" cy="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101617</xdr:rowOff>
    </xdr:from>
    <xdr:ext cx="469744" cy="259045"/>
    <xdr:sp macro="" textlink="">
      <xdr:nvSpPr>
        <xdr:cNvPr id="652" name="n_1aveValue【学校施設】&#10;一人当たり面積">
          <a:extLst>
            <a:ext uri="{FF2B5EF4-FFF2-40B4-BE49-F238E27FC236}">
              <a16:creationId xmlns:a16="http://schemas.microsoft.com/office/drawing/2014/main" id="{58DDEBFC-A7B6-4BF7-8051-7151EC14BFC0}"/>
            </a:ext>
          </a:extLst>
        </xdr:cNvPr>
        <xdr:cNvSpPr txBox="1"/>
      </xdr:nvSpPr>
      <xdr:spPr>
        <a:xfrm>
          <a:off x="18983402" y="949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109237</xdr:rowOff>
    </xdr:from>
    <xdr:ext cx="469744" cy="259045"/>
    <xdr:sp macro="" textlink="">
      <xdr:nvSpPr>
        <xdr:cNvPr id="653" name="n_2aveValue【学校施設】&#10;一人当たり面積">
          <a:extLst>
            <a:ext uri="{FF2B5EF4-FFF2-40B4-BE49-F238E27FC236}">
              <a16:creationId xmlns:a16="http://schemas.microsoft.com/office/drawing/2014/main" id="{D73735B4-7384-40EC-9011-5495C65A6F3D}"/>
            </a:ext>
          </a:extLst>
        </xdr:cNvPr>
        <xdr:cNvSpPr txBox="1"/>
      </xdr:nvSpPr>
      <xdr:spPr>
        <a:xfrm>
          <a:off x="18183302" y="949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143527</xdr:rowOff>
    </xdr:from>
    <xdr:ext cx="469744" cy="259045"/>
    <xdr:sp macro="" textlink="">
      <xdr:nvSpPr>
        <xdr:cNvPr id="654" name="n_3aveValue【学校施設】&#10;一人当たり面積">
          <a:extLst>
            <a:ext uri="{FF2B5EF4-FFF2-40B4-BE49-F238E27FC236}">
              <a16:creationId xmlns:a16="http://schemas.microsoft.com/office/drawing/2014/main" id="{B8874E3C-F468-470D-826B-F70E390681E9}"/>
            </a:ext>
          </a:extLst>
        </xdr:cNvPr>
        <xdr:cNvSpPr txBox="1"/>
      </xdr:nvSpPr>
      <xdr:spPr>
        <a:xfrm>
          <a:off x="17383202" y="953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86377</xdr:rowOff>
    </xdr:from>
    <xdr:ext cx="469744" cy="259045"/>
    <xdr:sp macro="" textlink="">
      <xdr:nvSpPr>
        <xdr:cNvPr id="655" name="n_4aveValue【学校施設】&#10;一人当たり面積">
          <a:extLst>
            <a:ext uri="{FF2B5EF4-FFF2-40B4-BE49-F238E27FC236}">
              <a16:creationId xmlns:a16="http://schemas.microsoft.com/office/drawing/2014/main" id="{C2293FFC-C7E6-47D9-99CA-BA576160CFA8}"/>
            </a:ext>
          </a:extLst>
        </xdr:cNvPr>
        <xdr:cNvSpPr txBox="1"/>
      </xdr:nvSpPr>
      <xdr:spPr>
        <a:xfrm>
          <a:off x="16592627" y="979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45737</xdr:rowOff>
    </xdr:from>
    <xdr:ext cx="469744" cy="259045"/>
    <xdr:sp macro="" textlink="">
      <xdr:nvSpPr>
        <xdr:cNvPr id="656" name="n_1mainValue【学校施設】&#10;一人当たり面積">
          <a:extLst>
            <a:ext uri="{FF2B5EF4-FFF2-40B4-BE49-F238E27FC236}">
              <a16:creationId xmlns:a16="http://schemas.microsoft.com/office/drawing/2014/main" id="{4BBCB46C-AD64-4931-AF9B-339559013EE5}"/>
            </a:ext>
          </a:extLst>
        </xdr:cNvPr>
        <xdr:cNvSpPr txBox="1"/>
      </xdr:nvSpPr>
      <xdr:spPr>
        <a:xfrm>
          <a:off x="18983402" y="1008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163847</xdr:rowOff>
    </xdr:from>
    <xdr:ext cx="469744" cy="259045"/>
    <xdr:sp macro="" textlink="">
      <xdr:nvSpPr>
        <xdr:cNvPr id="657" name="n_2mainValue【学校施設】&#10;一人当たり面積">
          <a:extLst>
            <a:ext uri="{FF2B5EF4-FFF2-40B4-BE49-F238E27FC236}">
              <a16:creationId xmlns:a16="http://schemas.microsoft.com/office/drawing/2014/main" id="{B06D3580-6D14-4D34-9E6B-7C67E4DE0C64}"/>
            </a:ext>
          </a:extLst>
        </xdr:cNvPr>
        <xdr:cNvSpPr txBox="1"/>
      </xdr:nvSpPr>
      <xdr:spPr>
        <a:xfrm>
          <a:off x="18183302" y="1003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95267</xdr:rowOff>
    </xdr:from>
    <xdr:ext cx="469744" cy="259045"/>
    <xdr:sp macro="" textlink="">
      <xdr:nvSpPr>
        <xdr:cNvPr id="658" name="n_3mainValue【学校施設】&#10;一人当たり面積">
          <a:extLst>
            <a:ext uri="{FF2B5EF4-FFF2-40B4-BE49-F238E27FC236}">
              <a16:creationId xmlns:a16="http://schemas.microsoft.com/office/drawing/2014/main" id="{43B04B09-26AD-4E77-A00E-949FCD091F3F}"/>
            </a:ext>
          </a:extLst>
        </xdr:cNvPr>
        <xdr:cNvSpPr txBox="1"/>
      </xdr:nvSpPr>
      <xdr:spPr>
        <a:xfrm>
          <a:off x="17383202" y="997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9" name="正方形/長方形 658">
          <a:extLst>
            <a:ext uri="{FF2B5EF4-FFF2-40B4-BE49-F238E27FC236}">
              <a16:creationId xmlns:a16="http://schemas.microsoft.com/office/drawing/2014/main" id="{415A8447-29AD-47BD-8467-E337CDE2B0F3}"/>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60" name="正方形/長方形 659">
          <a:extLst>
            <a:ext uri="{FF2B5EF4-FFF2-40B4-BE49-F238E27FC236}">
              <a16:creationId xmlns:a16="http://schemas.microsoft.com/office/drawing/2014/main" id="{24F8B307-7EAC-4B76-A71D-C3E46BFDC7FD}"/>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61" name="正方形/長方形 660">
          <a:extLst>
            <a:ext uri="{FF2B5EF4-FFF2-40B4-BE49-F238E27FC236}">
              <a16:creationId xmlns:a16="http://schemas.microsoft.com/office/drawing/2014/main" id="{95B69782-A5DB-4664-80B4-466125DB2154}"/>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62" name="正方形/長方形 661">
          <a:extLst>
            <a:ext uri="{FF2B5EF4-FFF2-40B4-BE49-F238E27FC236}">
              <a16:creationId xmlns:a16="http://schemas.microsoft.com/office/drawing/2014/main" id="{6F32C3E9-E873-4ED6-B6B7-5F83C8AA3675}"/>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63" name="正方形/長方形 662">
          <a:extLst>
            <a:ext uri="{FF2B5EF4-FFF2-40B4-BE49-F238E27FC236}">
              <a16:creationId xmlns:a16="http://schemas.microsoft.com/office/drawing/2014/main" id="{7593FDF6-8FF7-4107-9CF6-7C2EEC5AC47E}"/>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4" name="正方形/長方形 663">
          <a:extLst>
            <a:ext uri="{FF2B5EF4-FFF2-40B4-BE49-F238E27FC236}">
              <a16:creationId xmlns:a16="http://schemas.microsoft.com/office/drawing/2014/main" id="{9F26DAB7-3BB7-4039-8EA2-B3924FF6DD39}"/>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5" name="テキスト ボックス 664">
          <a:extLst>
            <a:ext uri="{FF2B5EF4-FFF2-40B4-BE49-F238E27FC236}">
              <a16:creationId xmlns:a16="http://schemas.microsoft.com/office/drawing/2014/main" id="{E7158873-8D36-4E5C-BBE4-6498832B3F87}"/>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6" name="直線コネクタ 665">
          <a:extLst>
            <a:ext uri="{FF2B5EF4-FFF2-40B4-BE49-F238E27FC236}">
              <a16:creationId xmlns:a16="http://schemas.microsoft.com/office/drawing/2014/main" id="{560168FA-5342-492D-BE39-77B79402613D}"/>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67" name="テキスト ボックス 666">
          <a:extLst>
            <a:ext uri="{FF2B5EF4-FFF2-40B4-BE49-F238E27FC236}">
              <a16:creationId xmlns:a16="http://schemas.microsoft.com/office/drawing/2014/main" id="{BA97327E-FD13-411D-B6F2-870684750C13}"/>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8" name="直線コネクタ 667">
          <a:extLst>
            <a:ext uri="{FF2B5EF4-FFF2-40B4-BE49-F238E27FC236}">
              <a16:creationId xmlns:a16="http://schemas.microsoft.com/office/drawing/2014/main" id="{910CCC1A-8C2A-4308-B88E-63F7C689C93F}"/>
            </a:ext>
          </a:extLst>
        </xdr:cNvPr>
        <xdr:cNvCxnSpPr/>
      </xdr:nvCxnSpPr>
      <xdr:spPr>
        <a:xfrm>
          <a:off x="11210925" y="14039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69" name="テキスト ボックス 668">
          <a:extLst>
            <a:ext uri="{FF2B5EF4-FFF2-40B4-BE49-F238E27FC236}">
              <a16:creationId xmlns:a16="http://schemas.microsoft.com/office/drawing/2014/main" id="{9F346723-F333-405A-B102-00ED3240FF07}"/>
            </a:ext>
          </a:extLst>
        </xdr:cNvPr>
        <xdr:cNvSpPr txBox="1"/>
      </xdr:nvSpPr>
      <xdr:spPr>
        <a:xfrm>
          <a:off x="10845966"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0" name="直線コネクタ 669">
          <a:extLst>
            <a:ext uri="{FF2B5EF4-FFF2-40B4-BE49-F238E27FC236}">
              <a16:creationId xmlns:a16="http://schemas.microsoft.com/office/drawing/2014/main" id="{A7209BB3-60FB-49ED-9DFA-2997ACC52F0D}"/>
            </a:ext>
          </a:extLst>
        </xdr:cNvPr>
        <xdr:cNvCxnSpPr/>
      </xdr:nvCxnSpPr>
      <xdr:spPr>
        <a:xfrm>
          <a:off x="11210925" y="13677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1" name="テキスト ボックス 670">
          <a:extLst>
            <a:ext uri="{FF2B5EF4-FFF2-40B4-BE49-F238E27FC236}">
              <a16:creationId xmlns:a16="http://schemas.microsoft.com/office/drawing/2014/main" id="{844C82B2-28EA-4435-82FD-2E7B1F048367}"/>
            </a:ext>
          </a:extLst>
        </xdr:cNvPr>
        <xdr:cNvSpPr txBox="1"/>
      </xdr:nvSpPr>
      <xdr:spPr>
        <a:xfrm>
          <a:off x="10845966"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2" name="直線コネクタ 671">
          <a:extLst>
            <a:ext uri="{FF2B5EF4-FFF2-40B4-BE49-F238E27FC236}">
              <a16:creationId xmlns:a16="http://schemas.microsoft.com/office/drawing/2014/main" id="{2D5897DA-FB0C-4414-80B0-83480A4B5C41}"/>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3" name="テキスト ボックス 672">
          <a:extLst>
            <a:ext uri="{FF2B5EF4-FFF2-40B4-BE49-F238E27FC236}">
              <a16:creationId xmlns:a16="http://schemas.microsoft.com/office/drawing/2014/main" id="{3D332ADF-55D5-4946-B1BD-F4C048BB88F9}"/>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4" name="直線コネクタ 673">
          <a:extLst>
            <a:ext uri="{FF2B5EF4-FFF2-40B4-BE49-F238E27FC236}">
              <a16:creationId xmlns:a16="http://schemas.microsoft.com/office/drawing/2014/main" id="{0D7AF233-AAB0-4770-9141-4FFDC049E2AC}"/>
            </a:ext>
          </a:extLst>
        </xdr:cNvPr>
        <xdr:cNvCxnSpPr/>
      </xdr:nvCxnSpPr>
      <xdr:spPr>
        <a:xfrm>
          <a:off x="11210925" y="12954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5" name="テキスト ボックス 674">
          <a:extLst>
            <a:ext uri="{FF2B5EF4-FFF2-40B4-BE49-F238E27FC236}">
              <a16:creationId xmlns:a16="http://schemas.microsoft.com/office/drawing/2014/main" id="{FF75D9E9-E197-4BA0-A6F3-BAC883F5B7C7}"/>
            </a:ext>
          </a:extLst>
        </xdr:cNvPr>
        <xdr:cNvSpPr txBox="1"/>
      </xdr:nvSpPr>
      <xdr:spPr>
        <a:xfrm>
          <a:off x="10845966"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6" name="直線コネクタ 675">
          <a:extLst>
            <a:ext uri="{FF2B5EF4-FFF2-40B4-BE49-F238E27FC236}">
              <a16:creationId xmlns:a16="http://schemas.microsoft.com/office/drawing/2014/main" id="{E0C7AAE9-0D36-411C-8979-AF93D34F3265}"/>
            </a:ext>
          </a:extLst>
        </xdr:cNvPr>
        <xdr:cNvCxnSpPr/>
      </xdr:nvCxnSpPr>
      <xdr:spPr>
        <a:xfrm>
          <a:off x="11210925" y="12601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77" name="テキスト ボックス 676">
          <a:extLst>
            <a:ext uri="{FF2B5EF4-FFF2-40B4-BE49-F238E27FC236}">
              <a16:creationId xmlns:a16="http://schemas.microsoft.com/office/drawing/2014/main" id="{A2CA4CBE-630D-4A72-AC2C-6B11DDEBA0C0}"/>
            </a:ext>
          </a:extLst>
        </xdr:cNvPr>
        <xdr:cNvSpPr txBox="1"/>
      </xdr:nvSpPr>
      <xdr:spPr>
        <a:xfrm>
          <a:off x="10903736" y="124657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8" name="直線コネクタ 677">
          <a:extLst>
            <a:ext uri="{FF2B5EF4-FFF2-40B4-BE49-F238E27FC236}">
              <a16:creationId xmlns:a16="http://schemas.microsoft.com/office/drawing/2014/main" id="{6F08746B-0EFD-4701-89C8-7ED73A0D5673}"/>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9" name="【図書館】&#10;有形固定資産減価償却率グラフ枠">
          <a:extLst>
            <a:ext uri="{FF2B5EF4-FFF2-40B4-BE49-F238E27FC236}">
              <a16:creationId xmlns:a16="http://schemas.microsoft.com/office/drawing/2014/main" id="{2B344B1B-501E-40C4-805F-3607CE724CBE}"/>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17145</xdr:rowOff>
    </xdr:from>
    <xdr:to>
      <xdr:col>85</xdr:col>
      <xdr:colOff>126364</xdr:colOff>
      <xdr:row>85</xdr:row>
      <xdr:rowOff>87630</xdr:rowOff>
    </xdr:to>
    <xdr:cxnSp macro="">
      <xdr:nvCxnSpPr>
        <xdr:cNvPr id="680" name="直線コネクタ 679">
          <a:extLst>
            <a:ext uri="{FF2B5EF4-FFF2-40B4-BE49-F238E27FC236}">
              <a16:creationId xmlns:a16="http://schemas.microsoft.com/office/drawing/2014/main" id="{8C956EDC-6527-4F55-853E-6A708D724B17}"/>
            </a:ext>
          </a:extLst>
        </xdr:cNvPr>
        <xdr:cNvCxnSpPr/>
      </xdr:nvCxnSpPr>
      <xdr:spPr>
        <a:xfrm flipV="1">
          <a:off x="14695170" y="12647295"/>
          <a:ext cx="1269" cy="12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91457</xdr:rowOff>
    </xdr:from>
    <xdr:ext cx="405111" cy="259045"/>
    <xdr:sp macro="" textlink="">
      <xdr:nvSpPr>
        <xdr:cNvPr id="681" name="【図書館】&#10;有形固定資産減価償却率最小値テキスト">
          <a:extLst>
            <a:ext uri="{FF2B5EF4-FFF2-40B4-BE49-F238E27FC236}">
              <a16:creationId xmlns:a16="http://schemas.microsoft.com/office/drawing/2014/main" id="{8F0AF94D-8876-4F5A-9909-84B550301407}"/>
            </a:ext>
          </a:extLst>
        </xdr:cNvPr>
        <xdr:cNvSpPr txBox="1"/>
      </xdr:nvSpPr>
      <xdr:spPr>
        <a:xfrm>
          <a:off x="14744700"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87630</xdr:rowOff>
    </xdr:from>
    <xdr:to>
      <xdr:col>86</xdr:col>
      <xdr:colOff>25400</xdr:colOff>
      <xdr:row>85</xdr:row>
      <xdr:rowOff>87630</xdr:rowOff>
    </xdr:to>
    <xdr:cxnSp macro="">
      <xdr:nvCxnSpPr>
        <xdr:cNvPr id="682" name="直線コネクタ 681">
          <a:extLst>
            <a:ext uri="{FF2B5EF4-FFF2-40B4-BE49-F238E27FC236}">
              <a16:creationId xmlns:a16="http://schemas.microsoft.com/office/drawing/2014/main" id="{70F6412B-DF00-4A04-83CC-C22D6CED5FE3}"/>
            </a:ext>
          </a:extLst>
        </xdr:cNvPr>
        <xdr:cNvCxnSpPr/>
      </xdr:nvCxnSpPr>
      <xdr:spPr>
        <a:xfrm>
          <a:off x="14611350" y="138480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135272</xdr:rowOff>
    </xdr:from>
    <xdr:ext cx="340478" cy="259045"/>
    <xdr:sp macro="" textlink="">
      <xdr:nvSpPr>
        <xdr:cNvPr id="683" name="【図書館】&#10;有形固定資産減価償却率最大値テキスト">
          <a:extLst>
            <a:ext uri="{FF2B5EF4-FFF2-40B4-BE49-F238E27FC236}">
              <a16:creationId xmlns:a16="http://schemas.microsoft.com/office/drawing/2014/main" id="{156C7173-E089-480C-8542-2763FDB8E978}"/>
            </a:ext>
          </a:extLst>
        </xdr:cNvPr>
        <xdr:cNvSpPr txBox="1"/>
      </xdr:nvSpPr>
      <xdr:spPr>
        <a:xfrm>
          <a:off x="14744700" y="124415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684" name="直線コネクタ 683">
          <a:extLst>
            <a:ext uri="{FF2B5EF4-FFF2-40B4-BE49-F238E27FC236}">
              <a16:creationId xmlns:a16="http://schemas.microsoft.com/office/drawing/2014/main" id="{B73DC82C-8D86-4968-91C2-E05A5166A1BA}"/>
            </a:ext>
          </a:extLst>
        </xdr:cNvPr>
        <xdr:cNvCxnSpPr/>
      </xdr:nvCxnSpPr>
      <xdr:spPr>
        <a:xfrm>
          <a:off x="14611350" y="126472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4463</xdr:rowOff>
    </xdr:from>
    <xdr:ext cx="405111" cy="259045"/>
    <xdr:sp macro="" textlink="">
      <xdr:nvSpPr>
        <xdr:cNvPr id="685" name="【図書館】&#10;有形固定資産減価償却率平均値テキスト">
          <a:extLst>
            <a:ext uri="{FF2B5EF4-FFF2-40B4-BE49-F238E27FC236}">
              <a16:creationId xmlns:a16="http://schemas.microsoft.com/office/drawing/2014/main" id="{3799862A-F7A0-460E-AD5E-B6B0F66A8A49}"/>
            </a:ext>
          </a:extLst>
        </xdr:cNvPr>
        <xdr:cNvSpPr txBox="1"/>
      </xdr:nvSpPr>
      <xdr:spPr>
        <a:xfrm>
          <a:off x="14744700" y="13123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686" name="フローチャート: 判断 685">
          <a:extLst>
            <a:ext uri="{FF2B5EF4-FFF2-40B4-BE49-F238E27FC236}">
              <a16:creationId xmlns:a16="http://schemas.microsoft.com/office/drawing/2014/main" id="{C9AC95CF-DEC9-4E14-B7D4-80280A466FE1}"/>
            </a:ext>
          </a:extLst>
        </xdr:cNvPr>
        <xdr:cNvSpPr/>
      </xdr:nvSpPr>
      <xdr:spPr>
        <a:xfrm>
          <a:off x="14649450" y="1326896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687" name="フローチャート: 判断 686">
          <a:extLst>
            <a:ext uri="{FF2B5EF4-FFF2-40B4-BE49-F238E27FC236}">
              <a16:creationId xmlns:a16="http://schemas.microsoft.com/office/drawing/2014/main" id="{F6AA7634-8473-4348-BC49-69A124CB74E4}"/>
            </a:ext>
          </a:extLst>
        </xdr:cNvPr>
        <xdr:cNvSpPr/>
      </xdr:nvSpPr>
      <xdr:spPr>
        <a:xfrm>
          <a:off x="13887450" y="1338072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8255</xdr:rowOff>
    </xdr:from>
    <xdr:to>
      <xdr:col>76</xdr:col>
      <xdr:colOff>165100</xdr:colOff>
      <xdr:row>83</xdr:row>
      <xdr:rowOff>109855</xdr:rowOff>
    </xdr:to>
    <xdr:sp macro="" textlink="">
      <xdr:nvSpPr>
        <xdr:cNvPr id="688" name="フローチャート: 判断 687">
          <a:extLst>
            <a:ext uri="{FF2B5EF4-FFF2-40B4-BE49-F238E27FC236}">
              <a16:creationId xmlns:a16="http://schemas.microsoft.com/office/drawing/2014/main" id="{1ECB37B1-12B8-4CE1-A335-F17ED78C8282}"/>
            </a:ext>
          </a:extLst>
        </xdr:cNvPr>
        <xdr:cNvSpPr/>
      </xdr:nvSpPr>
      <xdr:spPr>
        <a:xfrm>
          <a:off x="13096875" y="134512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82550</xdr:rowOff>
    </xdr:from>
    <xdr:to>
      <xdr:col>72</xdr:col>
      <xdr:colOff>38100</xdr:colOff>
      <xdr:row>83</xdr:row>
      <xdr:rowOff>12700</xdr:rowOff>
    </xdr:to>
    <xdr:sp macro="" textlink="">
      <xdr:nvSpPr>
        <xdr:cNvPr id="689" name="フローチャート: 判断 688">
          <a:extLst>
            <a:ext uri="{FF2B5EF4-FFF2-40B4-BE49-F238E27FC236}">
              <a16:creationId xmlns:a16="http://schemas.microsoft.com/office/drawing/2014/main" id="{D61273AE-65E3-45F0-B876-F8BDE7F3F15F}"/>
            </a:ext>
          </a:extLst>
        </xdr:cNvPr>
        <xdr:cNvSpPr/>
      </xdr:nvSpPr>
      <xdr:spPr>
        <a:xfrm>
          <a:off x="12296775" y="133635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53975</xdr:rowOff>
    </xdr:from>
    <xdr:to>
      <xdr:col>67</xdr:col>
      <xdr:colOff>101600</xdr:colOff>
      <xdr:row>80</xdr:row>
      <xdr:rowOff>155575</xdr:rowOff>
    </xdr:to>
    <xdr:sp macro="" textlink="">
      <xdr:nvSpPr>
        <xdr:cNvPr id="690" name="フローチャート: 判断 689">
          <a:extLst>
            <a:ext uri="{FF2B5EF4-FFF2-40B4-BE49-F238E27FC236}">
              <a16:creationId xmlns:a16="http://schemas.microsoft.com/office/drawing/2014/main" id="{B8E44931-BE82-4EA8-B632-E645719FEFA6}"/>
            </a:ext>
          </a:extLst>
        </xdr:cNvPr>
        <xdr:cNvSpPr/>
      </xdr:nvSpPr>
      <xdr:spPr>
        <a:xfrm>
          <a:off x="11487150" y="130079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9635F681-2B2F-4EEF-89B0-975777EBA224}"/>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02493C1F-D62C-4864-945B-D4D9CB03BE71}"/>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1CF2AA42-8FF3-4229-82F2-D4BF6D56AA33}"/>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2DF2A9BE-FDAA-45E2-BC71-2EC4A1984FEC}"/>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7B4608F8-0A2C-42F1-A7E0-553DDE8D30A8}"/>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153036</xdr:rowOff>
    </xdr:from>
    <xdr:to>
      <xdr:col>85</xdr:col>
      <xdr:colOff>177800</xdr:colOff>
      <xdr:row>84</xdr:row>
      <xdr:rowOff>83186</xdr:rowOff>
    </xdr:to>
    <xdr:sp macro="" textlink="">
      <xdr:nvSpPr>
        <xdr:cNvPr id="696" name="楕円 695">
          <a:extLst>
            <a:ext uri="{FF2B5EF4-FFF2-40B4-BE49-F238E27FC236}">
              <a16:creationId xmlns:a16="http://schemas.microsoft.com/office/drawing/2014/main" id="{DC14805B-8C86-4148-88A1-B5EAB7A4202C}"/>
            </a:ext>
          </a:extLst>
        </xdr:cNvPr>
        <xdr:cNvSpPr/>
      </xdr:nvSpPr>
      <xdr:spPr>
        <a:xfrm>
          <a:off x="14649450" y="135928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83</xdr:row>
      <xdr:rowOff>131463</xdr:rowOff>
    </xdr:from>
    <xdr:ext cx="405111" cy="259045"/>
    <xdr:sp macro="" textlink="">
      <xdr:nvSpPr>
        <xdr:cNvPr id="697" name="【図書館】&#10;有形固定資産減価償却率該当値テキスト">
          <a:extLst>
            <a:ext uri="{FF2B5EF4-FFF2-40B4-BE49-F238E27FC236}">
              <a16:creationId xmlns:a16="http://schemas.microsoft.com/office/drawing/2014/main" id="{31EAB804-7EF1-4758-B7FD-45885D8C39FA}"/>
            </a:ext>
          </a:extLst>
        </xdr:cNvPr>
        <xdr:cNvSpPr txBox="1"/>
      </xdr:nvSpPr>
      <xdr:spPr>
        <a:xfrm>
          <a:off x="14744700" y="1357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126364</xdr:rowOff>
    </xdr:from>
    <xdr:to>
      <xdr:col>81</xdr:col>
      <xdr:colOff>101600</xdr:colOff>
      <xdr:row>84</xdr:row>
      <xdr:rowOff>56514</xdr:rowOff>
    </xdr:to>
    <xdr:sp macro="" textlink="">
      <xdr:nvSpPr>
        <xdr:cNvPr id="698" name="楕円 697">
          <a:extLst>
            <a:ext uri="{FF2B5EF4-FFF2-40B4-BE49-F238E27FC236}">
              <a16:creationId xmlns:a16="http://schemas.microsoft.com/office/drawing/2014/main" id="{4ABA24BC-5370-4492-B3DF-F1CC42AFE8EE}"/>
            </a:ext>
          </a:extLst>
        </xdr:cNvPr>
        <xdr:cNvSpPr/>
      </xdr:nvSpPr>
      <xdr:spPr>
        <a:xfrm>
          <a:off x="13887450" y="1356296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5714</xdr:rowOff>
    </xdr:from>
    <xdr:to>
      <xdr:col>85</xdr:col>
      <xdr:colOff>127000</xdr:colOff>
      <xdr:row>84</xdr:row>
      <xdr:rowOff>32386</xdr:rowOff>
    </xdr:to>
    <xdr:cxnSp macro="">
      <xdr:nvCxnSpPr>
        <xdr:cNvPr id="699" name="直線コネクタ 698">
          <a:extLst>
            <a:ext uri="{FF2B5EF4-FFF2-40B4-BE49-F238E27FC236}">
              <a16:creationId xmlns:a16="http://schemas.microsoft.com/office/drawing/2014/main" id="{4CEE3A4C-A6D6-41BE-BBEF-9689E07B0FA0}"/>
            </a:ext>
          </a:extLst>
        </xdr:cNvPr>
        <xdr:cNvCxnSpPr/>
      </xdr:nvCxnSpPr>
      <xdr:spPr>
        <a:xfrm>
          <a:off x="13935075" y="13610589"/>
          <a:ext cx="762000" cy="2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88264</xdr:rowOff>
    </xdr:from>
    <xdr:to>
      <xdr:col>76</xdr:col>
      <xdr:colOff>165100</xdr:colOff>
      <xdr:row>84</xdr:row>
      <xdr:rowOff>18414</xdr:rowOff>
    </xdr:to>
    <xdr:sp macro="" textlink="">
      <xdr:nvSpPr>
        <xdr:cNvPr id="700" name="楕円 699">
          <a:extLst>
            <a:ext uri="{FF2B5EF4-FFF2-40B4-BE49-F238E27FC236}">
              <a16:creationId xmlns:a16="http://schemas.microsoft.com/office/drawing/2014/main" id="{2C29BC94-177F-4B3F-B92E-48122D84C17C}"/>
            </a:ext>
          </a:extLst>
        </xdr:cNvPr>
        <xdr:cNvSpPr/>
      </xdr:nvSpPr>
      <xdr:spPr>
        <a:xfrm>
          <a:off x="13096875" y="1352486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139064</xdr:rowOff>
    </xdr:from>
    <xdr:to>
      <xdr:col>81</xdr:col>
      <xdr:colOff>50800</xdr:colOff>
      <xdr:row>84</xdr:row>
      <xdr:rowOff>5714</xdr:rowOff>
    </xdr:to>
    <xdr:cxnSp macro="">
      <xdr:nvCxnSpPr>
        <xdr:cNvPr id="701" name="直線コネクタ 700">
          <a:extLst>
            <a:ext uri="{FF2B5EF4-FFF2-40B4-BE49-F238E27FC236}">
              <a16:creationId xmlns:a16="http://schemas.microsoft.com/office/drawing/2014/main" id="{06DABF91-4B81-43A3-B623-BA5F6E4D98B1}"/>
            </a:ext>
          </a:extLst>
        </xdr:cNvPr>
        <xdr:cNvCxnSpPr/>
      </xdr:nvCxnSpPr>
      <xdr:spPr>
        <a:xfrm>
          <a:off x="13144500" y="13582014"/>
          <a:ext cx="7905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52070</xdr:rowOff>
    </xdr:from>
    <xdr:to>
      <xdr:col>72</xdr:col>
      <xdr:colOff>38100</xdr:colOff>
      <xdr:row>83</xdr:row>
      <xdr:rowOff>153670</xdr:rowOff>
    </xdr:to>
    <xdr:sp macro="" textlink="">
      <xdr:nvSpPr>
        <xdr:cNvPr id="702" name="楕円 701">
          <a:extLst>
            <a:ext uri="{FF2B5EF4-FFF2-40B4-BE49-F238E27FC236}">
              <a16:creationId xmlns:a16="http://schemas.microsoft.com/office/drawing/2014/main" id="{D802687D-E36F-43A8-B930-A9B7959260F0}"/>
            </a:ext>
          </a:extLst>
        </xdr:cNvPr>
        <xdr:cNvSpPr/>
      </xdr:nvSpPr>
      <xdr:spPr>
        <a:xfrm>
          <a:off x="12296775" y="1348867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102870</xdr:rowOff>
    </xdr:from>
    <xdr:to>
      <xdr:col>76</xdr:col>
      <xdr:colOff>114300</xdr:colOff>
      <xdr:row>83</xdr:row>
      <xdr:rowOff>139064</xdr:rowOff>
    </xdr:to>
    <xdr:cxnSp macro="">
      <xdr:nvCxnSpPr>
        <xdr:cNvPr id="703" name="直線コネクタ 702">
          <a:extLst>
            <a:ext uri="{FF2B5EF4-FFF2-40B4-BE49-F238E27FC236}">
              <a16:creationId xmlns:a16="http://schemas.microsoft.com/office/drawing/2014/main" id="{41CE9F4A-14D8-4F0E-889F-2F875CC74C11}"/>
            </a:ext>
          </a:extLst>
        </xdr:cNvPr>
        <xdr:cNvCxnSpPr/>
      </xdr:nvCxnSpPr>
      <xdr:spPr>
        <a:xfrm>
          <a:off x="12344400" y="13545820"/>
          <a:ext cx="8001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46372</xdr:rowOff>
    </xdr:from>
    <xdr:ext cx="405111" cy="259045"/>
    <xdr:sp macro="" textlink="">
      <xdr:nvSpPr>
        <xdr:cNvPr id="704" name="n_1aveValue【図書館】&#10;有形固定資産減価償却率">
          <a:extLst>
            <a:ext uri="{FF2B5EF4-FFF2-40B4-BE49-F238E27FC236}">
              <a16:creationId xmlns:a16="http://schemas.microsoft.com/office/drawing/2014/main" id="{19355C53-118B-4EEF-A988-0E50BE7F6460}"/>
            </a:ext>
          </a:extLst>
        </xdr:cNvPr>
        <xdr:cNvSpPr txBox="1"/>
      </xdr:nvSpPr>
      <xdr:spPr>
        <a:xfrm>
          <a:off x="13745219" y="1316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126382</xdr:rowOff>
    </xdr:from>
    <xdr:ext cx="405111" cy="259045"/>
    <xdr:sp macro="" textlink="">
      <xdr:nvSpPr>
        <xdr:cNvPr id="705" name="n_2aveValue【図書館】&#10;有形固定資産減価償却率">
          <a:extLst>
            <a:ext uri="{FF2B5EF4-FFF2-40B4-BE49-F238E27FC236}">
              <a16:creationId xmlns:a16="http://schemas.microsoft.com/office/drawing/2014/main" id="{187E0066-1A9E-4056-BE2A-11C3ECE01F82}"/>
            </a:ext>
          </a:extLst>
        </xdr:cNvPr>
        <xdr:cNvSpPr txBox="1"/>
      </xdr:nvSpPr>
      <xdr:spPr>
        <a:xfrm>
          <a:off x="12964169" y="13239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29227</xdr:rowOff>
    </xdr:from>
    <xdr:ext cx="405111" cy="259045"/>
    <xdr:sp macro="" textlink="">
      <xdr:nvSpPr>
        <xdr:cNvPr id="706" name="n_3aveValue【図書館】&#10;有形固定資産減価償却率">
          <a:extLst>
            <a:ext uri="{FF2B5EF4-FFF2-40B4-BE49-F238E27FC236}">
              <a16:creationId xmlns:a16="http://schemas.microsoft.com/office/drawing/2014/main" id="{B3BE642F-CEA4-413D-839E-575718011723}"/>
            </a:ext>
          </a:extLst>
        </xdr:cNvPr>
        <xdr:cNvSpPr txBox="1"/>
      </xdr:nvSpPr>
      <xdr:spPr>
        <a:xfrm>
          <a:off x="12164069" y="1314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652</xdr:rowOff>
    </xdr:from>
    <xdr:ext cx="405111" cy="259045"/>
    <xdr:sp macro="" textlink="">
      <xdr:nvSpPr>
        <xdr:cNvPr id="707" name="n_4aveValue【図書館】&#10;有形固定資産減価償却率">
          <a:extLst>
            <a:ext uri="{FF2B5EF4-FFF2-40B4-BE49-F238E27FC236}">
              <a16:creationId xmlns:a16="http://schemas.microsoft.com/office/drawing/2014/main" id="{3FABA102-4EF9-43E5-BB41-FF46D7BC705B}"/>
            </a:ext>
          </a:extLst>
        </xdr:cNvPr>
        <xdr:cNvSpPr txBox="1"/>
      </xdr:nvSpPr>
      <xdr:spPr>
        <a:xfrm>
          <a:off x="11354444" y="1279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47641</xdr:rowOff>
    </xdr:from>
    <xdr:ext cx="405111" cy="259045"/>
    <xdr:sp macro="" textlink="">
      <xdr:nvSpPr>
        <xdr:cNvPr id="708" name="n_1mainValue【図書館】&#10;有形固定資産減価償却率">
          <a:extLst>
            <a:ext uri="{FF2B5EF4-FFF2-40B4-BE49-F238E27FC236}">
              <a16:creationId xmlns:a16="http://schemas.microsoft.com/office/drawing/2014/main" id="{8D104AC3-7E9C-4EAA-8B0D-309F6645D1CE}"/>
            </a:ext>
          </a:extLst>
        </xdr:cNvPr>
        <xdr:cNvSpPr txBox="1"/>
      </xdr:nvSpPr>
      <xdr:spPr>
        <a:xfrm>
          <a:off x="13745219"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9541</xdr:rowOff>
    </xdr:from>
    <xdr:ext cx="405111" cy="259045"/>
    <xdr:sp macro="" textlink="">
      <xdr:nvSpPr>
        <xdr:cNvPr id="709" name="n_2mainValue【図書館】&#10;有形固定資産減価償却率">
          <a:extLst>
            <a:ext uri="{FF2B5EF4-FFF2-40B4-BE49-F238E27FC236}">
              <a16:creationId xmlns:a16="http://schemas.microsoft.com/office/drawing/2014/main" id="{03857A0C-5570-48BA-91C1-EF85E2BA24F0}"/>
            </a:ext>
          </a:extLst>
        </xdr:cNvPr>
        <xdr:cNvSpPr txBox="1"/>
      </xdr:nvSpPr>
      <xdr:spPr>
        <a:xfrm>
          <a:off x="12964169"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144797</xdr:rowOff>
    </xdr:from>
    <xdr:ext cx="405111" cy="259045"/>
    <xdr:sp macro="" textlink="">
      <xdr:nvSpPr>
        <xdr:cNvPr id="710" name="n_3mainValue【図書館】&#10;有形固定資産減価償却率">
          <a:extLst>
            <a:ext uri="{FF2B5EF4-FFF2-40B4-BE49-F238E27FC236}">
              <a16:creationId xmlns:a16="http://schemas.microsoft.com/office/drawing/2014/main" id="{948FF71B-095D-4C18-8B4B-EAB742FF9A08}"/>
            </a:ext>
          </a:extLst>
        </xdr:cNvPr>
        <xdr:cNvSpPr txBox="1"/>
      </xdr:nvSpPr>
      <xdr:spPr>
        <a:xfrm>
          <a:off x="12164069"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1" name="正方形/長方形 710">
          <a:extLst>
            <a:ext uri="{FF2B5EF4-FFF2-40B4-BE49-F238E27FC236}">
              <a16:creationId xmlns:a16="http://schemas.microsoft.com/office/drawing/2014/main" id="{6716C04E-E84C-4645-9FA4-AC33347EA329}"/>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712" name="正方形/長方形 711">
          <a:extLst>
            <a:ext uri="{FF2B5EF4-FFF2-40B4-BE49-F238E27FC236}">
              <a16:creationId xmlns:a16="http://schemas.microsoft.com/office/drawing/2014/main" id="{F69CCAAD-37FC-4244-984F-3B4F69E16DFD}"/>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713" name="正方形/長方形 712">
          <a:extLst>
            <a:ext uri="{FF2B5EF4-FFF2-40B4-BE49-F238E27FC236}">
              <a16:creationId xmlns:a16="http://schemas.microsoft.com/office/drawing/2014/main" id="{443DC1C8-A945-4AD6-A2B5-BD7C0C72FB2F}"/>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714" name="正方形/長方形 713">
          <a:extLst>
            <a:ext uri="{FF2B5EF4-FFF2-40B4-BE49-F238E27FC236}">
              <a16:creationId xmlns:a16="http://schemas.microsoft.com/office/drawing/2014/main" id="{4FDB4E8B-B82D-4B98-894A-68FE1C3D2AFC}"/>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715" name="正方形/長方形 714">
          <a:extLst>
            <a:ext uri="{FF2B5EF4-FFF2-40B4-BE49-F238E27FC236}">
              <a16:creationId xmlns:a16="http://schemas.microsoft.com/office/drawing/2014/main" id="{A58D5AB2-828D-45B9-AF29-AA1956DB9119}"/>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6" name="正方形/長方形 715">
          <a:extLst>
            <a:ext uri="{FF2B5EF4-FFF2-40B4-BE49-F238E27FC236}">
              <a16:creationId xmlns:a16="http://schemas.microsoft.com/office/drawing/2014/main" id="{924941AE-7314-441C-8B4D-F08F7466E034}"/>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7" name="テキスト ボックス 716">
          <a:extLst>
            <a:ext uri="{FF2B5EF4-FFF2-40B4-BE49-F238E27FC236}">
              <a16:creationId xmlns:a16="http://schemas.microsoft.com/office/drawing/2014/main" id="{93D8E7BD-5495-4895-AF5A-B6EFAA0AE988}"/>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8" name="直線コネクタ 717">
          <a:extLst>
            <a:ext uri="{FF2B5EF4-FFF2-40B4-BE49-F238E27FC236}">
              <a16:creationId xmlns:a16="http://schemas.microsoft.com/office/drawing/2014/main" id="{0F4AC587-B0A2-45A0-8C71-2FFB5F5D06B3}"/>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19" name="テキスト ボックス 718">
          <a:extLst>
            <a:ext uri="{FF2B5EF4-FFF2-40B4-BE49-F238E27FC236}">
              <a16:creationId xmlns:a16="http://schemas.microsoft.com/office/drawing/2014/main" id="{CA1935B5-59C1-4C99-94A7-5C7A1068A0DF}"/>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720" name="直線コネクタ 719">
          <a:extLst>
            <a:ext uri="{FF2B5EF4-FFF2-40B4-BE49-F238E27FC236}">
              <a16:creationId xmlns:a16="http://schemas.microsoft.com/office/drawing/2014/main" id="{976124AE-07FA-4BDA-8D5F-6A4FCA8C5C68}"/>
            </a:ext>
          </a:extLst>
        </xdr:cNvPr>
        <xdr:cNvCxnSpPr/>
      </xdr:nvCxnSpPr>
      <xdr:spPr>
        <a:xfrm>
          <a:off x="164592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1" name="テキスト ボックス 720">
          <a:extLst>
            <a:ext uri="{FF2B5EF4-FFF2-40B4-BE49-F238E27FC236}">
              <a16:creationId xmlns:a16="http://schemas.microsoft.com/office/drawing/2014/main" id="{60DC08FB-C8CD-47FB-A6B3-FC0BB2549141}"/>
            </a:ext>
          </a:extLst>
        </xdr:cNvPr>
        <xdr:cNvSpPr txBox="1"/>
      </xdr:nvSpPr>
      <xdr:spPr>
        <a:xfrm>
          <a:off x="16052346"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2" name="直線コネクタ 721">
          <a:extLst>
            <a:ext uri="{FF2B5EF4-FFF2-40B4-BE49-F238E27FC236}">
              <a16:creationId xmlns:a16="http://schemas.microsoft.com/office/drawing/2014/main" id="{C8AEFD2A-1351-4268-914A-46824A3B538B}"/>
            </a:ext>
          </a:extLst>
        </xdr:cNvPr>
        <xdr:cNvCxnSpPr/>
      </xdr:nvCxnSpPr>
      <xdr:spPr>
        <a:xfrm>
          <a:off x="164592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3" name="テキスト ボックス 722">
          <a:extLst>
            <a:ext uri="{FF2B5EF4-FFF2-40B4-BE49-F238E27FC236}">
              <a16:creationId xmlns:a16="http://schemas.microsoft.com/office/drawing/2014/main" id="{3A570DF7-A0B7-4571-9DA3-B084F1617F82}"/>
            </a:ext>
          </a:extLst>
        </xdr:cNvPr>
        <xdr:cNvSpPr txBox="1"/>
      </xdr:nvSpPr>
      <xdr:spPr>
        <a:xfrm>
          <a:off x="16052346"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4" name="直線コネクタ 723">
          <a:extLst>
            <a:ext uri="{FF2B5EF4-FFF2-40B4-BE49-F238E27FC236}">
              <a16:creationId xmlns:a16="http://schemas.microsoft.com/office/drawing/2014/main" id="{1040CC71-64C8-448D-9BC7-EF3DA5D62618}"/>
            </a:ext>
          </a:extLst>
        </xdr:cNvPr>
        <xdr:cNvCxnSpPr/>
      </xdr:nvCxnSpPr>
      <xdr:spPr>
        <a:xfrm>
          <a:off x="164592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5" name="テキスト ボックス 724">
          <a:extLst>
            <a:ext uri="{FF2B5EF4-FFF2-40B4-BE49-F238E27FC236}">
              <a16:creationId xmlns:a16="http://schemas.microsoft.com/office/drawing/2014/main" id="{37DB41F9-0570-4493-84E6-84FD530E8F0E}"/>
            </a:ext>
          </a:extLst>
        </xdr:cNvPr>
        <xdr:cNvSpPr txBox="1"/>
      </xdr:nvSpPr>
      <xdr:spPr>
        <a:xfrm>
          <a:off x="16052346"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26" name="直線コネクタ 725">
          <a:extLst>
            <a:ext uri="{FF2B5EF4-FFF2-40B4-BE49-F238E27FC236}">
              <a16:creationId xmlns:a16="http://schemas.microsoft.com/office/drawing/2014/main" id="{B3542182-0185-4CA2-A193-5891E4009DF6}"/>
            </a:ext>
          </a:extLst>
        </xdr:cNvPr>
        <xdr:cNvCxnSpPr/>
      </xdr:nvCxnSpPr>
      <xdr:spPr>
        <a:xfrm>
          <a:off x="164592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27" name="テキスト ボックス 726">
          <a:extLst>
            <a:ext uri="{FF2B5EF4-FFF2-40B4-BE49-F238E27FC236}">
              <a16:creationId xmlns:a16="http://schemas.microsoft.com/office/drawing/2014/main" id="{F580DB81-ABCA-4543-BD94-B70567A0EF90}"/>
            </a:ext>
          </a:extLst>
        </xdr:cNvPr>
        <xdr:cNvSpPr txBox="1"/>
      </xdr:nvSpPr>
      <xdr:spPr>
        <a:xfrm>
          <a:off x="16052346"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28" name="直線コネクタ 727">
          <a:extLst>
            <a:ext uri="{FF2B5EF4-FFF2-40B4-BE49-F238E27FC236}">
              <a16:creationId xmlns:a16="http://schemas.microsoft.com/office/drawing/2014/main" id="{35B08188-FA35-43A0-9DA7-A91B3A742A0F}"/>
            </a:ext>
          </a:extLst>
        </xdr:cNvPr>
        <xdr:cNvCxnSpPr/>
      </xdr:nvCxnSpPr>
      <xdr:spPr>
        <a:xfrm>
          <a:off x="164592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29" name="テキスト ボックス 728">
          <a:extLst>
            <a:ext uri="{FF2B5EF4-FFF2-40B4-BE49-F238E27FC236}">
              <a16:creationId xmlns:a16="http://schemas.microsoft.com/office/drawing/2014/main" id="{FC647F71-5DB2-4BCB-B99E-7199C0C0B9A7}"/>
            </a:ext>
          </a:extLst>
        </xdr:cNvPr>
        <xdr:cNvSpPr txBox="1"/>
      </xdr:nvSpPr>
      <xdr:spPr>
        <a:xfrm>
          <a:off x="16052346"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30" name="直線コネクタ 729">
          <a:extLst>
            <a:ext uri="{FF2B5EF4-FFF2-40B4-BE49-F238E27FC236}">
              <a16:creationId xmlns:a16="http://schemas.microsoft.com/office/drawing/2014/main" id="{A0CD4CA4-E2F6-4ABD-A458-CDE93E7F0E90}"/>
            </a:ext>
          </a:extLst>
        </xdr:cNvPr>
        <xdr:cNvCxnSpPr/>
      </xdr:nvCxnSpPr>
      <xdr:spPr>
        <a:xfrm>
          <a:off x="164592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1" name="テキスト ボックス 730">
          <a:extLst>
            <a:ext uri="{FF2B5EF4-FFF2-40B4-BE49-F238E27FC236}">
              <a16:creationId xmlns:a16="http://schemas.microsoft.com/office/drawing/2014/main" id="{5F01450B-A378-40C7-97C9-D0E5FC1617E4}"/>
            </a:ext>
          </a:extLst>
        </xdr:cNvPr>
        <xdr:cNvSpPr txBox="1"/>
      </xdr:nvSpPr>
      <xdr:spPr>
        <a:xfrm>
          <a:off x="16052346"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2" name="直線コネクタ 731">
          <a:extLst>
            <a:ext uri="{FF2B5EF4-FFF2-40B4-BE49-F238E27FC236}">
              <a16:creationId xmlns:a16="http://schemas.microsoft.com/office/drawing/2014/main" id="{68212F88-566F-4447-9789-0AD064F77B09}"/>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3" name="テキスト ボックス 732">
          <a:extLst>
            <a:ext uri="{FF2B5EF4-FFF2-40B4-BE49-F238E27FC236}">
              <a16:creationId xmlns:a16="http://schemas.microsoft.com/office/drawing/2014/main" id="{3E133C65-EFDC-4301-939F-3F3590E8F6D2}"/>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4" name="【図書館】&#10;一人当たり面積グラフ枠">
          <a:extLst>
            <a:ext uri="{FF2B5EF4-FFF2-40B4-BE49-F238E27FC236}">
              <a16:creationId xmlns:a16="http://schemas.microsoft.com/office/drawing/2014/main" id="{B4BCCA37-2998-4843-82A3-B6F22B36C17F}"/>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16329</xdr:rowOff>
    </xdr:from>
    <xdr:to>
      <xdr:col>116</xdr:col>
      <xdr:colOff>62864</xdr:colOff>
      <xdr:row>85</xdr:row>
      <xdr:rowOff>122464</xdr:rowOff>
    </xdr:to>
    <xdr:cxnSp macro="">
      <xdr:nvCxnSpPr>
        <xdr:cNvPr id="735" name="直線コネクタ 734">
          <a:extLst>
            <a:ext uri="{FF2B5EF4-FFF2-40B4-BE49-F238E27FC236}">
              <a16:creationId xmlns:a16="http://schemas.microsoft.com/office/drawing/2014/main" id="{E66C16CE-FA35-4F51-8735-7AC4CCE888D0}"/>
            </a:ext>
          </a:extLst>
        </xdr:cNvPr>
        <xdr:cNvCxnSpPr/>
      </xdr:nvCxnSpPr>
      <xdr:spPr>
        <a:xfrm flipV="1">
          <a:off x="19952970" y="12646479"/>
          <a:ext cx="1269" cy="1242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126291</xdr:rowOff>
    </xdr:from>
    <xdr:ext cx="469744" cy="259045"/>
    <xdr:sp macro="" textlink="">
      <xdr:nvSpPr>
        <xdr:cNvPr id="736" name="【図書館】&#10;一人当たり面積最小値テキスト">
          <a:extLst>
            <a:ext uri="{FF2B5EF4-FFF2-40B4-BE49-F238E27FC236}">
              <a16:creationId xmlns:a16="http://schemas.microsoft.com/office/drawing/2014/main" id="{EE6A7775-1EEA-49FA-B3F9-81E29EA0C80D}"/>
            </a:ext>
          </a:extLst>
        </xdr:cNvPr>
        <xdr:cNvSpPr txBox="1"/>
      </xdr:nvSpPr>
      <xdr:spPr>
        <a:xfrm>
          <a:off x="20002500"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122464</xdr:rowOff>
    </xdr:from>
    <xdr:to>
      <xdr:col>116</xdr:col>
      <xdr:colOff>152400</xdr:colOff>
      <xdr:row>85</xdr:row>
      <xdr:rowOff>122464</xdr:rowOff>
    </xdr:to>
    <xdr:cxnSp macro="">
      <xdr:nvCxnSpPr>
        <xdr:cNvPr id="737" name="直線コネクタ 736">
          <a:extLst>
            <a:ext uri="{FF2B5EF4-FFF2-40B4-BE49-F238E27FC236}">
              <a16:creationId xmlns:a16="http://schemas.microsoft.com/office/drawing/2014/main" id="{2EF331D1-95C7-457C-81D4-FD01C94760E6}"/>
            </a:ext>
          </a:extLst>
        </xdr:cNvPr>
        <xdr:cNvCxnSpPr/>
      </xdr:nvCxnSpPr>
      <xdr:spPr>
        <a:xfrm>
          <a:off x="19878675" y="138892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134456</xdr:rowOff>
    </xdr:from>
    <xdr:ext cx="469744" cy="259045"/>
    <xdr:sp macro="" textlink="">
      <xdr:nvSpPr>
        <xdr:cNvPr id="738" name="【図書館】&#10;一人当たり面積最大値テキスト">
          <a:extLst>
            <a:ext uri="{FF2B5EF4-FFF2-40B4-BE49-F238E27FC236}">
              <a16:creationId xmlns:a16="http://schemas.microsoft.com/office/drawing/2014/main" id="{E070DF68-BD46-4832-BD3D-D607EA8C4524}"/>
            </a:ext>
          </a:extLst>
        </xdr:cNvPr>
        <xdr:cNvSpPr txBox="1"/>
      </xdr:nvSpPr>
      <xdr:spPr>
        <a:xfrm>
          <a:off x="20002500" y="1244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16329</xdr:rowOff>
    </xdr:from>
    <xdr:to>
      <xdr:col>116</xdr:col>
      <xdr:colOff>152400</xdr:colOff>
      <xdr:row>78</xdr:row>
      <xdr:rowOff>16329</xdr:rowOff>
    </xdr:to>
    <xdr:cxnSp macro="">
      <xdr:nvCxnSpPr>
        <xdr:cNvPr id="739" name="直線コネクタ 738">
          <a:extLst>
            <a:ext uri="{FF2B5EF4-FFF2-40B4-BE49-F238E27FC236}">
              <a16:creationId xmlns:a16="http://schemas.microsoft.com/office/drawing/2014/main" id="{F33DFBB7-4726-4A37-A051-9E09267C6016}"/>
            </a:ext>
          </a:extLst>
        </xdr:cNvPr>
        <xdr:cNvCxnSpPr/>
      </xdr:nvCxnSpPr>
      <xdr:spPr>
        <a:xfrm>
          <a:off x="19878675" y="1264647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82</xdr:row>
      <xdr:rowOff>110870</xdr:rowOff>
    </xdr:from>
    <xdr:ext cx="469744" cy="259045"/>
    <xdr:sp macro="" textlink="">
      <xdr:nvSpPr>
        <xdr:cNvPr id="740" name="【図書館】&#10;一人当たり面積平均値テキスト">
          <a:extLst>
            <a:ext uri="{FF2B5EF4-FFF2-40B4-BE49-F238E27FC236}">
              <a16:creationId xmlns:a16="http://schemas.microsoft.com/office/drawing/2014/main" id="{D3E47F2D-A471-48B0-89AE-BF9981754F65}"/>
            </a:ext>
          </a:extLst>
        </xdr:cNvPr>
        <xdr:cNvSpPr txBox="1"/>
      </xdr:nvSpPr>
      <xdr:spPr>
        <a:xfrm>
          <a:off x="20002500" y="13385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87993</xdr:rowOff>
    </xdr:from>
    <xdr:to>
      <xdr:col>116</xdr:col>
      <xdr:colOff>114300</xdr:colOff>
      <xdr:row>84</xdr:row>
      <xdr:rowOff>18143</xdr:rowOff>
    </xdr:to>
    <xdr:sp macro="" textlink="">
      <xdr:nvSpPr>
        <xdr:cNvPr id="741" name="フローチャート: 判断 740">
          <a:extLst>
            <a:ext uri="{FF2B5EF4-FFF2-40B4-BE49-F238E27FC236}">
              <a16:creationId xmlns:a16="http://schemas.microsoft.com/office/drawing/2014/main" id="{344B7FC3-8454-4C12-94A7-DB24B8D4D405}"/>
            </a:ext>
          </a:extLst>
        </xdr:cNvPr>
        <xdr:cNvSpPr/>
      </xdr:nvSpPr>
      <xdr:spPr>
        <a:xfrm>
          <a:off x="19897725" y="1352459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87993</xdr:rowOff>
    </xdr:from>
    <xdr:to>
      <xdr:col>112</xdr:col>
      <xdr:colOff>38100</xdr:colOff>
      <xdr:row>84</xdr:row>
      <xdr:rowOff>18143</xdr:rowOff>
    </xdr:to>
    <xdr:sp macro="" textlink="">
      <xdr:nvSpPr>
        <xdr:cNvPr id="742" name="フローチャート: 判断 741">
          <a:extLst>
            <a:ext uri="{FF2B5EF4-FFF2-40B4-BE49-F238E27FC236}">
              <a16:creationId xmlns:a16="http://schemas.microsoft.com/office/drawing/2014/main" id="{69BE6246-1FA6-4887-9A07-AFAEBCB67551}"/>
            </a:ext>
          </a:extLst>
        </xdr:cNvPr>
        <xdr:cNvSpPr/>
      </xdr:nvSpPr>
      <xdr:spPr>
        <a:xfrm>
          <a:off x="19154775" y="1352459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134257</xdr:rowOff>
    </xdr:from>
    <xdr:to>
      <xdr:col>107</xdr:col>
      <xdr:colOff>101600</xdr:colOff>
      <xdr:row>85</xdr:row>
      <xdr:rowOff>64407</xdr:rowOff>
    </xdr:to>
    <xdr:sp macro="" textlink="">
      <xdr:nvSpPr>
        <xdr:cNvPr id="743" name="フローチャート: 判断 742">
          <a:extLst>
            <a:ext uri="{FF2B5EF4-FFF2-40B4-BE49-F238E27FC236}">
              <a16:creationId xmlns:a16="http://schemas.microsoft.com/office/drawing/2014/main" id="{77ACCD84-368D-4E9D-B857-A9B87ADA6524}"/>
            </a:ext>
          </a:extLst>
        </xdr:cNvPr>
        <xdr:cNvSpPr/>
      </xdr:nvSpPr>
      <xdr:spPr>
        <a:xfrm>
          <a:off x="18345150" y="1373595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87993</xdr:rowOff>
    </xdr:from>
    <xdr:to>
      <xdr:col>102</xdr:col>
      <xdr:colOff>165100</xdr:colOff>
      <xdr:row>84</xdr:row>
      <xdr:rowOff>18143</xdr:rowOff>
    </xdr:to>
    <xdr:sp macro="" textlink="">
      <xdr:nvSpPr>
        <xdr:cNvPr id="744" name="フローチャート: 判断 743">
          <a:extLst>
            <a:ext uri="{FF2B5EF4-FFF2-40B4-BE49-F238E27FC236}">
              <a16:creationId xmlns:a16="http://schemas.microsoft.com/office/drawing/2014/main" id="{95C3BB7D-0861-4809-9356-75EDE596D55D}"/>
            </a:ext>
          </a:extLst>
        </xdr:cNvPr>
        <xdr:cNvSpPr/>
      </xdr:nvSpPr>
      <xdr:spPr>
        <a:xfrm>
          <a:off x="17554575" y="1352459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9071</xdr:rowOff>
    </xdr:from>
    <xdr:to>
      <xdr:col>98</xdr:col>
      <xdr:colOff>38100</xdr:colOff>
      <xdr:row>86</xdr:row>
      <xdr:rowOff>110671</xdr:rowOff>
    </xdr:to>
    <xdr:sp macro="" textlink="">
      <xdr:nvSpPr>
        <xdr:cNvPr id="745" name="フローチャート: 判断 744">
          <a:extLst>
            <a:ext uri="{FF2B5EF4-FFF2-40B4-BE49-F238E27FC236}">
              <a16:creationId xmlns:a16="http://schemas.microsoft.com/office/drawing/2014/main" id="{B717C4BE-94B0-4DAF-BF47-609E4074D8F2}"/>
            </a:ext>
          </a:extLst>
        </xdr:cNvPr>
        <xdr:cNvSpPr/>
      </xdr:nvSpPr>
      <xdr:spPr>
        <a:xfrm>
          <a:off x="16754475" y="1393779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70FFD352-18D9-4095-931D-60E39D20B9E4}"/>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B29FD53F-125A-463F-AF7A-333C592A0361}"/>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6AD9A9AD-909C-4028-8FD0-59F873CB94FC}"/>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E0BFD337-0AB2-4955-A7B4-39D96C488433}"/>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AAE8CD85-A5C3-4711-9BD7-DF2F1BBC672E}"/>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134257</xdr:rowOff>
    </xdr:from>
    <xdr:to>
      <xdr:col>116</xdr:col>
      <xdr:colOff>114300</xdr:colOff>
      <xdr:row>85</xdr:row>
      <xdr:rowOff>64407</xdr:rowOff>
    </xdr:to>
    <xdr:sp macro="" textlink="">
      <xdr:nvSpPr>
        <xdr:cNvPr id="751" name="楕円 750">
          <a:extLst>
            <a:ext uri="{FF2B5EF4-FFF2-40B4-BE49-F238E27FC236}">
              <a16:creationId xmlns:a16="http://schemas.microsoft.com/office/drawing/2014/main" id="{AA4D1E50-D110-4EC9-8356-76ADCE739905}"/>
            </a:ext>
          </a:extLst>
        </xdr:cNvPr>
        <xdr:cNvSpPr/>
      </xdr:nvSpPr>
      <xdr:spPr>
        <a:xfrm>
          <a:off x="19897725" y="1373595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49184</xdr:rowOff>
    </xdr:from>
    <xdr:ext cx="469744" cy="259045"/>
    <xdr:sp macro="" textlink="">
      <xdr:nvSpPr>
        <xdr:cNvPr id="752" name="【図書館】&#10;一人当たり面積該当値テキスト">
          <a:extLst>
            <a:ext uri="{FF2B5EF4-FFF2-40B4-BE49-F238E27FC236}">
              <a16:creationId xmlns:a16="http://schemas.microsoft.com/office/drawing/2014/main" id="{0B98231E-BDF7-4A2A-A2E4-4AA238975FCC}"/>
            </a:ext>
          </a:extLst>
        </xdr:cNvPr>
        <xdr:cNvSpPr txBox="1"/>
      </xdr:nvSpPr>
      <xdr:spPr>
        <a:xfrm>
          <a:off x="20002500" y="1364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134257</xdr:rowOff>
    </xdr:from>
    <xdr:to>
      <xdr:col>112</xdr:col>
      <xdr:colOff>38100</xdr:colOff>
      <xdr:row>85</xdr:row>
      <xdr:rowOff>64407</xdr:rowOff>
    </xdr:to>
    <xdr:sp macro="" textlink="">
      <xdr:nvSpPr>
        <xdr:cNvPr id="753" name="楕円 752">
          <a:extLst>
            <a:ext uri="{FF2B5EF4-FFF2-40B4-BE49-F238E27FC236}">
              <a16:creationId xmlns:a16="http://schemas.microsoft.com/office/drawing/2014/main" id="{807259CB-1CC3-440D-9C7A-4C42E002C3CF}"/>
            </a:ext>
          </a:extLst>
        </xdr:cNvPr>
        <xdr:cNvSpPr/>
      </xdr:nvSpPr>
      <xdr:spPr>
        <a:xfrm>
          <a:off x="19154775" y="1373595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13607</xdr:rowOff>
    </xdr:from>
    <xdr:to>
      <xdr:col>116</xdr:col>
      <xdr:colOff>63500</xdr:colOff>
      <xdr:row>85</xdr:row>
      <xdr:rowOff>13607</xdr:rowOff>
    </xdr:to>
    <xdr:cxnSp macro="">
      <xdr:nvCxnSpPr>
        <xdr:cNvPr id="754" name="直線コネクタ 753">
          <a:extLst>
            <a:ext uri="{FF2B5EF4-FFF2-40B4-BE49-F238E27FC236}">
              <a16:creationId xmlns:a16="http://schemas.microsoft.com/office/drawing/2014/main" id="{5C7FB1B0-3492-4017-829A-5A38232BFB99}"/>
            </a:ext>
          </a:extLst>
        </xdr:cNvPr>
        <xdr:cNvCxnSpPr/>
      </xdr:nvCxnSpPr>
      <xdr:spPr>
        <a:xfrm>
          <a:off x="19202400" y="13774057"/>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134257</xdr:rowOff>
    </xdr:from>
    <xdr:to>
      <xdr:col>107</xdr:col>
      <xdr:colOff>101600</xdr:colOff>
      <xdr:row>85</xdr:row>
      <xdr:rowOff>64407</xdr:rowOff>
    </xdr:to>
    <xdr:sp macro="" textlink="">
      <xdr:nvSpPr>
        <xdr:cNvPr id="755" name="楕円 754">
          <a:extLst>
            <a:ext uri="{FF2B5EF4-FFF2-40B4-BE49-F238E27FC236}">
              <a16:creationId xmlns:a16="http://schemas.microsoft.com/office/drawing/2014/main" id="{E8467FB8-7F38-42A9-A14B-ACDB262482A5}"/>
            </a:ext>
          </a:extLst>
        </xdr:cNvPr>
        <xdr:cNvSpPr/>
      </xdr:nvSpPr>
      <xdr:spPr>
        <a:xfrm>
          <a:off x="18345150" y="1373595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13607</xdr:rowOff>
    </xdr:from>
    <xdr:to>
      <xdr:col>111</xdr:col>
      <xdr:colOff>177800</xdr:colOff>
      <xdr:row>85</xdr:row>
      <xdr:rowOff>13607</xdr:rowOff>
    </xdr:to>
    <xdr:cxnSp macro="">
      <xdr:nvCxnSpPr>
        <xdr:cNvPr id="756" name="直線コネクタ 755">
          <a:extLst>
            <a:ext uri="{FF2B5EF4-FFF2-40B4-BE49-F238E27FC236}">
              <a16:creationId xmlns:a16="http://schemas.microsoft.com/office/drawing/2014/main" id="{D1660EBE-D4F8-409C-BEB5-ED2FEC085AEC}"/>
            </a:ext>
          </a:extLst>
        </xdr:cNvPr>
        <xdr:cNvCxnSpPr/>
      </xdr:nvCxnSpPr>
      <xdr:spPr>
        <a:xfrm>
          <a:off x="18392775" y="13774057"/>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757" name="楕円 756">
          <a:extLst>
            <a:ext uri="{FF2B5EF4-FFF2-40B4-BE49-F238E27FC236}">
              <a16:creationId xmlns:a16="http://schemas.microsoft.com/office/drawing/2014/main" id="{1C000C8F-BFFF-45F8-A40D-98D91E1EC4E2}"/>
            </a:ext>
          </a:extLst>
        </xdr:cNvPr>
        <xdr:cNvSpPr/>
      </xdr:nvSpPr>
      <xdr:spPr>
        <a:xfrm>
          <a:off x="17554575" y="1373595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13607</xdr:rowOff>
    </xdr:from>
    <xdr:to>
      <xdr:col>107</xdr:col>
      <xdr:colOff>50800</xdr:colOff>
      <xdr:row>85</xdr:row>
      <xdr:rowOff>13607</xdr:rowOff>
    </xdr:to>
    <xdr:cxnSp macro="">
      <xdr:nvCxnSpPr>
        <xdr:cNvPr id="758" name="直線コネクタ 757">
          <a:extLst>
            <a:ext uri="{FF2B5EF4-FFF2-40B4-BE49-F238E27FC236}">
              <a16:creationId xmlns:a16="http://schemas.microsoft.com/office/drawing/2014/main" id="{7E896CE5-1DCC-484A-B02B-01717C287E74}"/>
            </a:ext>
          </a:extLst>
        </xdr:cNvPr>
        <xdr:cNvCxnSpPr/>
      </xdr:nvCxnSpPr>
      <xdr:spPr>
        <a:xfrm>
          <a:off x="17602200" y="13774057"/>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34670</xdr:rowOff>
    </xdr:from>
    <xdr:ext cx="469744" cy="259045"/>
    <xdr:sp macro="" textlink="">
      <xdr:nvSpPr>
        <xdr:cNvPr id="759" name="n_1aveValue【図書館】&#10;一人当たり面積">
          <a:extLst>
            <a:ext uri="{FF2B5EF4-FFF2-40B4-BE49-F238E27FC236}">
              <a16:creationId xmlns:a16="http://schemas.microsoft.com/office/drawing/2014/main" id="{9326A094-9B1B-4097-A136-DF0956187C0F}"/>
            </a:ext>
          </a:extLst>
        </xdr:cNvPr>
        <xdr:cNvSpPr txBox="1"/>
      </xdr:nvSpPr>
      <xdr:spPr>
        <a:xfrm>
          <a:off x="18983402" y="1330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55534</xdr:rowOff>
    </xdr:from>
    <xdr:ext cx="469744" cy="259045"/>
    <xdr:sp macro="" textlink="">
      <xdr:nvSpPr>
        <xdr:cNvPr id="760" name="n_2aveValue【図書館】&#10;一人当たり面積">
          <a:extLst>
            <a:ext uri="{FF2B5EF4-FFF2-40B4-BE49-F238E27FC236}">
              <a16:creationId xmlns:a16="http://schemas.microsoft.com/office/drawing/2014/main" id="{63268630-2C4B-4FB2-97AD-34093BEBC10A}"/>
            </a:ext>
          </a:extLst>
        </xdr:cNvPr>
        <xdr:cNvSpPr txBox="1"/>
      </xdr:nvSpPr>
      <xdr:spPr>
        <a:xfrm>
          <a:off x="18183302" y="1381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34670</xdr:rowOff>
    </xdr:from>
    <xdr:ext cx="469744" cy="259045"/>
    <xdr:sp macro="" textlink="">
      <xdr:nvSpPr>
        <xdr:cNvPr id="761" name="n_3aveValue【図書館】&#10;一人当たり面積">
          <a:extLst>
            <a:ext uri="{FF2B5EF4-FFF2-40B4-BE49-F238E27FC236}">
              <a16:creationId xmlns:a16="http://schemas.microsoft.com/office/drawing/2014/main" id="{49626F55-B7B0-4DC4-B375-229B1E795B78}"/>
            </a:ext>
          </a:extLst>
        </xdr:cNvPr>
        <xdr:cNvSpPr txBox="1"/>
      </xdr:nvSpPr>
      <xdr:spPr>
        <a:xfrm>
          <a:off x="17383202" y="1330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127198</xdr:rowOff>
    </xdr:from>
    <xdr:ext cx="469744" cy="259045"/>
    <xdr:sp macro="" textlink="">
      <xdr:nvSpPr>
        <xdr:cNvPr id="762" name="n_4aveValue【図書館】&#10;一人当たり面積">
          <a:extLst>
            <a:ext uri="{FF2B5EF4-FFF2-40B4-BE49-F238E27FC236}">
              <a16:creationId xmlns:a16="http://schemas.microsoft.com/office/drawing/2014/main" id="{5C73AE85-CE54-4676-ACCE-800FB4AA8F6B}"/>
            </a:ext>
          </a:extLst>
        </xdr:cNvPr>
        <xdr:cNvSpPr txBox="1"/>
      </xdr:nvSpPr>
      <xdr:spPr>
        <a:xfrm>
          <a:off x="16592627" y="1372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55534</xdr:rowOff>
    </xdr:from>
    <xdr:ext cx="469744" cy="259045"/>
    <xdr:sp macro="" textlink="">
      <xdr:nvSpPr>
        <xdr:cNvPr id="763" name="n_1mainValue【図書館】&#10;一人当たり面積">
          <a:extLst>
            <a:ext uri="{FF2B5EF4-FFF2-40B4-BE49-F238E27FC236}">
              <a16:creationId xmlns:a16="http://schemas.microsoft.com/office/drawing/2014/main" id="{07A19A71-E9EA-4C78-AB53-BA0DB606BD09}"/>
            </a:ext>
          </a:extLst>
        </xdr:cNvPr>
        <xdr:cNvSpPr txBox="1"/>
      </xdr:nvSpPr>
      <xdr:spPr>
        <a:xfrm>
          <a:off x="18983402" y="1381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80934</xdr:rowOff>
    </xdr:from>
    <xdr:ext cx="469744" cy="259045"/>
    <xdr:sp macro="" textlink="">
      <xdr:nvSpPr>
        <xdr:cNvPr id="764" name="n_2mainValue【図書館】&#10;一人当たり面積">
          <a:extLst>
            <a:ext uri="{FF2B5EF4-FFF2-40B4-BE49-F238E27FC236}">
              <a16:creationId xmlns:a16="http://schemas.microsoft.com/office/drawing/2014/main" id="{AB99EE75-17E0-48F2-AAA7-823A77709BC9}"/>
            </a:ext>
          </a:extLst>
        </xdr:cNvPr>
        <xdr:cNvSpPr txBox="1"/>
      </xdr:nvSpPr>
      <xdr:spPr>
        <a:xfrm>
          <a:off x="18183302" y="1352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55534</xdr:rowOff>
    </xdr:from>
    <xdr:ext cx="469744" cy="259045"/>
    <xdr:sp macro="" textlink="">
      <xdr:nvSpPr>
        <xdr:cNvPr id="765" name="n_3mainValue【図書館】&#10;一人当たり面積">
          <a:extLst>
            <a:ext uri="{FF2B5EF4-FFF2-40B4-BE49-F238E27FC236}">
              <a16:creationId xmlns:a16="http://schemas.microsoft.com/office/drawing/2014/main" id="{25084AA9-D1AF-4573-AA84-299F4D22ED45}"/>
            </a:ext>
          </a:extLst>
        </xdr:cNvPr>
        <xdr:cNvSpPr txBox="1"/>
      </xdr:nvSpPr>
      <xdr:spPr>
        <a:xfrm>
          <a:off x="17383202" y="1381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6" name="正方形/長方形 765">
          <a:extLst>
            <a:ext uri="{FF2B5EF4-FFF2-40B4-BE49-F238E27FC236}">
              <a16:creationId xmlns:a16="http://schemas.microsoft.com/office/drawing/2014/main" id="{0DE3F058-40C2-4DA1-B21B-FFF49528B1C9}"/>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767" name="正方形/長方形 766">
          <a:extLst>
            <a:ext uri="{FF2B5EF4-FFF2-40B4-BE49-F238E27FC236}">
              <a16:creationId xmlns:a16="http://schemas.microsoft.com/office/drawing/2014/main" id="{8D584FFC-2227-4B3C-BF95-E8AC28ED4498}"/>
            </a:ext>
          </a:extLst>
        </xdr:cNvPr>
        <xdr:cNvSpPr/>
      </xdr:nvSpPr>
      <xdr:spPr>
        <a:xfrm>
          <a:off x="11658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768" name="正方形/長方形 767">
          <a:extLst>
            <a:ext uri="{FF2B5EF4-FFF2-40B4-BE49-F238E27FC236}">
              <a16:creationId xmlns:a16="http://schemas.microsoft.com/office/drawing/2014/main" id="{420E2BFD-2C9D-4A7D-A898-9534D0520559}"/>
            </a:ext>
          </a:extLst>
        </xdr:cNvPr>
        <xdr:cNvSpPr/>
      </xdr:nvSpPr>
      <xdr:spPr>
        <a:xfrm>
          <a:off x="11658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769" name="正方形/長方形 768">
          <a:extLst>
            <a:ext uri="{FF2B5EF4-FFF2-40B4-BE49-F238E27FC236}">
              <a16:creationId xmlns:a16="http://schemas.microsoft.com/office/drawing/2014/main" id="{B5AAFFE5-303B-43F0-95F4-94C28268E6E4}"/>
            </a:ext>
          </a:extLst>
        </xdr:cNvPr>
        <xdr:cNvSpPr/>
      </xdr:nvSpPr>
      <xdr:spPr>
        <a:xfrm>
          <a:off x="13154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770" name="正方形/長方形 769">
          <a:extLst>
            <a:ext uri="{FF2B5EF4-FFF2-40B4-BE49-F238E27FC236}">
              <a16:creationId xmlns:a16="http://schemas.microsoft.com/office/drawing/2014/main" id="{A892F18F-27F4-4FF5-9BFA-7E310C25856C}"/>
            </a:ext>
          </a:extLst>
        </xdr:cNvPr>
        <xdr:cNvSpPr/>
      </xdr:nvSpPr>
      <xdr:spPr>
        <a:xfrm>
          <a:off x="13154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1" name="正方形/長方形 770">
          <a:extLst>
            <a:ext uri="{FF2B5EF4-FFF2-40B4-BE49-F238E27FC236}">
              <a16:creationId xmlns:a16="http://schemas.microsoft.com/office/drawing/2014/main" id="{A4D06541-2D66-4E92-A459-5A15618A755B}"/>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2" name="テキスト ボックス 771">
          <a:extLst>
            <a:ext uri="{FF2B5EF4-FFF2-40B4-BE49-F238E27FC236}">
              <a16:creationId xmlns:a16="http://schemas.microsoft.com/office/drawing/2014/main" id="{11B45DE1-399B-4B9A-8D96-C1350AB1151B}"/>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3" name="直線コネクタ 772">
          <a:extLst>
            <a:ext uri="{FF2B5EF4-FFF2-40B4-BE49-F238E27FC236}">
              <a16:creationId xmlns:a16="http://schemas.microsoft.com/office/drawing/2014/main" id="{3D0222F9-C6D6-4A5D-8739-1C20B32E5960}"/>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74" name="テキスト ボックス 773">
          <a:extLst>
            <a:ext uri="{FF2B5EF4-FFF2-40B4-BE49-F238E27FC236}">
              <a16:creationId xmlns:a16="http://schemas.microsoft.com/office/drawing/2014/main" id="{1D306946-D321-4528-BA33-98547F9E46E1}"/>
            </a:ext>
          </a:extLst>
        </xdr:cNvPr>
        <xdr:cNvSpPr txBox="1"/>
      </xdr:nvSpPr>
      <xdr:spPr>
        <a:xfrm>
          <a:off x="107945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75" name="直線コネクタ 774">
          <a:extLst>
            <a:ext uri="{FF2B5EF4-FFF2-40B4-BE49-F238E27FC236}">
              <a16:creationId xmlns:a16="http://schemas.microsoft.com/office/drawing/2014/main" id="{764B4386-7033-4CC5-A39E-7CCF29C941AD}"/>
            </a:ext>
          </a:extLst>
        </xdr:cNvPr>
        <xdr:cNvCxnSpPr/>
      </xdr:nvCxnSpPr>
      <xdr:spPr>
        <a:xfrm>
          <a:off x="11210925" y="1756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76" name="テキスト ボックス 775">
          <a:extLst>
            <a:ext uri="{FF2B5EF4-FFF2-40B4-BE49-F238E27FC236}">
              <a16:creationId xmlns:a16="http://schemas.microsoft.com/office/drawing/2014/main" id="{77C5B75C-29E6-4E0C-AE21-747DF28CBFA2}"/>
            </a:ext>
          </a:extLst>
        </xdr:cNvPr>
        <xdr:cNvSpPr txBox="1"/>
      </xdr:nvSpPr>
      <xdr:spPr>
        <a:xfrm>
          <a:off x="10845966" y="1742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77" name="直線コネクタ 776">
          <a:extLst>
            <a:ext uri="{FF2B5EF4-FFF2-40B4-BE49-F238E27FC236}">
              <a16:creationId xmlns:a16="http://schemas.microsoft.com/office/drawing/2014/main" id="{886BC4C9-EB8A-4705-BCAF-CFE5EE322CCA}"/>
            </a:ext>
          </a:extLst>
        </xdr:cNvPr>
        <xdr:cNvCxnSpPr/>
      </xdr:nvCxnSpPr>
      <xdr:spPr>
        <a:xfrm>
          <a:off x="11210925" y="1713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78" name="テキスト ボックス 777">
          <a:extLst>
            <a:ext uri="{FF2B5EF4-FFF2-40B4-BE49-F238E27FC236}">
              <a16:creationId xmlns:a16="http://schemas.microsoft.com/office/drawing/2014/main" id="{33EB4DF8-C6B6-4F94-A201-504ECE73244F}"/>
            </a:ext>
          </a:extLst>
        </xdr:cNvPr>
        <xdr:cNvSpPr txBox="1"/>
      </xdr:nvSpPr>
      <xdr:spPr>
        <a:xfrm>
          <a:off x="10845966" y="1699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79" name="直線コネクタ 778">
          <a:extLst>
            <a:ext uri="{FF2B5EF4-FFF2-40B4-BE49-F238E27FC236}">
              <a16:creationId xmlns:a16="http://schemas.microsoft.com/office/drawing/2014/main" id="{C87B24E9-0E1A-4683-9C19-507F4BFAAD46}"/>
            </a:ext>
          </a:extLst>
        </xdr:cNvPr>
        <xdr:cNvCxnSpPr/>
      </xdr:nvCxnSpPr>
      <xdr:spPr>
        <a:xfrm>
          <a:off x="11210925" y="16697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80" name="テキスト ボックス 779">
          <a:extLst>
            <a:ext uri="{FF2B5EF4-FFF2-40B4-BE49-F238E27FC236}">
              <a16:creationId xmlns:a16="http://schemas.microsoft.com/office/drawing/2014/main" id="{8863C8DA-BCB6-4F52-B41C-B1B6D3492E79}"/>
            </a:ext>
          </a:extLst>
        </xdr:cNvPr>
        <xdr:cNvSpPr txBox="1"/>
      </xdr:nvSpPr>
      <xdr:spPr>
        <a:xfrm>
          <a:off x="10845966" y="1656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81" name="直線コネクタ 780">
          <a:extLst>
            <a:ext uri="{FF2B5EF4-FFF2-40B4-BE49-F238E27FC236}">
              <a16:creationId xmlns:a16="http://schemas.microsoft.com/office/drawing/2014/main" id="{0C1EB305-3440-4711-9A70-20D4E06114AB}"/>
            </a:ext>
          </a:extLst>
        </xdr:cNvPr>
        <xdr:cNvCxnSpPr/>
      </xdr:nvCxnSpPr>
      <xdr:spPr>
        <a:xfrm>
          <a:off x="11210925" y="1626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82" name="テキスト ボックス 781">
          <a:extLst>
            <a:ext uri="{FF2B5EF4-FFF2-40B4-BE49-F238E27FC236}">
              <a16:creationId xmlns:a16="http://schemas.microsoft.com/office/drawing/2014/main" id="{14F7240E-7933-4EE1-A7BE-F1DD04512428}"/>
            </a:ext>
          </a:extLst>
        </xdr:cNvPr>
        <xdr:cNvSpPr txBox="1"/>
      </xdr:nvSpPr>
      <xdr:spPr>
        <a:xfrm>
          <a:off x="10845966" y="1613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3" name="直線コネクタ 782">
          <a:extLst>
            <a:ext uri="{FF2B5EF4-FFF2-40B4-BE49-F238E27FC236}">
              <a16:creationId xmlns:a16="http://schemas.microsoft.com/office/drawing/2014/main" id="{1AA7ED57-D32D-49FB-9297-5F0C00EBDB15}"/>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84" name="テキスト ボックス 783">
          <a:extLst>
            <a:ext uri="{FF2B5EF4-FFF2-40B4-BE49-F238E27FC236}">
              <a16:creationId xmlns:a16="http://schemas.microsoft.com/office/drawing/2014/main" id="{24D0B8E3-ABE2-44F0-B1AD-E38E61233566}"/>
            </a:ext>
          </a:extLst>
        </xdr:cNvPr>
        <xdr:cNvSpPr txBox="1"/>
      </xdr:nvSpPr>
      <xdr:spPr>
        <a:xfrm>
          <a:off x="109037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5" name="【博物館】&#10;有形固定資産減価償却率グラフ枠">
          <a:extLst>
            <a:ext uri="{FF2B5EF4-FFF2-40B4-BE49-F238E27FC236}">
              <a16:creationId xmlns:a16="http://schemas.microsoft.com/office/drawing/2014/main" id="{EE0F8093-6365-459A-B3FD-00B0F719198D}"/>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28194</xdr:rowOff>
    </xdr:from>
    <xdr:to>
      <xdr:col>85</xdr:col>
      <xdr:colOff>126364</xdr:colOff>
      <xdr:row>107</xdr:row>
      <xdr:rowOff>16763</xdr:rowOff>
    </xdr:to>
    <xdr:cxnSp macro="">
      <xdr:nvCxnSpPr>
        <xdr:cNvPr id="786" name="直線コネクタ 785">
          <a:extLst>
            <a:ext uri="{FF2B5EF4-FFF2-40B4-BE49-F238E27FC236}">
              <a16:creationId xmlns:a16="http://schemas.microsoft.com/office/drawing/2014/main" id="{40497B48-92FA-49EE-8565-B0C06A3B0135}"/>
            </a:ext>
          </a:extLst>
        </xdr:cNvPr>
        <xdr:cNvCxnSpPr/>
      </xdr:nvCxnSpPr>
      <xdr:spPr>
        <a:xfrm flipV="1">
          <a:off x="14695170" y="16223869"/>
          <a:ext cx="1269" cy="1118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20590</xdr:rowOff>
    </xdr:from>
    <xdr:ext cx="405111" cy="259045"/>
    <xdr:sp macro="" textlink="">
      <xdr:nvSpPr>
        <xdr:cNvPr id="787" name="【博物館】&#10;有形固定資産減価償却率最小値テキスト">
          <a:extLst>
            <a:ext uri="{FF2B5EF4-FFF2-40B4-BE49-F238E27FC236}">
              <a16:creationId xmlns:a16="http://schemas.microsoft.com/office/drawing/2014/main" id="{DA67079E-B0A2-410A-BAB9-6B145B563368}"/>
            </a:ext>
          </a:extLst>
        </xdr:cNvPr>
        <xdr:cNvSpPr txBox="1"/>
      </xdr:nvSpPr>
      <xdr:spPr>
        <a:xfrm>
          <a:off x="14744700" y="17346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16763</xdr:rowOff>
    </xdr:from>
    <xdr:to>
      <xdr:col>86</xdr:col>
      <xdr:colOff>25400</xdr:colOff>
      <xdr:row>107</xdr:row>
      <xdr:rowOff>16763</xdr:rowOff>
    </xdr:to>
    <xdr:cxnSp macro="">
      <xdr:nvCxnSpPr>
        <xdr:cNvPr id="788" name="直線コネクタ 787">
          <a:extLst>
            <a:ext uri="{FF2B5EF4-FFF2-40B4-BE49-F238E27FC236}">
              <a16:creationId xmlns:a16="http://schemas.microsoft.com/office/drawing/2014/main" id="{7E4AA583-0258-46B9-9198-7E5F68DF94B3}"/>
            </a:ext>
          </a:extLst>
        </xdr:cNvPr>
        <xdr:cNvCxnSpPr/>
      </xdr:nvCxnSpPr>
      <xdr:spPr>
        <a:xfrm>
          <a:off x="14611350" y="1734273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146321</xdr:rowOff>
    </xdr:from>
    <xdr:ext cx="405111" cy="259045"/>
    <xdr:sp macro="" textlink="">
      <xdr:nvSpPr>
        <xdr:cNvPr id="789" name="【博物館】&#10;有形固定資産減価償却率最大値テキスト">
          <a:extLst>
            <a:ext uri="{FF2B5EF4-FFF2-40B4-BE49-F238E27FC236}">
              <a16:creationId xmlns:a16="http://schemas.microsoft.com/office/drawing/2014/main" id="{546B5104-C3DD-4E6A-B2A2-AE397E86F181}"/>
            </a:ext>
          </a:extLst>
        </xdr:cNvPr>
        <xdr:cNvSpPr txBox="1"/>
      </xdr:nvSpPr>
      <xdr:spPr>
        <a:xfrm>
          <a:off x="14744700" y="16011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28194</xdr:rowOff>
    </xdr:from>
    <xdr:to>
      <xdr:col>86</xdr:col>
      <xdr:colOff>25400</xdr:colOff>
      <xdr:row>100</xdr:row>
      <xdr:rowOff>28194</xdr:rowOff>
    </xdr:to>
    <xdr:cxnSp macro="">
      <xdr:nvCxnSpPr>
        <xdr:cNvPr id="790" name="直線コネクタ 789">
          <a:extLst>
            <a:ext uri="{FF2B5EF4-FFF2-40B4-BE49-F238E27FC236}">
              <a16:creationId xmlns:a16="http://schemas.microsoft.com/office/drawing/2014/main" id="{3A237E36-FE40-4ADA-AA15-456F0F8F638B}"/>
            </a:ext>
          </a:extLst>
        </xdr:cNvPr>
        <xdr:cNvCxnSpPr/>
      </xdr:nvCxnSpPr>
      <xdr:spPr>
        <a:xfrm>
          <a:off x="14611350" y="1622386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102</xdr:row>
      <xdr:rowOff>119142</xdr:rowOff>
    </xdr:from>
    <xdr:ext cx="405111" cy="259045"/>
    <xdr:sp macro="" textlink="">
      <xdr:nvSpPr>
        <xdr:cNvPr id="791" name="【博物館】&#10;有形固定資産減価償却率平均値テキスト">
          <a:extLst>
            <a:ext uri="{FF2B5EF4-FFF2-40B4-BE49-F238E27FC236}">
              <a16:creationId xmlns:a16="http://schemas.microsoft.com/office/drawing/2014/main" id="{398A5BA2-D811-4184-AB25-2964F5244DBB}"/>
            </a:ext>
          </a:extLst>
        </xdr:cNvPr>
        <xdr:cNvSpPr txBox="1"/>
      </xdr:nvSpPr>
      <xdr:spPr>
        <a:xfrm>
          <a:off x="14744700" y="16638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96265</xdr:rowOff>
    </xdr:from>
    <xdr:to>
      <xdr:col>85</xdr:col>
      <xdr:colOff>177800</xdr:colOff>
      <xdr:row>104</xdr:row>
      <xdr:rowOff>26415</xdr:rowOff>
    </xdr:to>
    <xdr:sp macro="" textlink="">
      <xdr:nvSpPr>
        <xdr:cNvPr id="792" name="フローチャート: 判断 791">
          <a:extLst>
            <a:ext uri="{FF2B5EF4-FFF2-40B4-BE49-F238E27FC236}">
              <a16:creationId xmlns:a16="http://schemas.microsoft.com/office/drawing/2014/main" id="{720C2578-A19A-48B5-8F62-68012915B0B0}"/>
            </a:ext>
          </a:extLst>
        </xdr:cNvPr>
        <xdr:cNvSpPr/>
      </xdr:nvSpPr>
      <xdr:spPr>
        <a:xfrm>
          <a:off x="14649450" y="167745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84837</xdr:rowOff>
    </xdr:from>
    <xdr:to>
      <xdr:col>81</xdr:col>
      <xdr:colOff>101600</xdr:colOff>
      <xdr:row>104</xdr:row>
      <xdr:rowOff>14987</xdr:rowOff>
    </xdr:to>
    <xdr:sp macro="" textlink="">
      <xdr:nvSpPr>
        <xdr:cNvPr id="793" name="フローチャート: 判断 792">
          <a:extLst>
            <a:ext uri="{FF2B5EF4-FFF2-40B4-BE49-F238E27FC236}">
              <a16:creationId xmlns:a16="http://schemas.microsoft.com/office/drawing/2014/main" id="{900AD6CB-4928-4E1A-9746-11DA0CEAF18F}"/>
            </a:ext>
          </a:extLst>
        </xdr:cNvPr>
        <xdr:cNvSpPr/>
      </xdr:nvSpPr>
      <xdr:spPr>
        <a:xfrm>
          <a:off x="13887450" y="1676628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43687</xdr:rowOff>
    </xdr:from>
    <xdr:to>
      <xdr:col>76</xdr:col>
      <xdr:colOff>165100</xdr:colOff>
      <xdr:row>103</xdr:row>
      <xdr:rowOff>145287</xdr:rowOff>
    </xdr:to>
    <xdr:sp macro="" textlink="">
      <xdr:nvSpPr>
        <xdr:cNvPr id="794" name="フローチャート: 判断 793">
          <a:extLst>
            <a:ext uri="{FF2B5EF4-FFF2-40B4-BE49-F238E27FC236}">
              <a16:creationId xmlns:a16="http://schemas.microsoft.com/office/drawing/2014/main" id="{F04DE8FD-5A34-4DA6-A12F-160137642EDD}"/>
            </a:ext>
          </a:extLst>
        </xdr:cNvPr>
        <xdr:cNvSpPr/>
      </xdr:nvSpPr>
      <xdr:spPr>
        <a:xfrm>
          <a:off x="13096875" y="167251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9398</xdr:rowOff>
    </xdr:from>
    <xdr:to>
      <xdr:col>72</xdr:col>
      <xdr:colOff>38100</xdr:colOff>
      <xdr:row>103</xdr:row>
      <xdr:rowOff>110998</xdr:rowOff>
    </xdr:to>
    <xdr:sp macro="" textlink="">
      <xdr:nvSpPr>
        <xdr:cNvPr id="795" name="フローチャート: 判断 794">
          <a:extLst>
            <a:ext uri="{FF2B5EF4-FFF2-40B4-BE49-F238E27FC236}">
              <a16:creationId xmlns:a16="http://schemas.microsoft.com/office/drawing/2014/main" id="{C1DC15D8-8BDD-48A8-A384-A1586A0B7A91}"/>
            </a:ext>
          </a:extLst>
        </xdr:cNvPr>
        <xdr:cNvSpPr/>
      </xdr:nvSpPr>
      <xdr:spPr>
        <a:xfrm>
          <a:off x="12296775" y="1669084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157987</xdr:rowOff>
    </xdr:from>
    <xdr:to>
      <xdr:col>67</xdr:col>
      <xdr:colOff>101600</xdr:colOff>
      <xdr:row>102</xdr:row>
      <xdr:rowOff>88137</xdr:rowOff>
    </xdr:to>
    <xdr:sp macro="" textlink="">
      <xdr:nvSpPr>
        <xdr:cNvPr id="796" name="フローチャート: 判断 795">
          <a:extLst>
            <a:ext uri="{FF2B5EF4-FFF2-40B4-BE49-F238E27FC236}">
              <a16:creationId xmlns:a16="http://schemas.microsoft.com/office/drawing/2014/main" id="{EC97A73A-965B-44C1-BDF3-810DA3D0DAB1}"/>
            </a:ext>
          </a:extLst>
        </xdr:cNvPr>
        <xdr:cNvSpPr/>
      </xdr:nvSpPr>
      <xdr:spPr>
        <a:xfrm>
          <a:off x="11487150" y="1651558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74BDF29E-14D4-4E5E-888C-92E14D7D6569}"/>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B140BB99-ABF3-4E7A-8D82-FF19049A3958}"/>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F57E3354-D9A3-4EDE-AEAB-46C9B9C26C0F}"/>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B1DD4FA4-08C1-4FAE-A9C1-7F7D11723D8B}"/>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76EF68E4-937F-479E-BDAC-DF3B8EDC9517}"/>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128270</xdr:rowOff>
    </xdr:from>
    <xdr:to>
      <xdr:col>85</xdr:col>
      <xdr:colOff>177800</xdr:colOff>
      <xdr:row>106</xdr:row>
      <xdr:rowOff>58420</xdr:rowOff>
    </xdr:to>
    <xdr:sp macro="" textlink="">
      <xdr:nvSpPr>
        <xdr:cNvPr id="802" name="楕円 801">
          <a:extLst>
            <a:ext uri="{FF2B5EF4-FFF2-40B4-BE49-F238E27FC236}">
              <a16:creationId xmlns:a16="http://schemas.microsoft.com/office/drawing/2014/main" id="{3CDA5BC2-9023-42A2-AC54-587368D009E5}"/>
            </a:ext>
          </a:extLst>
        </xdr:cNvPr>
        <xdr:cNvSpPr/>
      </xdr:nvSpPr>
      <xdr:spPr>
        <a:xfrm>
          <a:off x="14649450" y="171272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105</xdr:row>
      <xdr:rowOff>106697</xdr:rowOff>
    </xdr:from>
    <xdr:ext cx="405111" cy="259045"/>
    <xdr:sp macro="" textlink="">
      <xdr:nvSpPr>
        <xdr:cNvPr id="803" name="【博物館】&#10;有形固定資産減価償却率該当値テキスト">
          <a:extLst>
            <a:ext uri="{FF2B5EF4-FFF2-40B4-BE49-F238E27FC236}">
              <a16:creationId xmlns:a16="http://schemas.microsoft.com/office/drawing/2014/main" id="{44DBC0C6-E572-4B77-B1F7-03C6C6D6A8A8}"/>
            </a:ext>
          </a:extLst>
        </xdr:cNvPr>
        <xdr:cNvSpPr txBox="1"/>
      </xdr:nvSpPr>
      <xdr:spPr>
        <a:xfrm>
          <a:off x="14744700"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121413</xdr:rowOff>
    </xdr:from>
    <xdr:to>
      <xdr:col>81</xdr:col>
      <xdr:colOff>101600</xdr:colOff>
      <xdr:row>106</xdr:row>
      <xdr:rowOff>51563</xdr:rowOff>
    </xdr:to>
    <xdr:sp macro="" textlink="">
      <xdr:nvSpPr>
        <xdr:cNvPr id="804" name="楕円 803">
          <a:extLst>
            <a:ext uri="{FF2B5EF4-FFF2-40B4-BE49-F238E27FC236}">
              <a16:creationId xmlns:a16="http://schemas.microsoft.com/office/drawing/2014/main" id="{F4389902-BEF1-4D6C-8443-09348FF503AA}"/>
            </a:ext>
          </a:extLst>
        </xdr:cNvPr>
        <xdr:cNvSpPr/>
      </xdr:nvSpPr>
      <xdr:spPr>
        <a:xfrm>
          <a:off x="13887450" y="17126713"/>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763</xdr:rowOff>
    </xdr:from>
    <xdr:to>
      <xdr:col>85</xdr:col>
      <xdr:colOff>127000</xdr:colOff>
      <xdr:row>106</xdr:row>
      <xdr:rowOff>7620</xdr:rowOff>
    </xdr:to>
    <xdr:cxnSp macro="">
      <xdr:nvCxnSpPr>
        <xdr:cNvPr id="805" name="直線コネクタ 804">
          <a:extLst>
            <a:ext uri="{FF2B5EF4-FFF2-40B4-BE49-F238E27FC236}">
              <a16:creationId xmlns:a16="http://schemas.microsoft.com/office/drawing/2014/main" id="{3060A92F-1AE1-454D-8111-CEB76007C8CE}"/>
            </a:ext>
          </a:extLst>
        </xdr:cNvPr>
        <xdr:cNvCxnSpPr/>
      </xdr:nvCxnSpPr>
      <xdr:spPr>
        <a:xfrm>
          <a:off x="13935075" y="17164813"/>
          <a:ext cx="762000" cy="1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75692</xdr:rowOff>
    </xdr:from>
    <xdr:to>
      <xdr:col>76</xdr:col>
      <xdr:colOff>165100</xdr:colOff>
      <xdr:row>106</xdr:row>
      <xdr:rowOff>5842</xdr:rowOff>
    </xdr:to>
    <xdr:sp macro="" textlink="">
      <xdr:nvSpPr>
        <xdr:cNvPr id="806" name="楕円 805">
          <a:extLst>
            <a:ext uri="{FF2B5EF4-FFF2-40B4-BE49-F238E27FC236}">
              <a16:creationId xmlns:a16="http://schemas.microsoft.com/office/drawing/2014/main" id="{0931195E-462F-4FE4-811B-F961B2D03E29}"/>
            </a:ext>
          </a:extLst>
        </xdr:cNvPr>
        <xdr:cNvSpPr/>
      </xdr:nvSpPr>
      <xdr:spPr>
        <a:xfrm>
          <a:off x="13096875" y="1707781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126492</xdr:rowOff>
    </xdr:from>
    <xdr:to>
      <xdr:col>81</xdr:col>
      <xdr:colOff>50800</xdr:colOff>
      <xdr:row>106</xdr:row>
      <xdr:rowOff>763</xdr:rowOff>
    </xdr:to>
    <xdr:cxnSp macro="">
      <xdr:nvCxnSpPr>
        <xdr:cNvPr id="807" name="直線コネクタ 806">
          <a:extLst>
            <a:ext uri="{FF2B5EF4-FFF2-40B4-BE49-F238E27FC236}">
              <a16:creationId xmlns:a16="http://schemas.microsoft.com/office/drawing/2014/main" id="{14B3AFED-FFD4-4996-AB1B-0A24818C7E03}"/>
            </a:ext>
          </a:extLst>
        </xdr:cNvPr>
        <xdr:cNvCxnSpPr/>
      </xdr:nvCxnSpPr>
      <xdr:spPr>
        <a:xfrm>
          <a:off x="13144500" y="17125442"/>
          <a:ext cx="790575" cy="3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36830</xdr:rowOff>
    </xdr:from>
    <xdr:to>
      <xdr:col>72</xdr:col>
      <xdr:colOff>38100</xdr:colOff>
      <xdr:row>105</xdr:row>
      <xdr:rowOff>138430</xdr:rowOff>
    </xdr:to>
    <xdr:sp macro="" textlink="">
      <xdr:nvSpPr>
        <xdr:cNvPr id="808" name="楕円 807">
          <a:extLst>
            <a:ext uri="{FF2B5EF4-FFF2-40B4-BE49-F238E27FC236}">
              <a16:creationId xmlns:a16="http://schemas.microsoft.com/office/drawing/2014/main" id="{8E2F6C44-2862-45ED-8261-3098479E1045}"/>
            </a:ext>
          </a:extLst>
        </xdr:cNvPr>
        <xdr:cNvSpPr/>
      </xdr:nvSpPr>
      <xdr:spPr>
        <a:xfrm>
          <a:off x="12296775" y="1703895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87630</xdr:rowOff>
    </xdr:from>
    <xdr:to>
      <xdr:col>76</xdr:col>
      <xdr:colOff>114300</xdr:colOff>
      <xdr:row>105</xdr:row>
      <xdr:rowOff>126492</xdr:rowOff>
    </xdr:to>
    <xdr:cxnSp macro="">
      <xdr:nvCxnSpPr>
        <xdr:cNvPr id="809" name="直線コネクタ 808">
          <a:extLst>
            <a:ext uri="{FF2B5EF4-FFF2-40B4-BE49-F238E27FC236}">
              <a16:creationId xmlns:a16="http://schemas.microsoft.com/office/drawing/2014/main" id="{4B9F89E4-E544-460F-A6B7-E094DFF6A7D8}"/>
            </a:ext>
          </a:extLst>
        </xdr:cNvPr>
        <xdr:cNvCxnSpPr/>
      </xdr:nvCxnSpPr>
      <xdr:spPr>
        <a:xfrm>
          <a:off x="12344400" y="17086580"/>
          <a:ext cx="8001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31514</xdr:rowOff>
    </xdr:from>
    <xdr:ext cx="405111" cy="259045"/>
    <xdr:sp macro="" textlink="">
      <xdr:nvSpPr>
        <xdr:cNvPr id="810" name="n_1aveValue【博物館】&#10;有形固定資産減価償却率">
          <a:extLst>
            <a:ext uri="{FF2B5EF4-FFF2-40B4-BE49-F238E27FC236}">
              <a16:creationId xmlns:a16="http://schemas.microsoft.com/office/drawing/2014/main" id="{01B25133-42DC-4BEF-9612-3A47280FB919}"/>
            </a:ext>
          </a:extLst>
        </xdr:cNvPr>
        <xdr:cNvSpPr txBox="1"/>
      </xdr:nvSpPr>
      <xdr:spPr>
        <a:xfrm>
          <a:off x="13745219" y="16544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161814</xdr:rowOff>
    </xdr:from>
    <xdr:ext cx="405111" cy="259045"/>
    <xdr:sp macro="" textlink="">
      <xdr:nvSpPr>
        <xdr:cNvPr id="811" name="n_2aveValue【博物館】&#10;有形固定資産減価償却率">
          <a:extLst>
            <a:ext uri="{FF2B5EF4-FFF2-40B4-BE49-F238E27FC236}">
              <a16:creationId xmlns:a16="http://schemas.microsoft.com/office/drawing/2014/main" id="{850B8087-3EC1-46CB-BEC8-ADC3EF7DCFD2}"/>
            </a:ext>
          </a:extLst>
        </xdr:cNvPr>
        <xdr:cNvSpPr txBox="1"/>
      </xdr:nvSpPr>
      <xdr:spPr>
        <a:xfrm>
          <a:off x="12964169" y="16519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127525</xdr:rowOff>
    </xdr:from>
    <xdr:ext cx="405111" cy="259045"/>
    <xdr:sp macro="" textlink="">
      <xdr:nvSpPr>
        <xdr:cNvPr id="812" name="n_3aveValue【博物館】&#10;有形固定資産減価償却率">
          <a:extLst>
            <a:ext uri="{FF2B5EF4-FFF2-40B4-BE49-F238E27FC236}">
              <a16:creationId xmlns:a16="http://schemas.microsoft.com/office/drawing/2014/main" id="{A4CB6CEB-0CEF-4573-AAA9-2957AAB98354}"/>
            </a:ext>
          </a:extLst>
        </xdr:cNvPr>
        <xdr:cNvSpPr txBox="1"/>
      </xdr:nvSpPr>
      <xdr:spPr>
        <a:xfrm>
          <a:off x="12164069" y="1647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104664</xdr:rowOff>
    </xdr:from>
    <xdr:ext cx="405111" cy="259045"/>
    <xdr:sp macro="" textlink="">
      <xdr:nvSpPr>
        <xdr:cNvPr id="813" name="n_4aveValue【博物館】&#10;有形固定資産減価償却率">
          <a:extLst>
            <a:ext uri="{FF2B5EF4-FFF2-40B4-BE49-F238E27FC236}">
              <a16:creationId xmlns:a16="http://schemas.microsoft.com/office/drawing/2014/main" id="{7C0AC211-BB82-488C-8BA1-B6E14B48F20D}"/>
            </a:ext>
          </a:extLst>
        </xdr:cNvPr>
        <xdr:cNvSpPr txBox="1"/>
      </xdr:nvSpPr>
      <xdr:spPr>
        <a:xfrm>
          <a:off x="11354444" y="16300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42690</xdr:rowOff>
    </xdr:from>
    <xdr:ext cx="405111" cy="259045"/>
    <xdr:sp macro="" textlink="">
      <xdr:nvSpPr>
        <xdr:cNvPr id="814" name="n_1mainValue【博物館】&#10;有形固定資産減価償却率">
          <a:extLst>
            <a:ext uri="{FF2B5EF4-FFF2-40B4-BE49-F238E27FC236}">
              <a16:creationId xmlns:a16="http://schemas.microsoft.com/office/drawing/2014/main" id="{6D8C3451-CB38-4375-A74F-7926CE8F73B5}"/>
            </a:ext>
          </a:extLst>
        </xdr:cNvPr>
        <xdr:cNvSpPr txBox="1"/>
      </xdr:nvSpPr>
      <xdr:spPr>
        <a:xfrm>
          <a:off x="13745219" y="17209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168419</xdr:rowOff>
    </xdr:from>
    <xdr:ext cx="405111" cy="259045"/>
    <xdr:sp macro="" textlink="">
      <xdr:nvSpPr>
        <xdr:cNvPr id="815" name="n_2mainValue【博物館】&#10;有形固定資産減価償却率">
          <a:extLst>
            <a:ext uri="{FF2B5EF4-FFF2-40B4-BE49-F238E27FC236}">
              <a16:creationId xmlns:a16="http://schemas.microsoft.com/office/drawing/2014/main" id="{6BA13E35-6427-4DE0-BD06-F8794A4C2D94}"/>
            </a:ext>
          </a:extLst>
        </xdr:cNvPr>
        <xdr:cNvSpPr txBox="1"/>
      </xdr:nvSpPr>
      <xdr:spPr>
        <a:xfrm>
          <a:off x="12964169" y="17161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129557</xdr:rowOff>
    </xdr:from>
    <xdr:ext cx="405111" cy="259045"/>
    <xdr:sp macro="" textlink="">
      <xdr:nvSpPr>
        <xdr:cNvPr id="816" name="n_3mainValue【博物館】&#10;有形固定資産減価償却率">
          <a:extLst>
            <a:ext uri="{FF2B5EF4-FFF2-40B4-BE49-F238E27FC236}">
              <a16:creationId xmlns:a16="http://schemas.microsoft.com/office/drawing/2014/main" id="{4BFA27F2-14B7-4B09-AC69-8107658466B9}"/>
            </a:ext>
          </a:extLst>
        </xdr:cNvPr>
        <xdr:cNvSpPr txBox="1"/>
      </xdr:nvSpPr>
      <xdr:spPr>
        <a:xfrm>
          <a:off x="12164069"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7" name="正方形/長方形 816">
          <a:extLst>
            <a:ext uri="{FF2B5EF4-FFF2-40B4-BE49-F238E27FC236}">
              <a16:creationId xmlns:a16="http://schemas.microsoft.com/office/drawing/2014/main" id="{62C25BFC-CB3E-499B-B267-0673918A228C}"/>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818" name="正方形/長方形 817">
          <a:extLst>
            <a:ext uri="{FF2B5EF4-FFF2-40B4-BE49-F238E27FC236}">
              <a16:creationId xmlns:a16="http://schemas.microsoft.com/office/drawing/2014/main" id="{C03B7192-8571-4E54-9AA2-6E2F7E170C4F}"/>
            </a:ext>
          </a:extLst>
        </xdr:cNvPr>
        <xdr:cNvSpPr/>
      </xdr:nvSpPr>
      <xdr:spPr>
        <a:xfrm>
          <a:off x="169259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819" name="正方形/長方形 818">
          <a:extLst>
            <a:ext uri="{FF2B5EF4-FFF2-40B4-BE49-F238E27FC236}">
              <a16:creationId xmlns:a16="http://schemas.microsoft.com/office/drawing/2014/main" id="{B805130B-57CE-4593-8878-084D16C82FDD}"/>
            </a:ext>
          </a:extLst>
        </xdr:cNvPr>
        <xdr:cNvSpPr/>
      </xdr:nvSpPr>
      <xdr:spPr>
        <a:xfrm>
          <a:off x="169259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820" name="正方形/長方形 819">
          <a:extLst>
            <a:ext uri="{FF2B5EF4-FFF2-40B4-BE49-F238E27FC236}">
              <a16:creationId xmlns:a16="http://schemas.microsoft.com/office/drawing/2014/main" id="{49F467C3-354F-479C-AC11-3C9ADC6DCF79}"/>
            </a:ext>
          </a:extLst>
        </xdr:cNvPr>
        <xdr:cNvSpPr/>
      </xdr:nvSpPr>
      <xdr:spPr>
        <a:xfrm>
          <a:off x="1841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821" name="正方形/長方形 820">
          <a:extLst>
            <a:ext uri="{FF2B5EF4-FFF2-40B4-BE49-F238E27FC236}">
              <a16:creationId xmlns:a16="http://schemas.microsoft.com/office/drawing/2014/main" id="{564C3B20-4892-48CB-A922-A96BC65E0A27}"/>
            </a:ext>
          </a:extLst>
        </xdr:cNvPr>
        <xdr:cNvSpPr/>
      </xdr:nvSpPr>
      <xdr:spPr>
        <a:xfrm>
          <a:off x="1841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2" name="正方形/長方形 821">
          <a:extLst>
            <a:ext uri="{FF2B5EF4-FFF2-40B4-BE49-F238E27FC236}">
              <a16:creationId xmlns:a16="http://schemas.microsoft.com/office/drawing/2014/main" id="{DCAD777B-E411-4B44-9FA9-6D1C985223FC}"/>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3" name="テキスト ボックス 822">
          <a:extLst>
            <a:ext uri="{FF2B5EF4-FFF2-40B4-BE49-F238E27FC236}">
              <a16:creationId xmlns:a16="http://schemas.microsoft.com/office/drawing/2014/main" id="{D13B564F-91F1-4BC1-B10A-1E344DD18DF7}"/>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4" name="直線コネクタ 823">
          <a:extLst>
            <a:ext uri="{FF2B5EF4-FFF2-40B4-BE49-F238E27FC236}">
              <a16:creationId xmlns:a16="http://schemas.microsoft.com/office/drawing/2014/main" id="{1CA7F14C-32C5-4A38-95C1-8888EE1E310F}"/>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25" name="テキスト ボックス 824">
          <a:extLst>
            <a:ext uri="{FF2B5EF4-FFF2-40B4-BE49-F238E27FC236}">
              <a16:creationId xmlns:a16="http://schemas.microsoft.com/office/drawing/2014/main" id="{D62606C3-2B03-42ED-A7E3-D9B5837E14BD}"/>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26" name="直線コネクタ 825">
          <a:extLst>
            <a:ext uri="{FF2B5EF4-FFF2-40B4-BE49-F238E27FC236}">
              <a16:creationId xmlns:a16="http://schemas.microsoft.com/office/drawing/2014/main" id="{69BFAF2E-6CCE-424A-8C32-85A1AEDAEBA0}"/>
            </a:ext>
          </a:extLst>
        </xdr:cNvPr>
        <xdr:cNvCxnSpPr/>
      </xdr:nvCxnSpPr>
      <xdr:spPr>
        <a:xfrm>
          <a:off x="164592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7" name="テキスト ボックス 826">
          <a:extLst>
            <a:ext uri="{FF2B5EF4-FFF2-40B4-BE49-F238E27FC236}">
              <a16:creationId xmlns:a16="http://schemas.microsoft.com/office/drawing/2014/main" id="{666B0A74-F554-4B9B-ADCD-0F0AB9294E1D}"/>
            </a:ext>
          </a:extLst>
        </xdr:cNvPr>
        <xdr:cNvSpPr txBox="1"/>
      </xdr:nvSpPr>
      <xdr:spPr>
        <a:xfrm>
          <a:off x="160523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8" name="直線コネクタ 827">
          <a:extLst>
            <a:ext uri="{FF2B5EF4-FFF2-40B4-BE49-F238E27FC236}">
              <a16:creationId xmlns:a16="http://schemas.microsoft.com/office/drawing/2014/main" id="{1F5D4962-A09D-4079-989D-58D03D047AA8}"/>
            </a:ext>
          </a:extLst>
        </xdr:cNvPr>
        <xdr:cNvCxnSpPr/>
      </xdr:nvCxnSpPr>
      <xdr:spPr>
        <a:xfrm>
          <a:off x="164592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9" name="テキスト ボックス 828">
          <a:extLst>
            <a:ext uri="{FF2B5EF4-FFF2-40B4-BE49-F238E27FC236}">
              <a16:creationId xmlns:a16="http://schemas.microsoft.com/office/drawing/2014/main" id="{FB23CDE7-0489-4B33-8D9D-61D8D5D8ED4C}"/>
            </a:ext>
          </a:extLst>
        </xdr:cNvPr>
        <xdr:cNvSpPr txBox="1"/>
      </xdr:nvSpPr>
      <xdr:spPr>
        <a:xfrm>
          <a:off x="16052346" y="17142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0" name="直線コネクタ 829">
          <a:extLst>
            <a:ext uri="{FF2B5EF4-FFF2-40B4-BE49-F238E27FC236}">
              <a16:creationId xmlns:a16="http://schemas.microsoft.com/office/drawing/2014/main" id="{AFE6AEF8-1F1E-47A9-83BF-83AEBDC23805}"/>
            </a:ext>
          </a:extLst>
        </xdr:cNvPr>
        <xdr:cNvCxnSpPr/>
      </xdr:nvCxnSpPr>
      <xdr:spPr>
        <a:xfrm>
          <a:off x="164592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1" name="テキスト ボックス 830">
          <a:extLst>
            <a:ext uri="{FF2B5EF4-FFF2-40B4-BE49-F238E27FC236}">
              <a16:creationId xmlns:a16="http://schemas.microsoft.com/office/drawing/2014/main" id="{27DA3C42-0392-4AD3-97A1-4E847129E69D}"/>
            </a:ext>
          </a:extLst>
        </xdr:cNvPr>
        <xdr:cNvSpPr txBox="1"/>
      </xdr:nvSpPr>
      <xdr:spPr>
        <a:xfrm>
          <a:off x="16052346"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2" name="直線コネクタ 831">
          <a:extLst>
            <a:ext uri="{FF2B5EF4-FFF2-40B4-BE49-F238E27FC236}">
              <a16:creationId xmlns:a16="http://schemas.microsoft.com/office/drawing/2014/main" id="{D1E1C9E0-F249-43CD-83C9-8D88F5883D7A}"/>
            </a:ext>
          </a:extLst>
        </xdr:cNvPr>
        <xdr:cNvCxnSpPr/>
      </xdr:nvCxnSpPr>
      <xdr:spPr>
        <a:xfrm>
          <a:off x="164592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3" name="テキスト ボックス 832">
          <a:extLst>
            <a:ext uri="{FF2B5EF4-FFF2-40B4-BE49-F238E27FC236}">
              <a16:creationId xmlns:a16="http://schemas.microsoft.com/office/drawing/2014/main" id="{32444AC8-8105-402A-860A-598E5B198B70}"/>
            </a:ext>
          </a:extLst>
        </xdr:cNvPr>
        <xdr:cNvSpPr txBox="1"/>
      </xdr:nvSpPr>
      <xdr:spPr>
        <a:xfrm>
          <a:off x="16052346" y="16418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4" name="直線コネクタ 833">
          <a:extLst>
            <a:ext uri="{FF2B5EF4-FFF2-40B4-BE49-F238E27FC236}">
              <a16:creationId xmlns:a16="http://schemas.microsoft.com/office/drawing/2014/main" id="{CB750D39-D0A6-4511-BCD2-1891141A204F}"/>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5" name="テキスト ボックス 834">
          <a:extLst>
            <a:ext uri="{FF2B5EF4-FFF2-40B4-BE49-F238E27FC236}">
              <a16:creationId xmlns:a16="http://schemas.microsoft.com/office/drawing/2014/main" id="{A6FA59F0-8EA3-43DD-9A26-830E3C45B9C5}"/>
            </a:ext>
          </a:extLst>
        </xdr:cNvPr>
        <xdr:cNvSpPr txBox="1"/>
      </xdr:nvSpPr>
      <xdr:spPr>
        <a:xfrm>
          <a:off x="16052346" y="16056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6" name="直線コネクタ 835">
          <a:extLst>
            <a:ext uri="{FF2B5EF4-FFF2-40B4-BE49-F238E27FC236}">
              <a16:creationId xmlns:a16="http://schemas.microsoft.com/office/drawing/2014/main" id="{4E2A718F-64A3-40AD-9D6F-DE4BAD856F79}"/>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7" name="テキスト ボックス 836">
          <a:extLst>
            <a:ext uri="{FF2B5EF4-FFF2-40B4-BE49-F238E27FC236}">
              <a16:creationId xmlns:a16="http://schemas.microsoft.com/office/drawing/2014/main" id="{3BEDF5E7-EF95-486F-81EB-45C3A169724E}"/>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8" name="【博物館】&#10;一人当たり面積グラフ枠">
          <a:extLst>
            <a:ext uri="{FF2B5EF4-FFF2-40B4-BE49-F238E27FC236}">
              <a16:creationId xmlns:a16="http://schemas.microsoft.com/office/drawing/2014/main" id="{75AFCEDE-7CB9-49EB-A731-AE62FCB28D1F}"/>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76200</xdr:rowOff>
    </xdr:from>
    <xdr:to>
      <xdr:col>116</xdr:col>
      <xdr:colOff>62864</xdr:colOff>
      <xdr:row>108</xdr:row>
      <xdr:rowOff>76200</xdr:rowOff>
    </xdr:to>
    <xdr:cxnSp macro="">
      <xdr:nvCxnSpPr>
        <xdr:cNvPr id="839" name="直線コネクタ 838">
          <a:extLst>
            <a:ext uri="{FF2B5EF4-FFF2-40B4-BE49-F238E27FC236}">
              <a16:creationId xmlns:a16="http://schemas.microsoft.com/office/drawing/2014/main" id="{99998397-066A-423D-9BED-47D253D2CD2B}"/>
            </a:ext>
          </a:extLst>
        </xdr:cNvPr>
        <xdr:cNvCxnSpPr/>
      </xdr:nvCxnSpPr>
      <xdr:spPr>
        <a:xfrm flipV="1">
          <a:off x="19952970" y="16268700"/>
          <a:ext cx="1269"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80027</xdr:rowOff>
    </xdr:from>
    <xdr:ext cx="469744" cy="259045"/>
    <xdr:sp macro="" textlink="">
      <xdr:nvSpPr>
        <xdr:cNvPr id="840" name="【博物館】&#10;一人当たり面積最小値テキスト">
          <a:extLst>
            <a:ext uri="{FF2B5EF4-FFF2-40B4-BE49-F238E27FC236}">
              <a16:creationId xmlns:a16="http://schemas.microsoft.com/office/drawing/2014/main" id="{E6FC7272-E70A-4151-A54B-C08216C4300F}"/>
            </a:ext>
          </a:extLst>
        </xdr:cNvPr>
        <xdr:cNvSpPr txBox="1"/>
      </xdr:nvSpPr>
      <xdr:spPr>
        <a:xfrm>
          <a:off x="20002500" y="1757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41" name="直線コネクタ 840">
          <a:extLst>
            <a:ext uri="{FF2B5EF4-FFF2-40B4-BE49-F238E27FC236}">
              <a16:creationId xmlns:a16="http://schemas.microsoft.com/office/drawing/2014/main" id="{9469EF99-BAC9-45FD-A700-7E095F6E9334}"/>
            </a:ext>
          </a:extLst>
        </xdr:cNvPr>
        <xdr:cNvCxnSpPr/>
      </xdr:nvCxnSpPr>
      <xdr:spPr>
        <a:xfrm>
          <a:off x="19878675" y="175641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22877</xdr:rowOff>
    </xdr:from>
    <xdr:ext cx="469744" cy="259045"/>
    <xdr:sp macro="" textlink="">
      <xdr:nvSpPr>
        <xdr:cNvPr id="842" name="【博物館】&#10;一人当たり面積最大値テキスト">
          <a:extLst>
            <a:ext uri="{FF2B5EF4-FFF2-40B4-BE49-F238E27FC236}">
              <a16:creationId xmlns:a16="http://schemas.microsoft.com/office/drawing/2014/main" id="{E6FBBBCF-E784-484C-92F9-E1659E9FB5BD}"/>
            </a:ext>
          </a:extLst>
        </xdr:cNvPr>
        <xdr:cNvSpPr txBox="1"/>
      </xdr:nvSpPr>
      <xdr:spPr>
        <a:xfrm>
          <a:off x="20002500" y="1605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843" name="直線コネクタ 842">
          <a:extLst>
            <a:ext uri="{FF2B5EF4-FFF2-40B4-BE49-F238E27FC236}">
              <a16:creationId xmlns:a16="http://schemas.microsoft.com/office/drawing/2014/main" id="{96223CD9-1637-4078-B309-0E6EFAB5173E}"/>
            </a:ext>
          </a:extLst>
        </xdr:cNvPr>
        <xdr:cNvCxnSpPr/>
      </xdr:nvCxnSpPr>
      <xdr:spPr>
        <a:xfrm>
          <a:off x="19878675" y="162687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104</xdr:row>
      <xdr:rowOff>29227</xdr:rowOff>
    </xdr:from>
    <xdr:ext cx="469744" cy="259045"/>
    <xdr:sp macro="" textlink="">
      <xdr:nvSpPr>
        <xdr:cNvPr id="844" name="【博物館】&#10;一人当たり面積平均値テキスト">
          <a:extLst>
            <a:ext uri="{FF2B5EF4-FFF2-40B4-BE49-F238E27FC236}">
              <a16:creationId xmlns:a16="http://schemas.microsoft.com/office/drawing/2014/main" id="{E1B95EA5-0E46-42FA-B7F7-EF7E87BF3452}"/>
            </a:ext>
          </a:extLst>
        </xdr:cNvPr>
        <xdr:cNvSpPr txBox="1"/>
      </xdr:nvSpPr>
      <xdr:spPr>
        <a:xfrm>
          <a:off x="20002500" y="16866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xdr:rowOff>
    </xdr:from>
    <xdr:to>
      <xdr:col>116</xdr:col>
      <xdr:colOff>114300</xdr:colOff>
      <xdr:row>105</xdr:row>
      <xdr:rowOff>107950</xdr:rowOff>
    </xdr:to>
    <xdr:sp macro="" textlink="">
      <xdr:nvSpPr>
        <xdr:cNvPr id="845" name="フローチャート: 判断 844">
          <a:extLst>
            <a:ext uri="{FF2B5EF4-FFF2-40B4-BE49-F238E27FC236}">
              <a16:creationId xmlns:a16="http://schemas.microsoft.com/office/drawing/2014/main" id="{4FD578CB-34EF-4D71-817B-09222ED90F00}"/>
            </a:ext>
          </a:extLst>
        </xdr:cNvPr>
        <xdr:cNvSpPr/>
      </xdr:nvSpPr>
      <xdr:spPr>
        <a:xfrm>
          <a:off x="19897725" y="170116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101600</xdr:rowOff>
    </xdr:from>
    <xdr:to>
      <xdr:col>112</xdr:col>
      <xdr:colOff>38100</xdr:colOff>
      <xdr:row>105</xdr:row>
      <xdr:rowOff>31750</xdr:rowOff>
    </xdr:to>
    <xdr:sp macro="" textlink="">
      <xdr:nvSpPr>
        <xdr:cNvPr id="846" name="フローチャート: 判断 845">
          <a:extLst>
            <a:ext uri="{FF2B5EF4-FFF2-40B4-BE49-F238E27FC236}">
              <a16:creationId xmlns:a16="http://schemas.microsoft.com/office/drawing/2014/main" id="{B0721553-CF5F-45C4-92D7-63DDEDF271C9}"/>
            </a:ext>
          </a:extLst>
        </xdr:cNvPr>
        <xdr:cNvSpPr/>
      </xdr:nvSpPr>
      <xdr:spPr>
        <a:xfrm>
          <a:off x="19154775" y="169449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6350</xdr:rowOff>
    </xdr:from>
    <xdr:to>
      <xdr:col>107</xdr:col>
      <xdr:colOff>101600</xdr:colOff>
      <xdr:row>105</xdr:row>
      <xdr:rowOff>107950</xdr:rowOff>
    </xdr:to>
    <xdr:sp macro="" textlink="">
      <xdr:nvSpPr>
        <xdr:cNvPr id="847" name="フローチャート: 判断 846">
          <a:extLst>
            <a:ext uri="{FF2B5EF4-FFF2-40B4-BE49-F238E27FC236}">
              <a16:creationId xmlns:a16="http://schemas.microsoft.com/office/drawing/2014/main" id="{A67AC505-AE04-4C40-A443-BB0B9F7D592E}"/>
            </a:ext>
          </a:extLst>
        </xdr:cNvPr>
        <xdr:cNvSpPr/>
      </xdr:nvSpPr>
      <xdr:spPr>
        <a:xfrm>
          <a:off x="18345150" y="170116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120650</xdr:rowOff>
    </xdr:from>
    <xdr:to>
      <xdr:col>102</xdr:col>
      <xdr:colOff>165100</xdr:colOff>
      <xdr:row>104</xdr:row>
      <xdr:rowOff>50800</xdr:rowOff>
    </xdr:to>
    <xdr:sp macro="" textlink="">
      <xdr:nvSpPr>
        <xdr:cNvPr id="848" name="フローチャート: 判断 847">
          <a:extLst>
            <a:ext uri="{FF2B5EF4-FFF2-40B4-BE49-F238E27FC236}">
              <a16:creationId xmlns:a16="http://schemas.microsoft.com/office/drawing/2014/main" id="{253AD7D6-8366-4C67-AE0B-0A644094BAE0}"/>
            </a:ext>
          </a:extLst>
        </xdr:cNvPr>
        <xdr:cNvSpPr/>
      </xdr:nvSpPr>
      <xdr:spPr>
        <a:xfrm>
          <a:off x="17554575" y="168021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120650</xdr:rowOff>
    </xdr:from>
    <xdr:to>
      <xdr:col>98</xdr:col>
      <xdr:colOff>38100</xdr:colOff>
      <xdr:row>104</xdr:row>
      <xdr:rowOff>50800</xdr:rowOff>
    </xdr:to>
    <xdr:sp macro="" textlink="">
      <xdr:nvSpPr>
        <xdr:cNvPr id="849" name="フローチャート: 判断 848">
          <a:extLst>
            <a:ext uri="{FF2B5EF4-FFF2-40B4-BE49-F238E27FC236}">
              <a16:creationId xmlns:a16="http://schemas.microsoft.com/office/drawing/2014/main" id="{9C9B4089-48F6-4635-A3F9-3559F4F5F2A0}"/>
            </a:ext>
          </a:extLst>
        </xdr:cNvPr>
        <xdr:cNvSpPr/>
      </xdr:nvSpPr>
      <xdr:spPr>
        <a:xfrm>
          <a:off x="16754475" y="168021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id="{A9F3E7D6-987C-4E46-81F5-C16BAD959882}"/>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id="{5FE54181-CD52-4200-B941-2D51525AEAE2}"/>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67628556-16BF-45F5-8169-116092E45B6B}"/>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57F4058E-227A-4892-8603-C78D2A662820}"/>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3836257A-606A-4F24-BC68-6B4F45F91AB6}"/>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25400</xdr:rowOff>
    </xdr:from>
    <xdr:to>
      <xdr:col>116</xdr:col>
      <xdr:colOff>114300</xdr:colOff>
      <xdr:row>108</xdr:row>
      <xdr:rowOff>127000</xdr:rowOff>
    </xdr:to>
    <xdr:sp macro="" textlink="">
      <xdr:nvSpPr>
        <xdr:cNvPr id="855" name="楕円 854">
          <a:extLst>
            <a:ext uri="{FF2B5EF4-FFF2-40B4-BE49-F238E27FC236}">
              <a16:creationId xmlns:a16="http://schemas.microsoft.com/office/drawing/2014/main" id="{6FE83D9D-9BE0-466D-A475-77C1C6461B75}"/>
            </a:ext>
          </a:extLst>
        </xdr:cNvPr>
        <xdr:cNvSpPr/>
      </xdr:nvSpPr>
      <xdr:spPr>
        <a:xfrm>
          <a:off x="19897725" y="175164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107</xdr:row>
      <xdr:rowOff>111777</xdr:rowOff>
    </xdr:from>
    <xdr:ext cx="469744" cy="259045"/>
    <xdr:sp macro="" textlink="">
      <xdr:nvSpPr>
        <xdr:cNvPr id="856" name="【博物館】&#10;一人当たり面積該当値テキスト">
          <a:extLst>
            <a:ext uri="{FF2B5EF4-FFF2-40B4-BE49-F238E27FC236}">
              <a16:creationId xmlns:a16="http://schemas.microsoft.com/office/drawing/2014/main" id="{20FDCDE1-A40A-4765-95C4-4ECA2E151988}"/>
            </a:ext>
          </a:extLst>
        </xdr:cNvPr>
        <xdr:cNvSpPr txBox="1"/>
      </xdr:nvSpPr>
      <xdr:spPr>
        <a:xfrm>
          <a:off x="20002500" y="1743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25400</xdr:rowOff>
    </xdr:from>
    <xdr:to>
      <xdr:col>112</xdr:col>
      <xdr:colOff>38100</xdr:colOff>
      <xdr:row>108</xdr:row>
      <xdr:rowOff>127000</xdr:rowOff>
    </xdr:to>
    <xdr:sp macro="" textlink="">
      <xdr:nvSpPr>
        <xdr:cNvPr id="857" name="楕円 856">
          <a:extLst>
            <a:ext uri="{FF2B5EF4-FFF2-40B4-BE49-F238E27FC236}">
              <a16:creationId xmlns:a16="http://schemas.microsoft.com/office/drawing/2014/main" id="{5C04E38A-080A-4466-BDD2-5D68003E4360}"/>
            </a:ext>
          </a:extLst>
        </xdr:cNvPr>
        <xdr:cNvSpPr/>
      </xdr:nvSpPr>
      <xdr:spPr>
        <a:xfrm>
          <a:off x="19154775" y="175164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76200</xdr:rowOff>
    </xdr:from>
    <xdr:to>
      <xdr:col>116</xdr:col>
      <xdr:colOff>63500</xdr:colOff>
      <xdr:row>108</xdr:row>
      <xdr:rowOff>76200</xdr:rowOff>
    </xdr:to>
    <xdr:cxnSp macro="">
      <xdr:nvCxnSpPr>
        <xdr:cNvPr id="858" name="直線コネクタ 857">
          <a:extLst>
            <a:ext uri="{FF2B5EF4-FFF2-40B4-BE49-F238E27FC236}">
              <a16:creationId xmlns:a16="http://schemas.microsoft.com/office/drawing/2014/main" id="{72B563F9-43A3-4E64-A296-C1E676D28C64}"/>
            </a:ext>
          </a:extLst>
        </xdr:cNvPr>
        <xdr:cNvCxnSpPr/>
      </xdr:nvCxnSpPr>
      <xdr:spPr>
        <a:xfrm>
          <a:off x="19202400" y="1756410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25400</xdr:rowOff>
    </xdr:from>
    <xdr:to>
      <xdr:col>107</xdr:col>
      <xdr:colOff>101600</xdr:colOff>
      <xdr:row>108</xdr:row>
      <xdr:rowOff>127000</xdr:rowOff>
    </xdr:to>
    <xdr:sp macro="" textlink="">
      <xdr:nvSpPr>
        <xdr:cNvPr id="859" name="楕円 858">
          <a:extLst>
            <a:ext uri="{FF2B5EF4-FFF2-40B4-BE49-F238E27FC236}">
              <a16:creationId xmlns:a16="http://schemas.microsoft.com/office/drawing/2014/main" id="{30838BE3-8F94-46F7-8116-37A88AC49015}"/>
            </a:ext>
          </a:extLst>
        </xdr:cNvPr>
        <xdr:cNvSpPr/>
      </xdr:nvSpPr>
      <xdr:spPr>
        <a:xfrm>
          <a:off x="18345150" y="175164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76200</xdr:rowOff>
    </xdr:from>
    <xdr:to>
      <xdr:col>111</xdr:col>
      <xdr:colOff>177800</xdr:colOff>
      <xdr:row>108</xdr:row>
      <xdr:rowOff>76200</xdr:rowOff>
    </xdr:to>
    <xdr:cxnSp macro="">
      <xdr:nvCxnSpPr>
        <xdr:cNvPr id="860" name="直線コネクタ 859">
          <a:extLst>
            <a:ext uri="{FF2B5EF4-FFF2-40B4-BE49-F238E27FC236}">
              <a16:creationId xmlns:a16="http://schemas.microsoft.com/office/drawing/2014/main" id="{68640055-5E29-4922-AA50-4F42BDC270AD}"/>
            </a:ext>
          </a:extLst>
        </xdr:cNvPr>
        <xdr:cNvCxnSpPr/>
      </xdr:nvCxnSpPr>
      <xdr:spPr>
        <a:xfrm>
          <a:off x="18392775" y="175641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25400</xdr:rowOff>
    </xdr:from>
    <xdr:to>
      <xdr:col>102</xdr:col>
      <xdr:colOff>165100</xdr:colOff>
      <xdr:row>108</xdr:row>
      <xdr:rowOff>127000</xdr:rowOff>
    </xdr:to>
    <xdr:sp macro="" textlink="">
      <xdr:nvSpPr>
        <xdr:cNvPr id="861" name="楕円 860">
          <a:extLst>
            <a:ext uri="{FF2B5EF4-FFF2-40B4-BE49-F238E27FC236}">
              <a16:creationId xmlns:a16="http://schemas.microsoft.com/office/drawing/2014/main" id="{7CBE3E8E-D2AE-41C1-BD22-2D1EFBCDEC7A}"/>
            </a:ext>
          </a:extLst>
        </xdr:cNvPr>
        <xdr:cNvSpPr/>
      </xdr:nvSpPr>
      <xdr:spPr>
        <a:xfrm>
          <a:off x="17554575" y="175164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76200</xdr:rowOff>
    </xdr:from>
    <xdr:to>
      <xdr:col>107</xdr:col>
      <xdr:colOff>50800</xdr:colOff>
      <xdr:row>108</xdr:row>
      <xdr:rowOff>76200</xdr:rowOff>
    </xdr:to>
    <xdr:cxnSp macro="">
      <xdr:nvCxnSpPr>
        <xdr:cNvPr id="862" name="直線コネクタ 861">
          <a:extLst>
            <a:ext uri="{FF2B5EF4-FFF2-40B4-BE49-F238E27FC236}">
              <a16:creationId xmlns:a16="http://schemas.microsoft.com/office/drawing/2014/main" id="{94971EE9-06A7-4E4A-BBC5-E42430DA5C5B}"/>
            </a:ext>
          </a:extLst>
        </xdr:cNvPr>
        <xdr:cNvCxnSpPr/>
      </xdr:nvCxnSpPr>
      <xdr:spPr>
        <a:xfrm>
          <a:off x="17602200" y="175641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48277</xdr:rowOff>
    </xdr:from>
    <xdr:ext cx="469744" cy="259045"/>
    <xdr:sp macro="" textlink="">
      <xdr:nvSpPr>
        <xdr:cNvPr id="863" name="n_1aveValue【博物館】&#10;一人当たり面積">
          <a:extLst>
            <a:ext uri="{FF2B5EF4-FFF2-40B4-BE49-F238E27FC236}">
              <a16:creationId xmlns:a16="http://schemas.microsoft.com/office/drawing/2014/main" id="{D611C26E-9131-4408-8936-CED95EF8ACC2}"/>
            </a:ext>
          </a:extLst>
        </xdr:cNvPr>
        <xdr:cNvSpPr txBox="1"/>
      </xdr:nvSpPr>
      <xdr:spPr>
        <a:xfrm>
          <a:off x="18983402" y="1672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124477</xdr:rowOff>
    </xdr:from>
    <xdr:ext cx="469744" cy="259045"/>
    <xdr:sp macro="" textlink="">
      <xdr:nvSpPr>
        <xdr:cNvPr id="864" name="n_2aveValue【博物館】&#10;一人当たり面積">
          <a:extLst>
            <a:ext uri="{FF2B5EF4-FFF2-40B4-BE49-F238E27FC236}">
              <a16:creationId xmlns:a16="http://schemas.microsoft.com/office/drawing/2014/main" id="{9241FEF7-E100-4C94-B5EC-CCE686D7446E}"/>
            </a:ext>
          </a:extLst>
        </xdr:cNvPr>
        <xdr:cNvSpPr txBox="1"/>
      </xdr:nvSpPr>
      <xdr:spPr>
        <a:xfrm>
          <a:off x="18183302" y="1679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67327</xdr:rowOff>
    </xdr:from>
    <xdr:ext cx="469744" cy="259045"/>
    <xdr:sp macro="" textlink="">
      <xdr:nvSpPr>
        <xdr:cNvPr id="865" name="n_3aveValue【博物館】&#10;一人当たり面積">
          <a:extLst>
            <a:ext uri="{FF2B5EF4-FFF2-40B4-BE49-F238E27FC236}">
              <a16:creationId xmlns:a16="http://schemas.microsoft.com/office/drawing/2014/main" id="{90692B1A-E402-4F7E-BECF-6CBC74EA8583}"/>
            </a:ext>
          </a:extLst>
        </xdr:cNvPr>
        <xdr:cNvSpPr txBox="1"/>
      </xdr:nvSpPr>
      <xdr:spPr>
        <a:xfrm>
          <a:off x="17383202" y="1658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67327</xdr:rowOff>
    </xdr:from>
    <xdr:ext cx="469744" cy="259045"/>
    <xdr:sp macro="" textlink="">
      <xdr:nvSpPr>
        <xdr:cNvPr id="866" name="n_4aveValue【博物館】&#10;一人当たり面積">
          <a:extLst>
            <a:ext uri="{FF2B5EF4-FFF2-40B4-BE49-F238E27FC236}">
              <a16:creationId xmlns:a16="http://schemas.microsoft.com/office/drawing/2014/main" id="{40A7341B-72F1-49A8-995A-45AC2C17FE42}"/>
            </a:ext>
          </a:extLst>
        </xdr:cNvPr>
        <xdr:cNvSpPr txBox="1"/>
      </xdr:nvSpPr>
      <xdr:spPr>
        <a:xfrm>
          <a:off x="16592627" y="1658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118127</xdr:rowOff>
    </xdr:from>
    <xdr:ext cx="469744" cy="259045"/>
    <xdr:sp macro="" textlink="">
      <xdr:nvSpPr>
        <xdr:cNvPr id="867" name="n_1mainValue【博物館】&#10;一人当たり面積">
          <a:extLst>
            <a:ext uri="{FF2B5EF4-FFF2-40B4-BE49-F238E27FC236}">
              <a16:creationId xmlns:a16="http://schemas.microsoft.com/office/drawing/2014/main" id="{A3F72B9C-7DAB-4246-8297-580D5F5FAA8E}"/>
            </a:ext>
          </a:extLst>
        </xdr:cNvPr>
        <xdr:cNvSpPr txBox="1"/>
      </xdr:nvSpPr>
      <xdr:spPr>
        <a:xfrm>
          <a:off x="18983402" y="1760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118127</xdr:rowOff>
    </xdr:from>
    <xdr:ext cx="469744" cy="259045"/>
    <xdr:sp macro="" textlink="">
      <xdr:nvSpPr>
        <xdr:cNvPr id="868" name="n_2mainValue【博物館】&#10;一人当たり面積">
          <a:extLst>
            <a:ext uri="{FF2B5EF4-FFF2-40B4-BE49-F238E27FC236}">
              <a16:creationId xmlns:a16="http://schemas.microsoft.com/office/drawing/2014/main" id="{C8E7E242-D661-429A-9811-ABE80BE31ECA}"/>
            </a:ext>
          </a:extLst>
        </xdr:cNvPr>
        <xdr:cNvSpPr txBox="1"/>
      </xdr:nvSpPr>
      <xdr:spPr>
        <a:xfrm>
          <a:off x="18183302" y="1760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118127</xdr:rowOff>
    </xdr:from>
    <xdr:ext cx="469744" cy="259045"/>
    <xdr:sp macro="" textlink="">
      <xdr:nvSpPr>
        <xdr:cNvPr id="869" name="n_3mainValue【博物館】&#10;一人当たり面積">
          <a:extLst>
            <a:ext uri="{FF2B5EF4-FFF2-40B4-BE49-F238E27FC236}">
              <a16:creationId xmlns:a16="http://schemas.microsoft.com/office/drawing/2014/main" id="{0B542C68-C461-4A96-A191-EA77C9F95F05}"/>
            </a:ext>
          </a:extLst>
        </xdr:cNvPr>
        <xdr:cNvSpPr txBox="1"/>
      </xdr:nvSpPr>
      <xdr:spPr>
        <a:xfrm>
          <a:off x="17383202" y="1760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0" name="正方形/長方形 869">
          <a:extLst>
            <a:ext uri="{FF2B5EF4-FFF2-40B4-BE49-F238E27FC236}">
              <a16:creationId xmlns:a16="http://schemas.microsoft.com/office/drawing/2014/main" id="{203D0F0C-07DF-4F8D-938E-7BFC0A11C91B}"/>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1" name="正方形/長方形 870">
          <a:extLst>
            <a:ext uri="{FF2B5EF4-FFF2-40B4-BE49-F238E27FC236}">
              <a16:creationId xmlns:a16="http://schemas.microsoft.com/office/drawing/2014/main" id="{75E3C122-C52F-4375-ACEE-037BDC2936D0}"/>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2" name="テキスト ボックス 871">
          <a:extLst>
            <a:ext uri="{FF2B5EF4-FFF2-40B4-BE49-F238E27FC236}">
              <a16:creationId xmlns:a16="http://schemas.microsoft.com/office/drawing/2014/main" id="{117CD1CC-7838-4A55-B45D-132D8FDD4B62}"/>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本県では，ほとんどの類型において有形固定資産減価償却率が増加しているが，学校施設においては，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56.8%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56.1%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これは，学校施設の老朽化に対応するため，平成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年３月に策定した「鹿児島県立学校の管理計画」に基づき校舎の改修等を実施しているためである。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学校施設については，令和元年度以降，建て替え工事の目安となる建築後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年に到達する施設が急激に増加</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，他の施設類型よりも早い老朽化が想定されることから，今後とも適時適切な改築や改修整備を行うとともに，法定点検等により施設の安全確保を図ることとしている。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11C7F4F-CD2D-4FE8-ABC7-6DF4B109A5B2}"/>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4C472E1-6451-453C-8DFC-2BEE1C7DEA33}"/>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EC6194F-1929-4921-9BAC-F954E39DC526}"/>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C6F3436-05F5-4ACD-925F-A01C7812DD0E}"/>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163ECAF-7A3D-4564-84EC-B63168E3B289}"/>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A16E351-D2EA-43ED-894F-F290E58FD253}"/>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EAC67FF-BA9A-4835-86A2-918EA24A9959}"/>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9ACF4D6-FFA4-459B-A241-F751B7F2F5AB}"/>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A4D3D35-AF88-4670-8E1F-888EEF4560B4}"/>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B7EBFF4-81BF-4EEF-AB35-7EA57B8234A3}"/>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1,630,146
1,618,119
9,187.08
802,278,870
769,705,576
6,649,640
475,775,190
1,591,726,783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CD65347-4FFA-48A0-A095-28FB467961AF}"/>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4FE107D-5F6B-4020-820A-08632F528351}"/>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D0B8DF9-AF8A-49E5-A00A-4EFB79A8C8C9}"/>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217.7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9CE2952-C985-445F-B436-D1036B754656}"/>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7D12376-A114-4762-A9BD-AFC49F22D8A1}"/>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5F8E660-4BE7-4DF6-A12D-15F6509E6D7A}"/>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D171FC0-8EB8-4106-8994-23F0134DF1A9}"/>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FFDA098-335C-42C9-B140-4F8BA3542B78}"/>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96CE251-B59A-4C5D-A5AA-6FC77DBC3CE4}"/>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67AE304-93A6-42AD-8FCD-8A5A744402F4}"/>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9BAE2B1-608D-45A0-B2F9-ACE51A129FF5}"/>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BF56537-5C92-418F-B6BA-50812B271F6D}"/>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32C0FE5-BCE8-47E5-A562-73C203B6269F}"/>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E5A748-B28F-4FBC-89AB-940EAA066D20}"/>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5A4FBDA-66E4-49F9-8452-735622E0AED9}"/>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74C164A-6CC2-4A48-9B54-DE6D52B3A066}"/>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FD0442A-A995-48F3-AAE2-8ACC1FD3BC79}"/>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EDAAA66A-AF09-4FE7-B535-7C3A9729D610}"/>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2B7C646E-9E5A-43E5-8B09-06B6A8AF252E}"/>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F8F47AF8-F3E5-4FC3-9300-52448AA5EF63}"/>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A131BE89-C73F-4AFA-820B-84E67F68E14A}"/>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D839235F-067B-4114-BD70-FBBF44C963D7}"/>
            </a:ext>
          </a:extLst>
        </xdr:cNvPr>
        <xdr:cNvSpPr txBox="1"/>
      </xdr:nvSpPr>
      <xdr:spPr>
        <a:xfrm>
          <a:off x="638175" y="3362325"/>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2117D067-2D1E-4FD0-801F-77AD4F383E1F}"/>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2B4B767E-3D4B-4B39-B841-EBBCF995195B}"/>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D270E754-4B2C-407A-8422-99B347AD6727}"/>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116C350A-9C77-49DE-80B3-82979BF5D7F4}"/>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7BC67B79-3A4D-4CFD-8B60-EA0A359E9E90}"/>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066E721C-74C2-43B2-8325-31852D9E8E9C}"/>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F67CCFC-05A1-49CD-BBA8-BA2CE064E661}"/>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DD15DB4-8CE0-4730-8D97-7B0130B86C1A}"/>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B92D776-058E-4A04-845F-257C8A8DC5B8}"/>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8BF5F94-D1F3-41B2-83D8-4571BA670566}"/>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BC5F816-36FB-4992-A750-C37BB7229F93}"/>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1655AFED-AB4C-4308-BD28-C547E9676F2B}"/>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4ACC063F-DBCF-4574-930C-07774554365E}"/>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145FDFA-09EE-445A-87C4-99B8C053E799}"/>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AEC9C19-A72D-408C-AF3D-6E8543D5FB13}"/>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3CDCE33-C76F-496A-957D-5565E9CE908A}"/>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64A8703-D9D4-4B10-A702-8B9B449B656E}"/>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1F5188C-8B91-40AD-8DEA-710839872266}"/>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4B4B3BF-3569-4CDF-AA78-27D0DF7E39B8}"/>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EFB61ADB-5367-4FD1-B343-D4D712C4CC1E}"/>
            </a:ext>
          </a:extLst>
        </xdr:cNvPr>
        <xdr:cNvSpPr txBox="1"/>
      </xdr:nvSpPr>
      <xdr:spPr>
        <a:xfrm>
          <a:off x="388136" y="52648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D923252-A82F-4459-BF65-30E72EB5820F}"/>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体育館・プール】&#10;有形固定資産減価償却率グラフ枠">
          <a:extLst>
            <a:ext uri="{FF2B5EF4-FFF2-40B4-BE49-F238E27FC236}">
              <a16:creationId xmlns:a16="http://schemas.microsoft.com/office/drawing/2014/main" id="{48D8F56A-AFCC-4571-88EE-AA710FBF0E1A}"/>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146685</xdr:rowOff>
    </xdr:from>
    <xdr:to>
      <xdr:col>24</xdr:col>
      <xdr:colOff>62865</xdr:colOff>
      <xdr:row>40</xdr:row>
      <xdr:rowOff>142875</xdr:rowOff>
    </xdr:to>
    <xdr:cxnSp macro="">
      <xdr:nvCxnSpPr>
        <xdr:cNvPr id="56" name="直線コネクタ 55">
          <a:extLst>
            <a:ext uri="{FF2B5EF4-FFF2-40B4-BE49-F238E27FC236}">
              <a16:creationId xmlns:a16="http://schemas.microsoft.com/office/drawing/2014/main" id="{C087C744-25E2-46AE-B782-0A5810EE6245}"/>
            </a:ext>
          </a:extLst>
        </xdr:cNvPr>
        <xdr:cNvCxnSpPr/>
      </xdr:nvCxnSpPr>
      <xdr:spPr>
        <a:xfrm flipV="1">
          <a:off x="4179570" y="5648960"/>
          <a:ext cx="1270" cy="96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146702</xdr:rowOff>
    </xdr:from>
    <xdr:ext cx="405111" cy="259045"/>
    <xdr:sp macro="" textlink="">
      <xdr:nvSpPr>
        <xdr:cNvPr id="57" name="【体育館・プール】&#10;有形固定資産減価償却率最小値テキスト">
          <a:extLst>
            <a:ext uri="{FF2B5EF4-FFF2-40B4-BE49-F238E27FC236}">
              <a16:creationId xmlns:a16="http://schemas.microsoft.com/office/drawing/2014/main" id="{A3FD35AB-BAEA-4B47-B100-BDD9C6E8548B}"/>
            </a:ext>
          </a:extLst>
        </xdr:cNvPr>
        <xdr:cNvSpPr txBox="1"/>
      </xdr:nvSpPr>
      <xdr:spPr>
        <a:xfrm>
          <a:off x="4229100" y="662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142875</xdr:rowOff>
    </xdr:from>
    <xdr:to>
      <xdr:col>24</xdr:col>
      <xdr:colOff>152400</xdr:colOff>
      <xdr:row>40</xdr:row>
      <xdr:rowOff>142875</xdr:rowOff>
    </xdr:to>
    <xdr:cxnSp macro="">
      <xdr:nvCxnSpPr>
        <xdr:cNvPr id="58" name="直線コネクタ 57">
          <a:extLst>
            <a:ext uri="{FF2B5EF4-FFF2-40B4-BE49-F238E27FC236}">
              <a16:creationId xmlns:a16="http://schemas.microsoft.com/office/drawing/2014/main" id="{2EE31AB1-82A6-434C-9F1A-E0BEEF0E2731}"/>
            </a:ext>
          </a:extLst>
        </xdr:cNvPr>
        <xdr:cNvCxnSpPr/>
      </xdr:nvCxnSpPr>
      <xdr:spPr>
        <a:xfrm>
          <a:off x="4105275" y="66167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93362</xdr:rowOff>
    </xdr:from>
    <xdr:ext cx="405111" cy="259045"/>
    <xdr:sp macro="" textlink="">
      <xdr:nvSpPr>
        <xdr:cNvPr id="59" name="【体育館・プール】&#10;有形固定資産減価償却率最大値テキスト">
          <a:extLst>
            <a:ext uri="{FF2B5EF4-FFF2-40B4-BE49-F238E27FC236}">
              <a16:creationId xmlns:a16="http://schemas.microsoft.com/office/drawing/2014/main" id="{9AD88344-7266-4D44-AC53-9E7A529E9500}"/>
            </a:ext>
          </a:extLst>
        </xdr:cNvPr>
        <xdr:cNvSpPr txBox="1"/>
      </xdr:nvSpPr>
      <xdr:spPr>
        <a:xfrm>
          <a:off x="4229100" y="543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146685</xdr:rowOff>
    </xdr:from>
    <xdr:to>
      <xdr:col>24</xdr:col>
      <xdr:colOff>152400</xdr:colOff>
      <xdr:row>34</xdr:row>
      <xdr:rowOff>146685</xdr:rowOff>
    </xdr:to>
    <xdr:cxnSp macro="">
      <xdr:nvCxnSpPr>
        <xdr:cNvPr id="60" name="直線コネクタ 59">
          <a:extLst>
            <a:ext uri="{FF2B5EF4-FFF2-40B4-BE49-F238E27FC236}">
              <a16:creationId xmlns:a16="http://schemas.microsoft.com/office/drawing/2014/main" id="{F8DB91A1-A3C1-4587-81B9-53D02DCF6297}"/>
            </a:ext>
          </a:extLst>
        </xdr:cNvPr>
        <xdr:cNvCxnSpPr/>
      </xdr:nvCxnSpPr>
      <xdr:spPr>
        <a:xfrm>
          <a:off x="4105275" y="56489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405111" cy="259045"/>
    <xdr:sp macro="" textlink="">
      <xdr:nvSpPr>
        <xdr:cNvPr id="61" name="【体育館・プール】&#10;有形固定資産減価償却率平均値テキスト">
          <a:extLst>
            <a:ext uri="{FF2B5EF4-FFF2-40B4-BE49-F238E27FC236}">
              <a16:creationId xmlns:a16="http://schemas.microsoft.com/office/drawing/2014/main" id="{F8326887-98D4-4A78-9A08-6D1A72501EF6}"/>
            </a:ext>
          </a:extLst>
        </xdr:cNvPr>
        <xdr:cNvSpPr txBox="1"/>
      </xdr:nvSpPr>
      <xdr:spPr>
        <a:xfrm>
          <a:off x="4229100" y="6017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2" name="フローチャート: 判断 61">
          <a:extLst>
            <a:ext uri="{FF2B5EF4-FFF2-40B4-BE49-F238E27FC236}">
              <a16:creationId xmlns:a16="http://schemas.microsoft.com/office/drawing/2014/main" id="{EA7D77F5-1A9C-4991-B8AC-FA5187DDE423}"/>
            </a:ext>
          </a:extLst>
        </xdr:cNvPr>
        <xdr:cNvSpPr/>
      </xdr:nvSpPr>
      <xdr:spPr>
        <a:xfrm>
          <a:off x="4124325" y="61626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38735</xdr:rowOff>
    </xdr:from>
    <xdr:to>
      <xdr:col>20</xdr:col>
      <xdr:colOff>38100</xdr:colOff>
      <xdr:row>38</xdr:row>
      <xdr:rowOff>140335</xdr:rowOff>
    </xdr:to>
    <xdr:sp macro="" textlink="">
      <xdr:nvSpPr>
        <xdr:cNvPr id="63" name="フローチャート: 判断 62">
          <a:extLst>
            <a:ext uri="{FF2B5EF4-FFF2-40B4-BE49-F238E27FC236}">
              <a16:creationId xmlns:a16="http://schemas.microsoft.com/office/drawing/2014/main" id="{7AC12B9B-62BF-41D2-B7B4-AEFDED148B6A}"/>
            </a:ext>
          </a:extLst>
        </xdr:cNvPr>
        <xdr:cNvSpPr/>
      </xdr:nvSpPr>
      <xdr:spPr>
        <a:xfrm>
          <a:off x="3381375" y="619188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74930</xdr:rowOff>
    </xdr:from>
    <xdr:to>
      <xdr:col>15</xdr:col>
      <xdr:colOff>101600</xdr:colOff>
      <xdr:row>39</xdr:row>
      <xdr:rowOff>5080</xdr:rowOff>
    </xdr:to>
    <xdr:sp macro="" textlink="">
      <xdr:nvSpPr>
        <xdr:cNvPr id="64" name="フローチャート: 判断 63">
          <a:extLst>
            <a:ext uri="{FF2B5EF4-FFF2-40B4-BE49-F238E27FC236}">
              <a16:creationId xmlns:a16="http://schemas.microsoft.com/office/drawing/2014/main" id="{40A02714-4650-441B-AC05-B4094D82F7DD}"/>
            </a:ext>
          </a:extLst>
        </xdr:cNvPr>
        <xdr:cNvSpPr/>
      </xdr:nvSpPr>
      <xdr:spPr>
        <a:xfrm>
          <a:off x="2571750" y="622808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120650</xdr:rowOff>
    </xdr:from>
    <xdr:to>
      <xdr:col>10</xdr:col>
      <xdr:colOff>165100</xdr:colOff>
      <xdr:row>39</xdr:row>
      <xdr:rowOff>50800</xdr:rowOff>
    </xdr:to>
    <xdr:sp macro="" textlink="">
      <xdr:nvSpPr>
        <xdr:cNvPr id="65" name="フローチャート: 判断 64">
          <a:extLst>
            <a:ext uri="{FF2B5EF4-FFF2-40B4-BE49-F238E27FC236}">
              <a16:creationId xmlns:a16="http://schemas.microsoft.com/office/drawing/2014/main" id="{554AA006-4C9B-49E7-A966-F33833B8401C}"/>
            </a:ext>
          </a:extLst>
        </xdr:cNvPr>
        <xdr:cNvSpPr/>
      </xdr:nvSpPr>
      <xdr:spPr>
        <a:xfrm>
          <a:off x="1781175" y="62769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40</xdr:row>
      <xdr:rowOff>61595</xdr:rowOff>
    </xdr:from>
    <xdr:to>
      <xdr:col>6</xdr:col>
      <xdr:colOff>38100</xdr:colOff>
      <xdr:row>40</xdr:row>
      <xdr:rowOff>163195</xdr:rowOff>
    </xdr:to>
    <xdr:sp macro="" textlink="">
      <xdr:nvSpPr>
        <xdr:cNvPr id="66" name="フローチャート: 判断 65">
          <a:extLst>
            <a:ext uri="{FF2B5EF4-FFF2-40B4-BE49-F238E27FC236}">
              <a16:creationId xmlns:a16="http://schemas.microsoft.com/office/drawing/2014/main" id="{A697B58F-AFF4-4058-822E-D3CBE647C084}"/>
            </a:ext>
          </a:extLst>
        </xdr:cNvPr>
        <xdr:cNvSpPr/>
      </xdr:nvSpPr>
      <xdr:spPr>
        <a:xfrm>
          <a:off x="981075" y="65417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CBD4AD2-F9FF-4CBB-AD2C-500BF54CE97A}"/>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EECA2ED-129D-445D-BAB3-DCF7D1E97378}"/>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5157EBC-61E6-4050-8CE9-931001EEC478}"/>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A46A6CD-580E-4439-ACB9-663D0FC3AB38}"/>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72BFABD-1CB5-4F41-B06F-F6B67AA2F4AB}"/>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135890</xdr:rowOff>
    </xdr:from>
    <xdr:to>
      <xdr:col>24</xdr:col>
      <xdr:colOff>114300</xdr:colOff>
      <xdr:row>40</xdr:row>
      <xdr:rowOff>66040</xdr:rowOff>
    </xdr:to>
    <xdr:sp macro="" textlink="">
      <xdr:nvSpPr>
        <xdr:cNvPr id="72" name="楕円 71">
          <a:extLst>
            <a:ext uri="{FF2B5EF4-FFF2-40B4-BE49-F238E27FC236}">
              <a16:creationId xmlns:a16="http://schemas.microsoft.com/office/drawing/2014/main" id="{1CC88EAD-5394-422D-A4F7-428FAAEB3222}"/>
            </a:ext>
          </a:extLst>
        </xdr:cNvPr>
        <xdr:cNvSpPr/>
      </xdr:nvSpPr>
      <xdr:spPr>
        <a:xfrm>
          <a:off x="4124325" y="645096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114317</xdr:rowOff>
    </xdr:from>
    <xdr:ext cx="405111" cy="259045"/>
    <xdr:sp macro="" textlink="">
      <xdr:nvSpPr>
        <xdr:cNvPr id="73" name="【体育館・プール】&#10;有形固定資産減価償却率該当値テキスト">
          <a:extLst>
            <a:ext uri="{FF2B5EF4-FFF2-40B4-BE49-F238E27FC236}">
              <a16:creationId xmlns:a16="http://schemas.microsoft.com/office/drawing/2014/main" id="{CA3A9233-79DB-4686-8943-767A56D3C5EF}"/>
            </a:ext>
          </a:extLst>
        </xdr:cNvPr>
        <xdr:cNvSpPr txBox="1"/>
      </xdr:nvSpPr>
      <xdr:spPr>
        <a:xfrm>
          <a:off x="4229100" y="642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118745</xdr:rowOff>
    </xdr:from>
    <xdr:to>
      <xdr:col>20</xdr:col>
      <xdr:colOff>38100</xdr:colOff>
      <xdr:row>40</xdr:row>
      <xdr:rowOff>48895</xdr:rowOff>
    </xdr:to>
    <xdr:sp macro="" textlink="">
      <xdr:nvSpPr>
        <xdr:cNvPr id="74" name="楕円 73">
          <a:extLst>
            <a:ext uri="{FF2B5EF4-FFF2-40B4-BE49-F238E27FC236}">
              <a16:creationId xmlns:a16="http://schemas.microsoft.com/office/drawing/2014/main" id="{1BE4FB0E-578F-4821-97C4-4EEE1367EFD7}"/>
            </a:ext>
          </a:extLst>
        </xdr:cNvPr>
        <xdr:cNvSpPr/>
      </xdr:nvSpPr>
      <xdr:spPr>
        <a:xfrm>
          <a:off x="3381375" y="643699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169545</xdr:rowOff>
    </xdr:from>
    <xdr:to>
      <xdr:col>24</xdr:col>
      <xdr:colOff>63500</xdr:colOff>
      <xdr:row>40</xdr:row>
      <xdr:rowOff>15240</xdr:rowOff>
    </xdr:to>
    <xdr:cxnSp macro="">
      <xdr:nvCxnSpPr>
        <xdr:cNvPr id="75" name="直線コネクタ 74">
          <a:extLst>
            <a:ext uri="{FF2B5EF4-FFF2-40B4-BE49-F238E27FC236}">
              <a16:creationId xmlns:a16="http://schemas.microsoft.com/office/drawing/2014/main" id="{989710B1-C671-4880-9325-C7E903DD769F}"/>
            </a:ext>
          </a:extLst>
        </xdr:cNvPr>
        <xdr:cNvCxnSpPr/>
      </xdr:nvCxnSpPr>
      <xdr:spPr>
        <a:xfrm>
          <a:off x="3429000" y="6475095"/>
          <a:ext cx="752475"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93980</xdr:rowOff>
    </xdr:from>
    <xdr:to>
      <xdr:col>15</xdr:col>
      <xdr:colOff>101600</xdr:colOff>
      <xdr:row>40</xdr:row>
      <xdr:rowOff>24130</xdr:rowOff>
    </xdr:to>
    <xdr:sp macro="" textlink="">
      <xdr:nvSpPr>
        <xdr:cNvPr id="76" name="楕円 75">
          <a:extLst>
            <a:ext uri="{FF2B5EF4-FFF2-40B4-BE49-F238E27FC236}">
              <a16:creationId xmlns:a16="http://schemas.microsoft.com/office/drawing/2014/main" id="{C306B4DD-D551-4458-BAF3-1E5E6FFAB19D}"/>
            </a:ext>
          </a:extLst>
        </xdr:cNvPr>
        <xdr:cNvSpPr/>
      </xdr:nvSpPr>
      <xdr:spPr>
        <a:xfrm>
          <a:off x="2571750" y="640905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144780</xdr:rowOff>
    </xdr:from>
    <xdr:to>
      <xdr:col>19</xdr:col>
      <xdr:colOff>177800</xdr:colOff>
      <xdr:row>39</xdr:row>
      <xdr:rowOff>169545</xdr:rowOff>
    </xdr:to>
    <xdr:cxnSp macro="">
      <xdr:nvCxnSpPr>
        <xdr:cNvPr id="77" name="直線コネクタ 76">
          <a:extLst>
            <a:ext uri="{FF2B5EF4-FFF2-40B4-BE49-F238E27FC236}">
              <a16:creationId xmlns:a16="http://schemas.microsoft.com/office/drawing/2014/main" id="{37172A12-8AD6-4DF3-8615-1223D905601B}"/>
            </a:ext>
          </a:extLst>
        </xdr:cNvPr>
        <xdr:cNvCxnSpPr/>
      </xdr:nvCxnSpPr>
      <xdr:spPr>
        <a:xfrm>
          <a:off x="2619375" y="6456680"/>
          <a:ext cx="809625" cy="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69215</xdr:rowOff>
    </xdr:from>
    <xdr:to>
      <xdr:col>10</xdr:col>
      <xdr:colOff>165100</xdr:colOff>
      <xdr:row>39</xdr:row>
      <xdr:rowOff>170815</xdr:rowOff>
    </xdr:to>
    <xdr:sp macro="" textlink="">
      <xdr:nvSpPr>
        <xdr:cNvPr id="78" name="楕円 77">
          <a:extLst>
            <a:ext uri="{FF2B5EF4-FFF2-40B4-BE49-F238E27FC236}">
              <a16:creationId xmlns:a16="http://schemas.microsoft.com/office/drawing/2014/main" id="{D0ECF4E9-5B42-4985-BC53-E749CF0AB6D0}"/>
            </a:ext>
          </a:extLst>
        </xdr:cNvPr>
        <xdr:cNvSpPr/>
      </xdr:nvSpPr>
      <xdr:spPr>
        <a:xfrm>
          <a:off x="1781175" y="638111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120015</xdr:rowOff>
    </xdr:from>
    <xdr:to>
      <xdr:col>15</xdr:col>
      <xdr:colOff>50800</xdr:colOff>
      <xdr:row>39</xdr:row>
      <xdr:rowOff>144780</xdr:rowOff>
    </xdr:to>
    <xdr:cxnSp macro="">
      <xdr:nvCxnSpPr>
        <xdr:cNvPr id="79" name="直線コネクタ 78">
          <a:extLst>
            <a:ext uri="{FF2B5EF4-FFF2-40B4-BE49-F238E27FC236}">
              <a16:creationId xmlns:a16="http://schemas.microsoft.com/office/drawing/2014/main" id="{01074021-2B10-4000-943C-E88137DA703F}"/>
            </a:ext>
          </a:extLst>
        </xdr:cNvPr>
        <xdr:cNvCxnSpPr/>
      </xdr:nvCxnSpPr>
      <xdr:spPr>
        <a:xfrm>
          <a:off x="1828800" y="6438265"/>
          <a:ext cx="790575" cy="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156862</xdr:rowOff>
    </xdr:from>
    <xdr:ext cx="405111" cy="259045"/>
    <xdr:sp macro="" textlink="">
      <xdr:nvSpPr>
        <xdr:cNvPr id="80" name="n_1aveValue【体育館・プール】&#10;有形固定資産減価償却率">
          <a:extLst>
            <a:ext uri="{FF2B5EF4-FFF2-40B4-BE49-F238E27FC236}">
              <a16:creationId xmlns:a16="http://schemas.microsoft.com/office/drawing/2014/main" id="{1DD3192F-2497-4CDA-B408-0BA59EB416C7}"/>
            </a:ext>
          </a:extLst>
        </xdr:cNvPr>
        <xdr:cNvSpPr txBox="1"/>
      </xdr:nvSpPr>
      <xdr:spPr>
        <a:xfrm>
          <a:off x="3239144" y="5989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21607</xdr:rowOff>
    </xdr:from>
    <xdr:ext cx="405111" cy="259045"/>
    <xdr:sp macro="" textlink="">
      <xdr:nvSpPr>
        <xdr:cNvPr id="81" name="n_2aveValue【体育館・プール】&#10;有形固定資産減価償却率">
          <a:extLst>
            <a:ext uri="{FF2B5EF4-FFF2-40B4-BE49-F238E27FC236}">
              <a16:creationId xmlns:a16="http://schemas.microsoft.com/office/drawing/2014/main" id="{365BBFBE-E011-45C4-9C52-3F0DFBD4D39E}"/>
            </a:ext>
          </a:extLst>
        </xdr:cNvPr>
        <xdr:cNvSpPr txBox="1"/>
      </xdr:nvSpPr>
      <xdr:spPr>
        <a:xfrm>
          <a:off x="2439044" y="60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67327</xdr:rowOff>
    </xdr:from>
    <xdr:ext cx="405111" cy="259045"/>
    <xdr:sp macro="" textlink="">
      <xdr:nvSpPr>
        <xdr:cNvPr id="82" name="n_3aveValue【体育館・プール】&#10;有形固定資産減価償却率">
          <a:extLst>
            <a:ext uri="{FF2B5EF4-FFF2-40B4-BE49-F238E27FC236}">
              <a16:creationId xmlns:a16="http://schemas.microsoft.com/office/drawing/2014/main" id="{F06B73BF-CE41-4B6F-99A7-354C3C6904A2}"/>
            </a:ext>
          </a:extLst>
        </xdr:cNvPr>
        <xdr:cNvSpPr txBox="1"/>
      </xdr:nvSpPr>
      <xdr:spPr>
        <a:xfrm>
          <a:off x="1648469" y="605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8272</xdr:rowOff>
    </xdr:from>
    <xdr:ext cx="405111" cy="259045"/>
    <xdr:sp macro="" textlink="">
      <xdr:nvSpPr>
        <xdr:cNvPr id="83" name="n_4aveValue【体育館・プール】&#10;有形固定資産減価償却率">
          <a:extLst>
            <a:ext uri="{FF2B5EF4-FFF2-40B4-BE49-F238E27FC236}">
              <a16:creationId xmlns:a16="http://schemas.microsoft.com/office/drawing/2014/main" id="{F9ECC0F7-011F-48B5-B281-36385981EFB9}"/>
            </a:ext>
          </a:extLst>
        </xdr:cNvPr>
        <xdr:cNvSpPr txBox="1"/>
      </xdr:nvSpPr>
      <xdr:spPr>
        <a:xfrm>
          <a:off x="848369" y="632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40022</xdr:rowOff>
    </xdr:from>
    <xdr:ext cx="405111" cy="259045"/>
    <xdr:sp macro="" textlink="">
      <xdr:nvSpPr>
        <xdr:cNvPr id="84" name="n_1mainValue【体育館・プール】&#10;有形固定資産減価償却率">
          <a:extLst>
            <a:ext uri="{FF2B5EF4-FFF2-40B4-BE49-F238E27FC236}">
              <a16:creationId xmlns:a16="http://schemas.microsoft.com/office/drawing/2014/main" id="{2CE0E80A-1A5E-4AD7-9343-F617FF738C13}"/>
            </a:ext>
          </a:extLst>
        </xdr:cNvPr>
        <xdr:cNvSpPr txBox="1"/>
      </xdr:nvSpPr>
      <xdr:spPr>
        <a:xfrm>
          <a:off x="32391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15257</xdr:rowOff>
    </xdr:from>
    <xdr:ext cx="405111" cy="259045"/>
    <xdr:sp macro="" textlink="">
      <xdr:nvSpPr>
        <xdr:cNvPr id="85" name="n_2mainValue【体育館・プール】&#10;有形固定資産減価償却率">
          <a:extLst>
            <a:ext uri="{FF2B5EF4-FFF2-40B4-BE49-F238E27FC236}">
              <a16:creationId xmlns:a16="http://schemas.microsoft.com/office/drawing/2014/main" id="{76CEEA0B-60D1-43A6-8D1E-0BE76B4AC1F0}"/>
            </a:ext>
          </a:extLst>
        </xdr:cNvPr>
        <xdr:cNvSpPr txBox="1"/>
      </xdr:nvSpPr>
      <xdr:spPr>
        <a:xfrm>
          <a:off x="2439044" y="648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161942</xdr:rowOff>
    </xdr:from>
    <xdr:ext cx="405111" cy="259045"/>
    <xdr:sp macro="" textlink="">
      <xdr:nvSpPr>
        <xdr:cNvPr id="86" name="n_3mainValue【体育館・プール】&#10;有形固定資産減価償却率">
          <a:extLst>
            <a:ext uri="{FF2B5EF4-FFF2-40B4-BE49-F238E27FC236}">
              <a16:creationId xmlns:a16="http://schemas.microsoft.com/office/drawing/2014/main" id="{816AD46A-CE57-4AFF-A4ED-2C4CCF07EA89}"/>
            </a:ext>
          </a:extLst>
        </xdr:cNvPr>
        <xdr:cNvSpPr txBox="1"/>
      </xdr:nvSpPr>
      <xdr:spPr>
        <a:xfrm>
          <a:off x="1648469" y="647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97958DEF-427E-4D0D-AA17-807FECAF3D78}"/>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8" name="正方形/長方形 87">
          <a:extLst>
            <a:ext uri="{FF2B5EF4-FFF2-40B4-BE49-F238E27FC236}">
              <a16:creationId xmlns:a16="http://schemas.microsoft.com/office/drawing/2014/main" id="{C4D2594F-73E3-4CFD-BB29-2956E1FC8C90}"/>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9" name="正方形/長方形 88">
          <a:extLst>
            <a:ext uri="{FF2B5EF4-FFF2-40B4-BE49-F238E27FC236}">
              <a16:creationId xmlns:a16="http://schemas.microsoft.com/office/drawing/2014/main" id="{12501D6E-13E6-44D8-9AB9-A42814597872}"/>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0" name="正方形/長方形 89">
          <a:extLst>
            <a:ext uri="{FF2B5EF4-FFF2-40B4-BE49-F238E27FC236}">
              <a16:creationId xmlns:a16="http://schemas.microsoft.com/office/drawing/2014/main" id="{65984BBD-8F95-4FC3-9B41-F704FD71BA8B}"/>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1" name="正方形/長方形 90">
          <a:extLst>
            <a:ext uri="{FF2B5EF4-FFF2-40B4-BE49-F238E27FC236}">
              <a16:creationId xmlns:a16="http://schemas.microsoft.com/office/drawing/2014/main" id="{E8767193-F353-4F70-8414-A9A2E41F8205}"/>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888EB95-5752-4E27-A485-E355497D3991}"/>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a:extLst>
            <a:ext uri="{FF2B5EF4-FFF2-40B4-BE49-F238E27FC236}">
              <a16:creationId xmlns:a16="http://schemas.microsoft.com/office/drawing/2014/main" id="{49BBFE32-2381-4F4E-96E4-402C9CD92B9B}"/>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F482EBA8-8F49-43CA-B4C2-171CEA6351F1}"/>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6FE55017-5FD2-4373-A5F9-9E49FFA975C9}"/>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B75109CC-DF6E-419D-AED8-5114071A5515}"/>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7310CA32-586F-4FD1-BC22-C36B2B305571}"/>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8" name="テキスト ボックス 97">
          <a:extLst>
            <a:ext uri="{FF2B5EF4-FFF2-40B4-BE49-F238E27FC236}">
              <a16:creationId xmlns:a16="http://schemas.microsoft.com/office/drawing/2014/main" id="{2878320E-4BB0-483F-807F-8072466D9D24}"/>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10A59BDC-E4A0-4878-A0AC-726EE76A8761}"/>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a:extLst>
            <a:ext uri="{FF2B5EF4-FFF2-40B4-BE49-F238E27FC236}">
              <a16:creationId xmlns:a16="http://schemas.microsoft.com/office/drawing/2014/main" id="{9F4910E6-8552-4DF3-9A13-4F65C03E6B7D}"/>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4C6F5A33-E26F-4059-AB39-045DF7BF2700}"/>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2" name="テキスト ボックス 101">
          <a:extLst>
            <a:ext uri="{FF2B5EF4-FFF2-40B4-BE49-F238E27FC236}">
              <a16:creationId xmlns:a16="http://schemas.microsoft.com/office/drawing/2014/main" id="{95C6C3A9-774B-4C9B-AF33-B6865563427D}"/>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C6EDC625-5D9D-414A-B388-ABE91D8D1CCB}"/>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4" name="テキスト ボックス 103">
          <a:extLst>
            <a:ext uri="{FF2B5EF4-FFF2-40B4-BE49-F238E27FC236}">
              <a16:creationId xmlns:a16="http://schemas.microsoft.com/office/drawing/2014/main" id="{66E39D31-CCAD-44E5-9B44-72737B52F8B6}"/>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F8A0A005-D623-4BCB-BB1F-BCF74BB1983C}"/>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D9742BDF-E248-44AC-9CA9-86F5089E8F14}"/>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体育館・プール】&#10;一人当たり面積グラフ枠">
          <a:extLst>
            <a:ext uri="{FF2B5EF4-FFF2-40B4-BE49-F238E27FC236}">
              <a16:creationId xmlns:a16="http://schemas.microsoft.com/office/drawing/2014/main" id="{E4C6D2B7-E6EC-445F-89B2-D2C44BE017DA}"/>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133350</xdr:rowOff>
    </xdr:from>
    <xdr:to>
      <xdr:col>54</xdr:col>
      <xdr:colOff>189865</xdr:colOff>
      <xdr:row>41</xdr:row>
      <xdr:rowOff>57150</xdr:rowOff>
    </xdr:to>
    <xdr:cxnSp macro="">
      <xdr:nvCxnSpPr>
        <xdr:cNvPr id="108" name="直線コネクタ 107">
          <a:extLst>
            <a:ext uri="{FF2B5EF4-FFF2-40B4-BE49-F238E27FC236}">
              <a16:creationId xmlns:a16="http://schemas.microsoft.com/office/drawing/2014/main" id="{A9116435-0C5E-4AF9-A53B-8F0825092A96}"/>
            </a:ext>
          </a:extLst>
        </xdr:cNvPr>
        <xdr:cNvCxnSpPr/>
      </xdr:nvCxnSpPr>
      <xdr:spPr>
        <a:xfrm flipV="1">
          <a:off x="9427845" y="5476875"/>
          <a:ext cx="127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60977</xdr:rowOff>
    </xdr:from>
    <xdr:ext cx="469744" cy="259045"/>
    <xdr:sp macro="" textlink="">
      <xdr:nvSpPr>
        <xdr:cNvPr id="109" name="【体育館・プール】&#10;一人当たり面積最小値テキスト">
          <a:extLst>
            <a:ext uri="{FF2B5EF4-FFF2-40B4-BE49-F238E27FC236}">
              <a16:creationId xmlns:a16="http://schemas.microsoft.com/office/drawing/2014/main" id="{C30A63FA-CB4B-4421-9360-CAA8B229333E}"/>
            </a:ext>
          </a:extLst>
        </xdr:cNvPr>
        <xdr:cNvSpPr txBox="1"/>
      </xdr:nvSpPr>
      <xdr:spPr>
        <a:xfrm>
          <a:off x="9477375"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57150</xdr:rowOff>
    </xdr:from>
    <xdr:to>
      <xdr:col>55</xdr:col>
      <xdr:colOff>88900</xdr:colOff>
      <xdr:row>41</xdr:row>
      <xdr:rowOff>57150</xdr:rowOff>
    </xdr:to>
    <xdr:cxnSp macro="">
      <xdr:nvCxnSpPr>
        <xdr:cNvPr id="110" name="直線コネクタ 109">
          <a:extLst>
            <a:ext uri="{FF2B5EF4-FFF2-40B4-BE49-F238E27FC236}">
              <a16:creationId xmlns:a16="http://schemas.microsoft.com/office/drawing/2014/main" id="{A1355F5C-D356-4707-B6DF-AC72AB70BDFB}"/>
            </a:ext>
          </a:extLst>
        </xdr:cNvPr>
        <xdr:cNvCxnSpPr/>
      </xdr:nvCxnSpPr>
      <xdr:spPr>
        <a:xfrm>
          <a:off x="9363075" y="66960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80027</xdr:rowOff>
    </xdr:from>
    <xdr:ext cx="469744" cy="259045"/>
    <xdr:sp macro="" textlink="">
      <xdr:nvSpPr>
        <xdr:cNvPr id="111" name="【体育館・プール】&#10;一人当たり面積最大値テキスト">
          <a:extLst>
            <a:ext uri="{FF2B5EF4-FFF2-40B4-BE49-F238E27FC236}">
              <a16:creationId xmlns:a16="http://schemas.microsoft.com/office/drawing/2014/main" id="{80AB74E5-8BD0-45B7-B606-66A8FADAC9ED}"/>
            </a:ext>
          </a:extLst>
        </xdr:cNvPr>
        <xdr:cNvSpPr txBox="1"/>
      </xdr:nvSpPr>
      <xdr:spPr>
        <a:xfrm>
          <a:off x="9477375" y="526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12" name="直線コネクタ 111">
          <a:extLst>
            <a:ext uri="{FF2B5EF4-FFF2-40B4-BE49-F238E27FC236}">
              <a16:creationId xmlns:a16="http://schemas.microsoft.com/office/drawing/2014/main" id="{6144E831-B2AA-4264-AE74-654C5C5BA66D}"/>
            </a:ext>
          </a:extLst>
        </xdr:cNvPr>
        <xdr:cNvCxnSpPr/>
      </xdr:nvCxnSpPr>
      <xdr:spPr>
        <a:xfrm>
          <a:off x="9363075" y="54768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10177</xdr:rowOff>
    </xdr:from>
    <xdr:ext cx="469744" cy="259045"/>
    <xdr:sp macro="" textlink="">
      <xdr:nvSpPr>
        <xdr:cNvPr id="113" name="【体育館・プール】&#10;一人当たり面積平均値テキスト">
          <a:extLst>
            <a:ext uri="{FF2B5EF4-FFF2-40B4-BE49-F238E27FC236}">
              <a16:creationId xmlns:a16="http://schemas.microsoft.com/office/drawing/2014/main" id="{6EEC7FB4-EDD9-4080-AE62-37DD2BAA5960}"/>
            </a:ext>
          </a:extLst>
        </xdr:cNvPr>
        <xdr:cNvSpPr txBox="1"/>
      </xdr:nvSpPr>
      <xdr:spPr>
        <a:xfrm>
          <a:off x="9477375" y="6160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158750</xdr:rowOff>
    </xdr:from>
    <xdr:to>
      <xdr:col>55</xdr:col>
      <xdr:colOff>50800</xdr:colOff>
      <xdr:row>39</xdr:row>
      <xdr:rowOff>88900</xdr:rowOff>
    </xdr:to>
    <xdr:sp macro="" textlink="">
      <xdr:nvSpPr>
        <xdr:cNvPr id="114" name="フローチャート: 判断 113">
          <a:extLst>
            <a:ext uri="{FF2B5EF4-FFF2-40B4-BE49-F238E27FC236}">
              <a16:creationId xmlns:a16="http://schemas.microsoft.com/office/drawing/2014/main" id="{06A6307C-7C08-43BD-A381-2EB8B72B1C28}"/>
            </a:ext>
          </a:extLst>
        </xdr:cNvPr>
        <xdr:cNvSpPr/>
      </xdr:nvSpPr>
      <xdr:spPr>
        <a:xfrm>
          <a:off x="9401175" y="6315075"/>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15" name="フローチャート: 判断 114">
          <a:extLst>
            <a:ext uri="{FF2B5EF4-FFF2-40B4-BE49-F238E27FC236}">
              <a16:creationId xmlns:a16="http://schemas.microsoft.com/office/drawing/2014/main" id="{2BA5AEB8-7C13-4607-9DEE-4BD60136845D}"/>
            </a:ext>
          </a:extLst>
        </xdr:cNvPr>
        <xdr:cNvSpPr/>
      </xdr:nvSpPr>
      <xdr:spPr>
        <a:xfrm>
          <a:off x="8639175" y="6324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16" name="フローチャート: 判断 115">
          <a:extLst>
            <a:ext uri="{FF2B5EF4-FFF2-40B4-BE49-F238E27FC236}">
              <a16:creationId xmlns:a16="http://schemas.microsoft.com/office/drawing/2014/main" id="{FC2F34B0-D93F-40EC-981C-6768E23F9072}"/>
            </a:ext>
          </a:extLst>
        </xdr:cNvPr>
        <xdr:cNvSpPr/>
      </xdr:nvSpPr>
      <xdr:spPr>
        <a:xfrm>
          <a:off x="7839075" y="63627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82550</xdr:rowOff>
    </xdr:from>
    <xdr:to>
      <xdr:col>41</xdr:col>
      <xdr:colOff>101600</xdr:colOff>
      <xdr:row>40</xdr:row>
      <xdr:rowOff>12700</xdr:rowOff>
    </xdr:to>
    <xdr:sp macro="" textlink="">
      <xdr:nvSpPr>
        <xdr:cNvPr id="117" name="フローチャート: 判断 116">
          <a:extLst>
            <a:ext uri="{FF2B5EF4-FFF2-40B4-BE49-F238E27FC236}">
              <a16:creationId xmlns:a16="http://schemas.microsoft.com/office/drawing/2014/main" id="{A86ECD0A-3A3E-4F2A-BBA9-CEB5441C4910}"/>
            </a:ext>
          </a:extLst>
        </xdr:cNvPr>
        <xdr:cNvSpPr/>
      </xdr:nvSpPr>
      <xdr:spPr>
        <a:xfrm>
          <a:off x="7029450" y="64008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18" name="フローチャート: 判断 117">
          <a:extLst>
            <a:ext uri="{FF2B5EF4-FFF2-40B4-BE49-F238E27FC236}">
              <a16:creationId xmlns:a16="http://schemas.microsoft.com/office/drawing/2014/main" id="{3E4254F9-164C-4E50-8D50-0B580E7FD16D}"/>
            </a:ext>
          </a:extLst>
        </xdr:cNvPr>
        <xdr:cNvSpPr/>
      </xdr:nvSpPr>
      <xdr:spPr>
        <a:xfrm>
          <a:off x="62388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A3CB70BF-F222-4FE1-B013-44458A56B075}"/>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93C3E8A3-59C5-4960-A189-390461876DB8}"/>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E9B84DB8-E4F7-4062-AAAF-878D0ACFF41A}"/>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7ED23BE-F6FA-471C-8ABA-D81A7ED6C15D}"/>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8D32C46-D396-4985-B95F-67CA88BA017B}"/>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24" name="楕円 123">
          <a:extLst>
            <a:ext uri="{FF2B5EF4-FFF2-40B4-BE49-F238E27FC236}">
              <a16:creationId xmlns:a16="http://schemas.microsoft.com/office/drawing/2014/main" id="{72A61248-6981-4BB0-A07A-CC3F01169A60}"/>
            </a:ext>
          </a:extLst>
        </xdr:cNvPr>
        <xdr:cNvSpPr/>
      </xdr:nvSpPr>
      <xdr:spPr>
        <a:xfrm>
          <a:off x="9401175" y="6619875"/>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54627</xdr:rowOff>
    </xdr:from>
    <xdr:ext cx="469744" cy="259045"/>
    <xdr:sp macro="" textlink="">
      <xdr:nvSpPr>
        <xdr:cNvPr id="125" name="【体育館・プール】&#10;一人当たり面積該当値テキスト">
          <a:extLst>
            <a:ext uri="{FF2B5EF4-FFF2-40B4-BE49-F238E27FC236}">
              <a16:creationId xmlns:a16="http://schemas.microsoft.com/office/drawing/2014/main" id="{3F225DDD-61D8-4F4C-B36C-B75DFAFBDFE5}"/>
            </a:ext>
          </a:extLst>
        </xdr:cNvPr>
        <xdr:cNvSpPr txBox="1"/>
      </xdr:nvSpPr>
      <xdr:spPr>
        <a:xfrm>
          <a:off x="9477375" y="653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158750</xdr:rowOff>
    </xdr:from>
    <xdr:to>
      <xdr:col>50</xdr:col>
      <xdr:colOff>165100</xdr:colOff>
      <xdr:row>41</xdr:row>
      <xdr:rowOff>88900</xdr:rowOff>
    </xdr:to>
    <xdr:sp macro="" textlink="">
      <xdr:nvSpPr>
        <xdr:cNvPr id="126" name="楕円 125">
          <a:extLst>
            <a:ext uri="{FF2B5EF4-FFF2-40B4-BE49-F238E27FC236}">
              <a16:creationId xmlns:a16="http://schemas.microsoft.com/office/drawing/2014/main" id="{2DA5654D-8ECB-4507-BEA2-87AD740E41BB}"/>
            </a:ext>
          </a:extLst>
        </xdr:cNvPr>
        <xdr:cNvSpPr/>
      </xdr:nvSpPr>
      <xdr:spPr>
        <a:xfrm>
          <a:off x="8639175" y="66389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19050</xdr:rowOff>
    </xdr:from>
    <xdr:to>
      <xdr:col>55</xdr:col>
      <xdr:colOff>0</xdr:colOff>
      <xdr:row>41</xdr:row>
      <xdr:rowOff>38100</xdr:rowOff>
    </xdr:to>
    <xdr:cxnSp macro="">
      <xdr:nvCxnSpPr>
        <xdr:cNvPr id="127" name="直線コネクタ 126">
          <a:extLst>
            <a:ext uri="{FF2B5EF4-FFF2-40B4-BE49-F238E27FC236}">
              <a16:creationId xmlns:a16="http://schemas.microsoft.com/office/drawing/2014/main" id="{2167F5C0-2E2A-4C09-8153-01C63D2683DA}"/>
            </a:ext>
          </a:extLst>
        </xdr:cNvPr>
        <xdr:cNvCxnSpPr/>
      </xdr:nvCxnSpPr>
      <xdr:spPr>
        <a:xfrm flipV="1">
          <a:off x="8686800" y="6657975"/>
          <a:ext cx="7429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158750</xdr:rowOff>
    </xdr:from>
    <xdr:to>
      <xdr:col>46</xdr:col>
      <xdr:colOff>38100</xdr:colOff>
      <xdr:row>41</xdr:row>
      <xdr:rowOff>88900</xdr:rowOff>
    </xdr:to>
    <xdr:sp macro="" textlink="">
      <xdr:nvSpPr>
        <xdr:cNvPr id="128" name="楕円 127">
          <a:extLst>
            <a:ext uri="{FF2B5EF4-FFF2-40B4-BE49-F238E27FC236}">
              <a16:creationId xmlns:a16="http://schemas.microsoft.com/office/drawing/2014/main" id="{EA9C6395-D6D4-470A-9EC9-D21CE0D9528B}"/>
            </a:ext>
          </a:extLst>
        </xdr:cNvPr>
        <xdr:cNvSpPr/>
      </xdr:nvSpPr>
      <xdr:spPr>
        <a:xfrm>
          <a:off x="7839075" y="66389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38100</xdr:rowOff>
    </xdr:from>
    <xdr:to>
      <xdr:col>50</xdr:col>
      <xdr:colOff>114300</xdr:colOff>
      <xdr:row>41</xdr:row>
      <xdr:rowOff>38100</xdr:rowOff>
    </xdr:to>
    <xdr:cxnSp macro="">
      <xdr:nvCxnSpPr>
        <xdr:cNvPr id="129" name="直線コネクタ 128">
          <a:extLst>
            <a:ext uri="{FF2B5EF4-FFF2-40B4-BE49-F238E27FC236}">
              <a16:creationId xmlns:a16="http://schemas.microsoft.com/office/drawing/2014/main" id="{1B559475-9264-4983-A098-869F29291F2B}"/>
            </a:ext>
          </a:extLst>
        </xdr:cNvPr>
        <xdr:cNvCxnSpPr/>
      </xdr:nvCxnSpPr>
      <xdr:spPr>
        <a:xfrm>
          <a:off x="7886700" y="66770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158750</xdr:rowOff>
    </xdr:from>
    <xdr:to>
      <xdr:col>41</xdr:col>
      <xdr:colOff>101600</xdr:colOff>
      <xdr:row>41</xdr:row>
      <xdr:rowOff>88900</xdr:rowOff>
    </xdr:to>
    <xdr:sp macro="" textlink="">
      <xdr:nvSpPr>
        <xdr:cNvPr id="130" name="楕円 129">
          <a:extLst>
            <a:ext uri="{FF2B5EF4-FFF2-40B4-BE49-F238E27FC236}">
              <a16:creationId xmlns:a16="http://schemas.microsoft.com/office/drawing/2014/main" id="{E3B3025F-8A38-4CC1-B145-809F470A446F}"/>
            </a:ext>
          </a:extLst>
        </xdr:cNvPr>
        <xdr:cNvSpPr/>
      </xdr:nvSpPr>
      <xdr:spPr>
        <a:xfrm>
          <a:off x="7029450" y="66389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38100</xdr:rowOff>
    </xdr:from>
    <xdr:to>
      <xdr:col>45</xdr:col>
      <xdr:colOff>177800</xdr:colOff>
      <xdr:row>41</xdr:row>
      <xdr:rowOff>38100</xdr:rowOff>
    </xdr:to>
    <xdr:cxnSp macro="">
      <xdr:nvCxnSpPr>
        <xdr:cNvPr id="131" name="直線コネクタ 130">
          <a:extLst>
            <a:ext uri="{FF2B5EF4-FFF2-40B4-BE49-F238E27FC236}">
              <a16:creationId xmlns:a16="http://schemas.microsoft.com/office/drawing/2014/main" id="{EE761BD6-EE64-4001-8239-79A4DF8122B2}"/>
            </a:ext>
          </a:extLst>
        </xdr:cNvPr>
        <xdr:cNvCxnSpPr/>
      </xdr:nvCxnSpPr>
      <xdr:spPr>
        <a:xfrm>
          <a:off x="7077075" y="66770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32" name="n_1aveValue【体育館・プール】&#10;一人当たり面積">
          <a:extLst>
            <a:ext uri="{FF2B5EF4-FFF2-40B4-BE49-F238E27FC236}">
              <a16:creationId xmlns:a16="http://schemas.microsoft.com/office/drawing/2014/main" id="{0CF2A164-CAAA-4F4A-965D-2D9434FDD49E}"/>
            </a:ext>
          </a:extLst>
        </xdr:cNvPr>
        <xdr:cNvSpPr txBox="1"/>
      </xdr:nvSpPr>
      <xdr:spPr>
        <a:xfrm>
          <a:off x="8458277" y="611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33" name="n_2aveValue【体育館・プール】&#10;一人当たり面積">
          <a:extLst>
            <a:ext uri="{FF2B5EF4-FFF2-40B4-BE49-F238E27FC236}">
              <a16:creationId xmlns:a16="http://schemas.microsoft.com/office/drawing/2014/main" id="{485A8127-5DE1-4D51-A01F-512A480D123C}"/>
            </a:ext>
          </a:extLst>
        </xdr:cNvPr>
        <xdr:cNvSpPr txBox="1"/>
      </xdr:nvSpPr>
      <xdr:spPr>
        <a:xfrm>
          <a:off x="7677227"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29227</xdr:rowOff>
    </xdr:from>
    <xdr:ext cx="469744" cy="259045"/>
    <xdr:sp macro="" textlink="">
      <xdr:nvSpPr>
        <xdr:cNvPr id="134" name="n_3aveValue【体育館・プール】&#10;一人当たり面積">
          <a:extLst>
            <a:ext uri="{FF2B5EF4-FFF2-40B4-BE49-F238E27FC236}">
              <a16:creationId xmlns:a16="http://schemas.microsoft.com/office/drawing/2014/main" id="{3487FAE5-0DC0-417D-9FF0-4D763CFE735E}"/>
            </a:ext>
          </a:extLst>
        </xdr:cNvPr>
        <xdr:cNvSpPr txBox="1"/>
      </xdr:nvSpPr>
      <xdr:spPr>
        <a:xfrm>
          <a:off x="6867602" y="61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105427</xdr:rowOff>
    </xdr:from>
    <xdr:ext cx="469744" cy="259045"/>
    <xdr:sp macro="" textlink="">
      <xdr:nvSpPr>
        <xdr:cNvPr id="135" name="n_4aveValue【体育館・プール】&#10;一人当たり面積">
          <a:extLst>
            <a:ext uri="{FF2B5EF4-FFF2-40B4-BE49-F238E27FC236}">
              <a16:creationId xmlns:a16="http://schemas.microsoft.com/office/drawing/2014/main" id="{B6B9D036-9110-4736-951F-E1387E6566D8}"/>
            </a:ext>
          </a:extLst>
        </xdr:cNvPr>
        <xdr:cNvSpPr txBox="1"/>
      </xdr:nvSpPr>
      <xdr:spPr>
        <a:xfrm>
          <a:off x="6067502"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80027</xdr:rowOff>
    </xdr:from>
    <xdr:ext cx="469744" cy="259045"/>
    <xdr:sp macro="" textlink="">
      <xdr:nvSpPr>
        <xdr:cNvPr id="136" name="n_1mainValue【体育館・プール】&#10;一人当たり面積">
          <a:extLst>
            <a:ext uri="{FF2B5EF4-FFF2-40B4-BE49-F238E27FC236}">
              <a16:creationId xmlns:a16="http://schemas.microsoft.com/office/drawing/2014/main" id="{A702BB99-1A5E-44EE-917C-537499B5699F}"/>
            </a:ext>
          </a:extLst>
        </xdr:cNvPr>
        <xdr:cNvSpPr txBox="1"/>
      </xdr:nvSpPr>
      <xdr:spPr>
        <a:xfrm>
          <a:off x="8458277"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80027</xdr:rowOff>
    </xdr:from>
    <xdr:ext cx="469744" cy="259045"/>
    <xdr:sp macro="" textlink="">
      <xdr:nvSpPr>
        <xdr:cNvPr id="137" name="n_2mainValue【体育館・プール】&#10;一人当たり面積">
          <a:extLst>
            <a:ext uri="{FF2B5EF4-FFF2-40B4-BE49-F238E27FC236}">
              <a16:creationId xmlns:a16="http://schemas.microsoft.com/office/drawing/2014/main" id="{EB5258A7-2ED0-4197-B4E7-7FA23F50E88F}"/>
            </a:ext>
          </a:extLst>
        </xdr:cNvPr>
        <xdr:cNvSpPr txBox="1"/>
      </xdr:nvSpPr>
      <xdr:spPr>
        <a:xfrm>
          <a:off x="7677227"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80027</xdr:rowOff>
    </xdr:from>
    <xdr:ext cx="469744" cy="259045"/>
    <xdr:sp macro="" textlink="">
      <xdr:nvSpPr>
        <xdr:cNvPr id="138" name="n_3mainValue【体育館・プール】&#10;一人当たり面積">
          <a:extLst>
            <a:ext uri="{FF2B5EF4-FFF2-40B4-BE49-F238E27FC236}">
              <a16:creationId xmlns:a16="http://schemas.microsoft.com/office/drawing/2014/main" id="{5B609418-AABC-46EF-8C9D-7642CB6802AC}"/>
            </a:ext>
          </a:extLst>
        </xdr:cNvPr>
        <xdr:cNvSpPr txBox="1"/>
      </xdr:nvSpPr>
      <xdr:spPr>
        <a:xfrm>
          <a:off x="6867602"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AA393FE4-CCB1-4FB2-AFAD-EE997A212B39}"/>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40" name="正方形/長方形 139">
          <a:extLst>
            <a:ext uri="{FF2B5EF4-FFF2-40B4-BE49-F238E27FC236}">
              <a16:creationId xmlns:a16="http://schemas.microsoft.com/office/drawing/2014/main" id="{DFEBB2E9-5258-4834-8902-AA7FC096C7DA}"/>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41" name="正方形/長方形 140">
          <a:extLst>
            <a:ext uri="{FF2B5EF4-FFF2-40B4-BE49-F238E27FC236}">
              <a16:creationId xmlns:a16="http://schemas.microsoft.com/office/drawing/2014/main" id="{B7DAE5CD-75D7-4C87-B8C8-EC02CC0E3538}"/>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42" name="正方形/長方形 141">
          <a:extLst>
            <a:ext uri="{FF2B5EF4-FFF2-40B4-BE49-F238E27FC236}">
              <a16:creationId xmlns:a16="http://schemas.microsoft.com/office/drawing/2014/main" id="{8D98BAE4-ADF4-4DBD-AC1C-A5C4D0C3C780}"/>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43" name="正方形/長方形 142">
          <a:extLst>
            <a:ext uri="{FF2B5EF4-FFF2-40B4-BE49-F238E27FC236}">
              <a16:creationId xmlns:a16="http://schemas.microsoft.com/office/drawing/2014/main" id="{238C7307-4A30-4791-96B9-7264E76E4F0E}"/>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2C64812-A07B-41FB-8711-BEA69ED4C474}"/>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C2057C8A-AE96-4026-A587-3F2FE95CE3A0}"/>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818FB03C-33A5-4394-B080-9ADE9A0CFEBD}"/>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a:extLst>
            <a:ext uri="{FF2B5EF4-FFF2-40B4-BE49-F238E27FC236}">
              <a16:creationId xmlns:a16="http://schemas.microsoft.com/office/drawing/2014/main" id="{407CACCE-152A-42E9-B430-B14B52525EAF}"/>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a:extLst>
            <a:ext uri="{FF2B5EF4-FFF2-40B4-BE49-F238E27FC236}">
              <a16:creationId xmlns:a16="http://schemas.microsoft.com/office/drawing/2014/main" id="{7F49E4C2-7083-4D10-8557-16421FDAF0E9}"/>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9" name="テキスト ボックス 148">
          <a:extLst>
            <a:ext uri="{FF2B5EF4-FFF2-40B4-BE49-F238E27FC236}">
              <a16:creationId xmlns:a16="http://schemas.microsoft.com/office/drawing/2014/main" id="{ACBE3F7E-36EA-43EB-B465-24C3D85A2994}"/>
            </a:ext>
          </a:extLst>
        </xdr:cNvPr>
        <xdr:cNvSpPr txBox="1"/>
      </xdr:nvSpPr>
      <xdr:spPr>
        <a:xfrm>
          <a:off x="2789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a:extLst>
            <a:ext uri="{FF2B5EF4-FFF2-40B4-BE49-F238E27FC236}">
              <a16:creationId xmlns:a16="http://schemas.microsoft.com/office/drawing/2014/main" id="{1516CB7C-6451-4523-9FCC-442A7F359BD2}"/>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a:extLst>
            <a:ext uri="{FF2B5EF4-FFF2-40B4-BE49-F238E27FC236}">
              <a16:creationId xmlns:a16="http://schemas.microsoft.com/office/drawing/2014/main" id="{062C5A53-39E8-4F80-AADD-1F4FADE804B0}"/>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a:extLst>
            <a:ext uri="{FF2B5EF4-FFF2-40B4-BE49-F238E27FC236}">
              <a16:creationId xmlns:a16="http://schemas.microsoft.com/office/drawing/2014/main" id="{51C103A4-4728-43D6-8821-FF59D8922854}"/>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a:extLst>
            <a:ext uri="{FF2B5EF4-FFF2-40B4-BE49-F238E27FC236}">
              <a16:creationId xmlns:a16="http://schemas.microsoft.com/office/drawing/2014/main" id="{FC94C074-56D0-4F39-97CD-3C15D2774568}"/>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a:extLst>
            <a:ext uri="{FF2B5EF4-FFF2-40B4-BE49-F238E27FC236}">
              <a16:creationId xmlns:a16="http://schemas.microsoft.com/office/drawing/2014/main" id="{7E7421C2-2790-4182-A6A9-540C15629B81}"/>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a:extLst>
            <a:ext uri="{FF2B5EF4-FFF2-40B4-BE49-F238E27FC236}">
              <a16:creationId xmlns:a16="http://schemas.microsoft.com/office/drawing/2014/main" id="{528539F6-9999-4991-AF0D-B5C013A1D9A3}"/>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a:extLst>
            <a:ext uri="{FF2B5EF4-FFF2-40B4-BE49-F238E27FC236}">
              <a16:creationId xmlns:a16="http://schemas.microsoft.com/office/drawing/2014/main" id="{0C68BC1D-EC1F-45BD-9227-F00AFFF92BDA}"/>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7" name="テキスト ボックス 156">
          <a:extLst>
            <a:ext uri="{FF2B5EF4-FFF2-40B4-BE49-F238E27FC236}">
              <a16:creationId xmlns:a16="http://schemas.microsoft.com/office/drawing/2014/main" id="{80C5E823-ADA8-4F3F-A77E-1F239152F4FA}"/>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1BF3CE63-83AC-474A-8F50-10D829A948E3}"/>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9" name="テキスト ボックス 158">
          <a:extLst>
            <a:ext uri="{FF2B5EF4-FFF2-40B4-BE49-F238E27FC236}">
              <a16:creationId xmlns:a16="http://schemas.microsoft.com/office/drawing/2014/main" id="{28F4AAA4-6380-4A03-91F1-CFB7EFE50825}"/>
            </a:ext>
          </a:extLst>
        </xdr:cNvPr>
        <xdr:cNvSpPr txBox="1"/>
      </xdr:nvSpPr>
      <xdr:spPr>
        <a:xfrm>
          <a:off x="388136" y="85033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陸上競技場・野球場・球技場】&#10;有形固定資産減価償却率グラフ枠">
          <a:extLst>
            <a:ext uri="{FF2B5EF4-FFF2-40B4-BE49-F238E27FC236}">
              <a16:creationId xmlns:a16="http://schemas.microsoft.com/office/drawing/2014/main" id="{AE34ED10-376D-4148-9058-7957579AF71F}"/>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9525</xdr:rowOff>
    </xdr:from>
    <xdr:to>
      <xdr:col>24</xdr:col>
      <xdr:colOff>62865</xdr:colOff>
      <xdr:row>63</xdr:row>
      <xdr:rowOff>60960</xdr:rowOff>
    </xdr:to>
    <xdr:cxnSp macro="">
      <xdr:nvCxnSpPr>
        <xdr:cNvPr id="161" name="直線コネクタ 160">
          <a:extLst>
            <a:ext uri="{FF2B5EF4-FFF2-40B4-BE49-F238E27FC236}">
              <a16:creationId xmlns:a16="http://schemas.microsoft.com/office/drawing/2014/main" id="{00FB54FC-BC6B-49CE-93C9-540DC306DA36}"/>
            </a:ext>
          </a:extLst>
        </xdr:cNvPr>
        <xdr:cNvCxnSpPr/>
      </xdr:nvCxnSpPr>
      <xdr:spPr>
        <a:xfrm flipV="1">
          <a:off x="4179570" y="9236075"/>
          <a:ext cx="1270" cy="1029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64787</xdr:rowOff>
    </xdr:from>
    <xdr:ext cx="405111" cy="259045"/>
    <xdr:sp macro="" textlink="">
      <xdr:nvSpPr>
        <xdr:cNvPr id="162" name="【陸上競技場・野球場・球技場】&#10;有形固定資産減価償却率最小値テキスト">
          <a:extLst>
            <a:ext uri="{FF2B5EF4-FFF2-40B4-BE49-F238E27FC236}">
              <a16:creationId xmlns:a16="http://schemas.microsoft.com/office/drawing/2014/main" id="{EB3A784B-CD41-47F4-AC6C-F8F71D29E890}"/>
            </a:ext>
          </a:extLst>
        </xdr:cNvPr>
        <xdr:cNvSpPr txBox="1"/>
      </xdr:nvSpPr>
      <xdr:spPr>
        <a:xfrm>
          <a:off x="4229100" y="1026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60960</xdr:rowOff>
    </xdr:from>
    <xdr:to>
      <xdr:col>24</xdr:col>
      <xdr:colOff>152400</xdr:colOff>
      <xdr:row>63</xdr:row>
      <xdr:rowOff>60960</xdr:rowOff>
    </xdr:to>
    <xdr:cxnSp macro="">
      <xdr:nvCxnSpPr>
        <xdr:cNvPr id="163" name="直線コネクタ 162">
          <a:extLst>
            <a:ext uri="{FF2B5EF4-FFF2-40B4-BE49-F238E27FC236}">
              <a16:creationId xmlns:a16="http://schemas.microsoft.com/office/drawing/2014/main" id="{D7839FF6-42D6-487C-849D-93516464322A}"/>
            </a:ext>
          </a:extLst>
        </xdr:cNvPr>
        <xdr:cNvCxnSpPr/>
      </xdr:nvCxnSpPr>
      <xdr:spPr>
        <a:xfrm>
          <a:off x="4105275" y="102654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127652</xdr:rowOff>
    </xdr:from>
    <xdr:ext cx="405111" cy="259045"/>
    <xdr:sp macro="" textlink="">
      <xdr:nvSpPr>
        <xdr:cNvPr id="164" name="【陸上競技場・野球場・球技場】&#10;有形固定資産減価償却率最大値テキスト">
          <a:extLst>
            <a:ext uri="{FF2B5EF4-FFF2-40B4-BE49-F238E27FC236}">
              <a16:creationId xmlns:a16="http://schemas.microsoft.com/office/drawing/2014/main" id="{7FE0B660-C20D-4A7F-94D7-89FF44BA8511}"/>
            </a:ext>
          </a:extLst>
        </xdr:cNvPr>
        <xdr:cNvSpPr txBox="1"/>
      </xdr:nvSpPr>
      <xdr:spPr>
        <a:xfrm>
          <a:off x="4229100" y="903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9525</xdr:rowOff>
    </xdr:from>
    <xdr:to>
      <xdr:col>24</xdr:col>
      <xdr:colOff>152400</xdr:colOff>
      <xdr:row>57</xdr:row>
      <xdr:rowOff>9525</xdr:rowOff>
    </xdr:to>
    <xdr:cxnSp macro="">
      <xdr:nvCxnSpPr>
        <xdr:cNvPr id="165" name="直線コネクタ 164">
          <a:extLst>
            <a:ext uri="{FF2B5EF4-FFF2-40B4-BE49-F238E27FC236}">
              <a16:creationId xmlns:a16="http://schemas.microsoft.com/office/drawing/2014/main" id="{C091AE79-F212-45A7-8A58-80809291B73E}"/>
            </a:ext>
          </a:extLst>
        </xdr:cNvPr>
        <xdr:cNvCxnSpPr/>
      </xdr:nvCxnSpPr>
      <xdr:spPr>
        <a:xfrm>
          <a:off x="4105275" y="92360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5732</xdr:rowOff>
    </xdr:from>
    <xdr:ext cx="405111" cy="259045"/>
    <xdr:sp macro="" textlink="">
      <xdr:nvSpPr>
        <xdr:cNvPr id="166" name="【陸上競技場・野球場・球技場】&#10;有形固定資産減価償却率平均値テキスト">
          <a:extLst>
            <a:ext uri="{FF2B5EF4-FFF2-40B4-BE49-F238E27FC236}">
              <a16:creationId xmlns:a16="http://schemas.microsoft.com/office/drawing/2014/main" id="{6C952FF2-2A01-4BAF-9EBF-A1C203493CD2}"/>
            </a:ext>
          </a:extLst>
        </xdr:cNvPr>
        <xdr:cNvSpPr txBox="1"/>
      </xdr:nvSpPr>
      <xdr:spPr>
        <a:xfrm>
          <a:off x="4229100" y="9400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27305</xdr:rowOff>
    </xdr:from>
    <xdr:to>
      <xdr:col>24</xdr:col>
      <xdr:colOff>114300</xdr:colOff>
      <xdr:row>58</xdr:row>
      <xdr:rowOff>128905</xdr:rowOff>
    </xdr:to>
    <xdr:sp macro="" textlink="">
      <xdr:nvSpPr>
        <xdr:cNvPr id="167" name="フローチャート: 判断 166">
          <a:extLst>
            <a:ext uri="{FF2B5EF4-FFF2-40B4-BE49-F238E27FC236}">
              <a16:creationId xmlns:a16="http://schemas.microsoft.com/office/drawing/2014/main" id="{69EB7DAF-C635-409C-A9ED-8BE8438C5601}"/>
            </a:ext>
          </a:extLst>
        </xdr:cNvPr>
        <xdr:cNvSpPr/>
      </xdr:nvSpPr>
      <xdr:spPr>
        <a:xfrm>
          <a:off x="4124325" y="94221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164465</xdr:rowOff>
    </xdr:from>
    <xdr:to>
      <xdr:col>20</xdr:col>
      <xdr:colOff>38100</xdr:colOff>
      <xdr:row>58</xdr:row>
      <xdr:rowOff>94615</xdr:rowOff>
    </xdr:to>
    <xdr:sp macro="" textlink="">
      <xdr:nvSpPr>
        <xdr:cNvPr id="168" name="フローチャート: 判断 167">
          <a:extLst>
            <a:ext uri="{FF2B5EF4-FFF2-40B4-BE49-F238E27FC236}">
              <a16:creationId xmlns:a16="http://schemas.microsoft.com/office/drawing/2014/main" id="{EF15944B-35FF-495B-8F91-113D9C995D61}"/>
            </a:ext>
          </a:extLst>
        </xdr:cNvPr>
        <xdr:cNvSpPr/>
      </xdr:nvSpPr>
      <xdr:spPr>
        <a:xfrm>
          <a:off x="3381375" y="93910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147320</xdr:rowOff>
    </xdr:from>
    <xdr:to>
      <xdr:col>15</xdr:col>
      <xdr:colOff>101600</xdr:colOff>
      <xdr:row>58</xdr:row>
      <xdr:rowOff>77470</xdr:rowOff>
    </xdr:to>
    <xdr:sp macro="" textlink="">
      <xdr:nvSpPr>
        <xdr:cNvPr id="169" name="フローチャート: 判断 168">
          <a:extLst>
            <a:ext uri="{FF2B5EF4-FFF2-40B4-BE49-F238E27FC236}">
              <a16:creationId xmlns:a16="http://schemas.microsoft.com/office/drawing/2014/main" id="{4324A908-647C-4728-AE4D-EB14F6C7BE79}"/>
            </a:ext>
          </a:extLst>
        </xdr:cNvPr>
        <xdr:cNvSpPr/>
      </xdr:nvSpPr>
      <xdr:spPr>
        <a:xfrm>
          <a:off x="2571750" y="93738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xdr:rowOff>
    </xdr:from>
    <xdr:to>
      <xdr:col>10</xdr:col>
      <xdr:colOff>165100</xdr:colOff>
      <xdr:row>58</xdr:row>
      <xdr:rowOff>111760</xdr:rowOff>
    </xdr:to>
    <xdr:sp macro="" textlink="">
      <xdr:nvSpPr>
        <xdr:cNvPr id="170" name="フローチャート: 判断 169">
          <a:extLst>
            <a:ext uri="{FF2B5EF4-FFF2-40B4-BE49-F238E27FC236}">
              <a16:creationId xmlns:a16="http://schemas.microsoft.com/office/drawing/2014/main" id="{BA869F1A-3BB8-4062-AA1A-D40FF2A94CDC}"/>
            </a:ext>
          </a:extLst>
        </xdr:cNvPr>
        <xdr:cNvSpPr/>
      </xdr:nvSpPr>
      <xdr:spPr>
        <a:xfrm>
          <a:off x="1781175" y="93986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56</xdr:row>
      <xdr:rowOff>126365</xdr:rowOff>
    </xdr:from>
    <xdr:to>
      <xdr:col>6</xdr:col>
      <xdr:colOff>38100</xdr:colOff>
      <xdr:row>57</xdr:row>
      <xdr:rowOff>56515</xdr:rowOff>
    </xdr:to>
    <xdr:sp macro="" textlink="">
      <xdr:nvSpPr>
        <xdr:cNvPr id="171" name="フローチャート: 判断 170">
          <a:extLst>
            <a:ext uri="{FF2B5EF4-FFF2-40B4-BE49-F238E27FC236}">
              <a16:creationId xmlns:a16="http://schemas.microsoft.com/office/drawing/2014/main" id="{73764B3C-8712-4582-85C3-5594262576F2}"/>
            </a:ext>
          </a:extLst>
        </xdr:cNvPr>
        <xdr:cNvSpPr/>
      </xdr:nvSpPr>
      <xdr:spPr>
        <a:xfrm>
          <a:off x="981075" y="919099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2A29D9CE-EB84-421B-A60D-0D23286A5853}"/>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58011AA0-FC5E-4D2A-922E-9F1A2A332D4B}"/>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40F23C4F-B821-41F7-ABC7-468084703B3E}"/>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588B2596-767B-4542-A50F-0387EF8D1031}"/>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DBB32087-F2E0-43DC-8724-FE56C28BAD70}"/>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103505</xdr:rowOff>
    </xdr:from>
    <xdr:to>
      <xdr:col>24</xdr:col>
      <xdr:colOff>114300</xdr:colOff>
      <xdr:row>58</xdr:row>
      <xdr:rowOff>33655</xdr:rowOff>
    </xdr:to>
    <xdr:sp macro="" textlink="">
      <xdr:nvSpPr>
        <xdr:cNvPr id="177" name="楕円 176">
          <a:extLst>
            <a:ext uri="{FF2B5EF4-FFF2-40B4-BE49-F238E27FC236}">
              <a16:creationId xmlns:a16="http://schemas.microsoft.com/office/drawing/2014/main" id="{02D058DF-3348-467B-8E2F-1A5516BC84B8}"/>
            </a:ext>
          </a:extLst>
        </xdr:cNvPr>
        <xdr:cNvSpPr/>
      </xdr:nvSpPr>
      <xdr:spPr>
        <a:xfrm>
          <a:off x="4124325" y="933640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126382</xdr:rowOff>
    </xdr:from>
    <xdr:ext cx="405111" cy="259045"/>
    <xdr:sp macro="" textlink="">
      <xdr:nvSpPr>
        <xdr:cNvPr id="178" name="【陸上競技場・野球場・球技場】&#10;有形固定資産減価償却率該当値テキスト">
          <a:extLst>
            <a:ext uri="{FF2B5EF4-FFF2-40B4-BE49-F238E27FC236}">
              <a16:creationId xmlns:a16="http://schemas.microsoft.com/office/drawing/2014/main" id="{774B9488-CBAD-4278-80F5-92748D592414}"/>
            </a:ext>
          </a:extLst>
        </xdr:cNvPr>
        <xdr:cNvSpPr txBox="1"/>
      </xdr:nvSpPr>
      <xdr:spPr>
        <a:xfrm>
          <a:off x="4229100" y="9191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74930</xdr:rowOff>
    </xdr:from>
    <xdr:to>
      <xdr:col>20</xdr:col>
      <xdr:colOff>38100</xdr:colOff>
      <xdr:row>58</xdr:row>
      <xdr:rowOff>5080</xdr:rowOff>
    </xdr:to>
    <xdr:sp macro="" textlink="">
      <xdr:nvSpPr>
        <xdr:cNvPr id="179" name="楕円 178">
          <a:extLst>
            <a:ext uri="{FF2B5EF4-FFF2-40B4-BE49-F238E27FC236}">
              <a16:creationId xmlns:a16="http://schemas.microsoft.com/office/drawing/2014/main" id="{C7BF43A9-EB4C-437E-809E-D02AB23D13A5}"/>
            </a:ext>
          </a:extLst>
        </xdr:cNvPr>
        <xdr:cNvSpPr/>
      </xdr:nvSpPr>
      <xdr:spPr>
        <a:xfrm>
          <a:off x="3381375" y="930465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125730</xdr:rowOff>
    </xdr:from>
    <xdr:to>
      <xdr:col>24</xdr:col>
      <xdr:colOff>63500</xdr:colOff>
      <xdr:row>57</xdr:row>
      <xdr:rowOff>154305</xdr:rowOff>
    </xdr:to>
    <xdr:cxnSp macro="">
      <xdr:nvCxnSpPr>
        <xdr:cNvPr id="180" name="直線コネクタ 179">
          <a:extLst>
            <a:ext uri="{FF2B5EF4-FFF2-40B4-BE49-F238E27FC236}">
              <a16:creationId xmlns:a16="http://schemas.microsoft.com/office/drawing/2014/main" id="{08424242-1D89-4E28-BF72-B279CCD8F45D}"/>
            </a:ext>
          </a:extLst>
        </xdr:cNvPr>
        <xdr:cNvCxnSpPr/>
      </xdr:nvCxnSpPr>
      <xdr:spPr>
        <a:xfrm>
          <a:off x="3429000" y="9352280"/>
          <a:ext cx="752475"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23495</xdr:rowOff>
    </xdr:from>
    <xdr:to>
      <xdr:col>15</xdr:col>
      <xdr:colOff>101600</xdr:colOff>
      <xdr:row>58</xdr:row>
      <xdr:rowOff>125095</xdr:rowOff>
    </xdr:to>
    <xdr:sp macro="" textlink="">
      <xdr:nvSpPr>
        <xdr:cNvPr id="181" name="楕円 180">
          <a:extLst>
            <a:ext uri="{FF2B5EF4-FFF2-40B4-BE49-F238E27FC236}">
              <a16:creationId xmlns:a16="http://schemas.microsoft.com/office/drawing/2014/main" id="{232EDA26-E1A8-4B1A-A163-16880B85D260}"/>
            </a:ext>
          </a:extLst>
        </xdr:cNvPr>
        <xdr:cNvSpPr/>
      </xdr:nvSpPr>
      <xdr:spPr>
        <a:xfrm>
          <a:off x="2571750" y="941832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125730</xdr:rowOff>
    </xdr:from>
    <xdr:to>
      <xdr:col>19</xdr:col>
      <xdr:colOff>177800</xdr:colOff>
      <xdr:row>58</xdr:row>
      <xdr:rowOff>74295</xdr:rowOff>
    </xdr:to>
    <xdr:cxnSp macro="">
      <xdr:nvCxnSpPr>
        <xdr:cNvPr id="182" name="直線コネクタ 181">
          <a:extLst>
            <a:ext uri="{FF2B5EF4-FFF2-40B4-BE49-F238E27FC236}">
              <a16:creationId xmlns:a16="http://schemas.microsoft.com/office/drawing/2014/main" id="{626E38A8-DC2C-42CC-9AA7-BAD52F853A19}"/>
            </a:ext>
          </a:extLst>
        </xdr:cNvPr>
        <xdr:cNvCxnSpPr/>
      </xdr:nvCxnSpPr>
      <xdr:spPr>
        <a:xfrm flipV="1">
          <a:off x="2619375" y="9352280"/>
          <a:ext cx="809625" cy="11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3" name="楕円 182">
          <a:extLst>
            <a:ext uri="{FF2B5EF4-FFF2-40B4-BE49-F238E27FC236}">
              <a16:creationId xmlns:a16="http://schemas.microsoft.com/office/drawing/2014/main" id="{33127B60-F057-4B9D-ACB2-146677AA2305}"/>
            </a:ext>
          </a:extLst>
        </xdr:cNvPr>
        <xdr:cNvSpPr/>
      </xdr:nvSpPr>
      <xdr:spPr>
        <a:xfrm>
          <a:off x="1781175" y="971486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74295</xdr:rowOff>
    </xdr:from>
    <xdr:to>
      <xdr:col>15</xdr:col>
      <xdr:colOff>50800</xdr:colOff>
      <xdr:row>60</xdr:row>
      <xdr:rowOff>43815</xdr:rowOff>
    </xdr:to>
    <xdr:cxnSp macro="">
      <xdr:nvCxnSpPr>
        <xdr:cNvPr id="184" name="直線コネクタ 183">
          <a:extLst>
            <a:ext uri="{FF2B5EF4-FFF2-40B4-BE49-F238E27FC236}">
              <a16:creationId xmlns:a16="http://schemas.microsoft.com/office/drawing/2014/main" id="{92C80359-4717-47E6-8795-32FE2B45E671}"/>
            </a:ext>
          </a:extLst>
        </xdr:cNvPr>
        <xdr:cNvCxnSpPr/>
      </xdr:nvCxnSpPr>
      <xdr:spPr>
        <a:xfrm flipV="1">
          <a:off x="1828800" y="9465945"/>
          <a:ext cx="790575" cy="29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85742</xdr:rowOff>
    </xdr:from>
    <xdr:ext cx="405111" cy="259045"/>
    <xdr:sp macro="" textlink="">
      <xdr:nvSpPr>
        <xdr:cNvPr id="185" name="n_1aveValue【陸上競技場・野球場・球技場】&#10;有形固定資産減価償却率">
          <a:extLst>
            <a:ext uri="{FF2B5EF4-FFF2-40B4-BE49-F238E27FC236}">
              <a16:creationId xmlns:a16="http://schemas.microsoft.com/office/drawing/2014/main" id="{4420D6E1-C0F3-403E-A926-357E6C8DB739}"/>
            </a:ext>
          </a:extLst>
        </xdr:cNvPr>
        <xdr:cNvSpPr txBox="1"/>
      </xdr:nvSpPr>
      <xdr:spPr>
        <a:xfrm>
          <a:off x="3239144"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93997</xdr:rowOff>
    </xdr:from>
    <xdr:ext cx="405111" cy="259045"/>
    <xdr:sp macro="" textlink="">
      <xdr:nvSpPr>
        <xdr:cNvPr id="186" name="n_2aveValue【陸上競技場・野球場・球技場】&#10;有形固定資産減価償却率">
          <a:extLst>
            <a:ext uri="{FF2B5EF4-FFF2-40B4-BE49-F238E27FC236}">
              <a16:creationId xmlns:a16="http://schemas.microsoft.com/office/drawing/2014/main" id="{BD3C83BC-28D5-4774-8340-7A5E8E33D22F}"/>
            </a:ext>
          </a:extLst>
        </xdr:cNvPr>
        <xdr:cNvSpPr txBox="1"/>
      </xdr:nvSpPr>
      <xdr:spPr>
        <a:xfrm>
          <a:off x="2439044" y="916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128287</xdr:rowOff>
    </xdr:from>
    <xdr:ext cx="405111" cy="259045"/>
    <xdr:sp macro="" textlink="">
      <xdr:nvSpPr>
        <xdr:cNvPr id="187" name="n_3aveValue【陸上競技場・野球場・球技場】&#10;有形固定資産減価償却率">
          <a:extLst>
            <a:ext uri="{FF2B5EF4-FFF2-40B4-BE49-F238E27FC236}">
              <a16:creationId xmlns:a16="http://schemas.microsoft.com/office/drawing/2014/main" id="{910FFD6E-E70E-4A5F-BF74-6CD6C18A7119}"/>
            </a:ext>
          </a:extLst>
        </xdr:cNvPr>
        <xdr:cNvSpPr txBox="1"/>
      </xdr:nvSpPr>
      <xdr:spPr>
        <a:xfrm>
          <a:off x="1648469" y="919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73042</xdr:rowOff>
    </xdr:from>
    <xdr:ext cx="405111" cy="259045"/>
    <xdr:sp macro="" textlink="">
      <xdr:nvSpPr>
        <xdr:cNvPr id="188" name="n_4aveValue【陸上競技場・野球場・球技場】&#10;有形固定資産減価償却率">
          <a:extLst>
            <a:ext uri="{FF2B5EF4-FFF2-40B4-BE49-F238E27FC236}">
              <a16:creationId xmlns:a16="http://schemas.microsoft.com/office/drawing/2014/main" id="{A0BDE7E2-8577-4068-8FED-323CF4798323}"/>
            </a:ext>
          </a:extLst>
        </xdr:cNvPr>
        <xdr:cNvSpPr txBox="1"/>
      </xdr:nvSpPr>
      <xdr:spPr>
        <a:xfrm>
          <a:off x="848369" y="897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21607</xdr:rowOff>
    </xdr:from>
    <xdr:ext cx="405111" cy="259045"/>
    <xdr:sp macro="" textlink="">
      <xdr:nvSpPr>
        <xdr:cNvPr id="189" name="n_1mainValue【陸上競技場・野球場・球技場】&#10;有形固定資産減価償却率">
          <a:extLst>
            <a:ext uri="{FF2B5EF4-FFF2-40B4-BE49-F238E27FC236}">
              <a16:creationId xmlns:a16="http://schemas.microsoft.com/office/drawing/2014/main" id="{764F967F-65D5-4697-9D11-DB610F53BD17}"/>
            </a:ext>
          </a:extLst>
        </xdr:cNvPr>
        <xdr:cNvSpPr txBox="1"/>
      </xdr:nvSpPr>
      <xdr:spPr>
        <a:xfrm>
          <a:off x="3239144" y="908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116222</xdr:rowOff>
    </xdr:from>
    <xdr:ext cx="405111" cy="259045"/>
    <xdr:sp macro="" textlink="">
      <xdr:nvSpPr>
        <xdr:cNvPr id="190" name="n_2mainValue【陸上競技場・野球場・球技場】&#10;有形固定資産減価償却率">
          <a:extLst>
            <a:ext uri="{FF2B5EF4-FFF2-40B4-BE49-F238E27FC236}">
              <a16:creationId xmlns:a16="http://schemas.microsoft.com/office/drawing/2014/main" id="{8D0B3A90-5C82-46A1-B797-18F1A39DA168}"/>
            </a:ext>
          </a:extLst>
        </xdr:cNvPr>
        <xdr:cNvSpPr txBox="1"/>
      </xdr:nvSpPr>
      <xdr:spPr>
        <a:xfrm>
          <a:off x="2439044" y="950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85742</xdr:rowOff>
    </xdr:from>
    <xdr:ext cx="405111" cy="259045"/>
    <xdr:sp macro="" textlink="">
      <xdr:nvSpPr>
        <xdr:cNvPr id="191" name="n_3mainValue【陸上競技場・野球場・球技場】&#10;有形固定資産減価償却率">
          <a:extLst>
            <a:ext uri="{FF2B5EF4-FFF2-40B4-BE49-F238E27FC236}">
              <a16:creationId xmlns:a16="http://schemas.microsoft.com/office/drawing/2014/main" id="{A3702B93-1CC2-4263-A409-2191C6EEBFC1}"/>
            </a:ext>
          </a:extLst>
        </xdr:cNvPr>
        <xdr:cNvSpPr txBox="1"/>
      </xdr:nvSpPr>
      <xdr:spPr>
        <a:xfrm>
          <a:off x="1648469"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784F2163-B20A-43D7-B5E4-93BA0970EF98}"/>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93" name="正方形/長方形 192">
          <a:extLst>
            <a:ext uri="{FF2B5EF4-FFF2-40B4-BE49-F238E27FC236}">
              <a16:creationId xmlns:a16="http://schemas.microsoft.com/office/drawing/2014/main" id="{BA61270C-4A6F-403E-A65B-1DACEC5E0E2A}"/>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94" name="正方形/長方形 193">
          <a:extLst>
            <a:ext uri="{FF2B5EF4-FFF2-40B4-BE49-F238E27FC236}">
              <a16:creationId xmlns:a16="http://schemas.microsoft.com/office/drawing/2014/main" id="{B7782E18-FD31-4DB9-8263-A810363DAF32}"/>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95" name="正方形/長方形 194">
          <a:extLst>
            <a:ext uri="{FF2B5EF4-FFF2-40B4-BE49-F238E27FC236}">
              <a16:creationId xmlns:a16="http://schemas.microsoft.com/office/drawing/2014/main" id="{F28E5D4B-21BC-4D95-B5E6-58F065CDF5FB}"/>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96" name="正方形/長方形 195">
          <a:extLst>
            <a:ext uri="{FF2B5EF4-FFF2-40B4-BE49-F238E27FC236}">
              <a16:creationId xmlns:a16="http://schemas.microsoft.com/office/drawing/2014/main" id="{50C66B67-4E77-4AE7-85AD-A6304A02CC8D}"/>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A2A6C5C6-ABF8-4EE4-B9C8-B1AE4F4A85E5}"/>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A5A578FB-965B-4E34-BFED-A7C5819D0A54}"/>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8A18801E-F75A-4149-AD68-53E1F44977E6}"/>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a:extLst>
            <a:ext uri="{FF2B5EF4-FFF2-40B4-BE49-F238E27FC236}">
              <a16:creationId xmlns:a16="http://schemas.microsoft.com/office/drawing/2014/main" id="{F789DED3-89FD-4389-B805-BCCD79F43497}"/>
            </a:ext>
          </a:extLst>
        </xdr:cNvPr>
        <xdr:cNvCxnSpPr/>
      </xdr:nvCxnSpPr>
      <xdr:spPr>
        <a:xfrm>
          <a:off x="5953125" y="10363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1" name="テキスト ボックス 200">
          <a:extLst>
            <a:ext uri="{FF2B5EF4-FFF2-40B4-BE49-F238E27FC236}">
              <a16:creationId xmlns:a16="http://schemas.microsoft.com/office/drawing/2014/main" id="{0E16A721-28A3-4167-9890-66AAD46BE3D2}"/>
            </a:ext>
          </a:extLst>
        </xdr:cNvPr>
        <xdr:cNvSpPr txBox="1"/>
      </xdr:nvSpPr>
      <xdr:spPr>
        <a:xfrm>
          <a:off x="5527221" y="10227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a:extLst>
            <a:ext uri="{FF2B5EF4-FFF2-40B4-BE49-F238E27FC236}">
              <a16:creationId xmlns:a16="http://schemas.microsoft.com/office/drawing/2014/main" id="{DB1B860B-DF65-4008-84F9-BE1758C36155}"/>
            </a:ext>
          </a:extLst>
        </xdr:cNvPr>
        <xdr:cNvCxnSpPr/>
      </xdr:nvCxnSpPr>
      <xdr:spPr>
        <a:xfrm>
          <a:off x="5953125" y="993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3" name="テキスト ボックス 202">
          <a:extLst>
            <a:ext uri="{FF2B5EF4-FFF2-40B4-BE49-F238E27FC236}">
              <a16:creationId xmlns:a16="http://schemas.microsoft.com/office/drawing/2014/main" id="{3D728BE1-B746-46E9-BE48-E2E1E7C88593}"/>
            </a:ext>
          </a:extLst>
        </xdr:cNvPr>
        <xdr:cNvSpPr txBox="1"/>
      </xdr:nvSpPr>
      <xdr:spPr>
        <a:xfrm>
          <a:off x="5527221" y="979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a:extLst>
            <a:ext uri="{FF2B5EF4-FFF2-40B4-BE49-F238E27FC236}">
              <a16:creationId xmlns:a16="http://schemas.microsoft.com/office/drawing/2014/main" id="{5C135F75-AF6E-4806-B4EF-F30F6E169A0B}"/>
            </a:ext>
          </a:extLst>
        </xdr:cNvPr>
        <xdr:cNvCxnSpPr/>
      </xdr:nvCxnSpPr>
      <xdr:spPr>
        <a:xfrm>
          <a:off x="5953125" y="950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5" name="テキスト ボックス 204">
          <a:extLst>
            <a:ext uri="{FF2B5EF4-FFF2-40B4-BE49-F238E27FC236}">
              <a16:creationId xmlns:a16="http://schemas.microsoft.com/office/drawing/2014/main" id="{224C6330-9882-4FCC-B091-C2433BEA8BF2}"/>
            </a:ext>
          </a:extLst>
        </xdr:cNvPr>
        <xdr:cNvSpPr txBox="1"/>
      </xdr:nvSpPr>
      <xdr:spPr>
        <a:xfrm>
          <a:off x="5527221" y="937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a:extLst>
            <a:ext uri="{FF2B5EF4-FFF2-40B4-BE49-F238E27FC236}">
              <a16:creationId xmlns:a16="http://schemas.microsoft.com/office/drawing/2014/main" id="{92D4B325-6205-49DA-BA27-D908E068628E}"/>
            </a:ext>
          </a:extLst>
        </xdr:cNvPr>
        <xdr:cNvCxnSpPr/>
      </xdr:nvCxnSpPr>
      <xdr:spPr>
        <a:xfrm>
          <a:off x="5953125" y="9067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7" name="テキスト ボックス 206">
          <a:extLst>
            <a:ext uri="{FF2B5EF4-FFF2-40B4-BE49-F238E27FC236}">
              <a16:creationId xmlns:a16="http://schemas.microsoft.com/office/drawing/2014/main" id="{22E5AF21-BB8D-4F92-A7B5-F7537C40A1B8}"/>
            </a:ext>
          </a:extLst>
        </xdr:cNvPr>
        <xdr:cNvSpPr txBox="1"/>
      </xdr:nvSpPr>
      <xdr:spPr>
        <a:xfrm>
          <a:off x="5527221" y="893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id="{89043990-17F1-4E30-B5CA-FF5CF71ACA87}"/>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9" name="テキスト ボックス 208">
          <a:extLst>
            <a:ext uri="{FF2B5EF4-FFF2-40B4-BE49-F238E27FC236}">
              <a16:creationId xmlns:a16="http://schemas.microsoft.com/office/drawing/2014/main" id="{8E1F1338-0F22-4EC3-89D2-2FA4D9E1EBA6}"/>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陸上競技場・野球場・球技場】&#10;一人当たり面積グラフ枠">
          <a:extLst>
            <a:ext uri="{FF2B5EF4-FFF2-40B4-BE49-F238E27FC236}">
              <a16:creationId xmlns:a16="http://schemas.microsoft.com/office/drawing/2014/main" id="{64E3B978-8FB7-4FCF-AA4D-5E35FDDAB73D}"/>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45720</xdr:rowOff>
    </xdr:from>
    <xdr:to>
      <xdr:col>54</xdr:col>
      <xdr:colOff>189865</xdr:colOff>
      <xdr:row>63</xdr:row>
      <xdr:rowOff>166878</xdr:rowOff>
    </xdr:to>
    <xdr:cxnSp macro="">
      <xdr:nvCxnSpPr>
        <xdr:cNvPr id="211" name="直線コネクタ 210">
          <a:extLst>
            <a:ext uri="{FF2B5EF4-FFF2-40B4-BE49-F238E27FC236}">
              <a16:creationId xmlns:a16="http://schemas.microsoft.com/office/drawing/2014/main" id="{016E47E2-28A5-4CF9-8094-E8DDCA1BF4F8}"/>
            </a:ext>
          </a:extLst>
        </xdr:cNvPr>
        <xdr:cNvCxnSpPr/>
      </xdr:nvCxnSpPr>
      <xdr:spPr>
        <a:xfrm flipV="1">
          <a:off x="9427845" y="9278620"/>
          <a:ext cx="1270" cy="108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170705</xdr:rowOff>
    </xdr:from>
    <xdr:ext cx="469744" cy="259045"/>
    <xdr:sp macro="" textlink="">
      <xdr:nvSpPr>
        <xdr:cNvPr id="212" name="【陸上競技場・野球場・球技場】&#10;一人当たり面積最小値テキスト">
          <a:extLst>
            <a:ext uri="{FF2B5EF4-FFF2-40B4-BE49-F238E27FC236}">
              <a16:creationId xmlns:a16="http://schemas.microsoft.com/office/drawing/2014/main" id="{56584F19-673B-4B82-807A-BE11718924E6}"/>
            </a:ext>
          </a:extLst>
        </xdr:cNvPr>
        <xdr:cNvSpPr txBox="1"/>
      </xdr:nvSpPr>
      <xdr:spPr>
        <a:xfrm>
          <a:off x="9477375" y="1036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166878</xdr:rowOff>
    </xdr:from>
    <xdr:to>
      <xdr:col>55</xdr:col>
      <xdr:colOff>88900</xdr:colOff>
      <xdr:row>63</xdr:row>
      <xdr:rowOff>166878</xdr:rowOff>
    </xdr:to>
    <xdr:cxnSp macro="">
      <xdr:nvCxnSpPr>
        <xdr:cNvPr id="213" name="直線コネクタ 212">
          <a:extLst>
            <a:ext uri="{FF2B5EF4-FFF2-40B4-BE49-F238E27FC236}">
              <a16:creationId xmlns:a16="http://schemas.microsoft.com/office/drawing/2014/main" id="{D5CD4F02-ABC3-45D9-8F0B-AA4A6479E03F}"/>
            </a:ext>
          </a:extLst>
        </xdr:cNvPr>
        <xdr:cNvCxnSpPr/>
      </xdr:nvCxnSpPr>
      <xdr:spPr>
        <a:xfrm>
          <a:off x="9363075" y="1036497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163847</xdr:rowOff>
    </xdr:from>
    <xdr:ext cx="469744" cy="259045"/>
    <xdr:sp macro="" textlink="">
      <xdr:nvSpPr>
        <xdr:cNvPr id="214" name="【陸上競技場・野球場・球技場】&#10;一人当たり面積最大値テキスト">
          <a:extLst>
            <a:ext uri="{FF2B5EF4-FFF2-40B4-BE49-F238E27FC236}">
              <a16:creationId xmlns:a16="http://schemas.microsoft.com/office/drawing/2014/main" id="{C43A2665-477D-444E-B7AB-EB63D83F251F}"/>
            </a:ext>
          </a:extLst>
        </xdr:cNvPr>
        <xdr:cNvSpPr txBox="1"/>
      </xdr:nvSpPr>
      <xdr:spPr>
        <a:xfrm>
          <a:off x="9477375" y="906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45720</xdr:rowOff>
    </xdr:from>
    <xdr:to>
      <xdr:col>55</xdr:col>
      <xdr:colOff>88900</xdr:colOff>
      <xdr:row>57</xdr:row>
      <xdr:rowOff>45720</xdr:rowOff>
    </xdr:to>
    <xdr:cxnSp macro="">
      <xdr:nvCxnSpPr>
        <xdr:cNvPr id="215" name="直線コネクタ 214">
          <a:extLst>
            <a:ext uri="{FF2B5EF4-FFF2-40B4-BE49-F238E27FC236}">
              <a16:creationId xmlns:a16="http://schemas.microsoft.com/office/drawing/2014/main" id="{D2CBE52C-9B46-431B-A4E5-2C05D3CC6F07}"/>
            </a:ext>
          </a:extLst>
        </xdr:cNvPr>
        <xdr:cNvCxnSpPr/>
      </xdr:nvCxnSpPr>
      <xdr:spPr>
        <a:xfrm>
          <a:off x="9363075" y="927862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17797</xdr:rowOff>
    </xdr:from>
    <xdr:ext cx="469744" cy="259045"/>
    <xdr:sp macro="" textlink="">
      <xdr:nvSpPr>
        <xdr:cNvPr id="216" name="【陸上競技場・野球場・球技場】&#10;一人当たり面積平均値テキスト">
          <a:extLst>
            <a:ext uri="{FF2B5EF4-FFF2-40B4-BE49-F238E27FC236}">
              <a16:creationId xmlns:a16="http://schemas.microsoft.com/office/drawing/2014/main" id="{1482F04B-2EBC-4EAB-A2E4-22CA183FD133}"/>
            </a:ext>
          </a:extLst>
        </xdr:cNvPr>
        <xdr:cNvSpPr txBox="1"/>
      </xdr:nvSpPr>
      <xdr:spPr>
        <a:xfrm>
          <a:off x="9477375" y="98952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17" name="フローチャート: 判断 216">
          <a:extLst>
            <a:ext uri="{FF2B5EF4-FFF2-40B4-BE49-F238E27FC236}">
              <a16:creationId xmlns:a16="http://schemas.microsoft.com/office/drawing/2014/main" id="{492B851A-2A70-4DD0-A84E-8D242CEBA113}"/>
            </a:ext>
          </a:extLst>
        </xdr:cNvPr>
        <xdr:cNvSpPr/>
      </xdr:nvSpPr>
      <xdr:spPr>
        <a:xfrm>
          <a:off x="9401175" y="1004062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15494</xdr:rowOff>
    </xdr:from>
    <xdr:to>
      <xdr:col>50</xdr:col>
      <xdr:colOff>165100</xdr:colOff>
      <xdr:row>62</xdr:row>
      <xdr:rowOff>117094</xdr:rowOff>
    </xdr:to>
    <xdr:sp macro="" textlink="">
      <xdr:nvSpPr>
        <xdr:cNvPr id="218" name="フローチャート: 判断 217">
          <a:extLst>
            <a:ext uri="{FF2B5EF4-FFF2-40B4-BE49-F238E27FC236}">
              <a16:creationId xmlns:a16="http://schemas.microsoft.com/office/drawing/2014/main" id="{330AEF24-F078-47CA-9503-DCF968ADF0E8}"/>
            </a:ext>
          </a:extLst>
        </xdr:cNvPr>
        <xdr:cNvSpPr/>
      </xdr:nvSpPr>
      <xdr:spPr>
        <a:xfrm>
          <a:off x="8639175" y="1005166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24638</xdr:rowOff>
    </xdr:from>
    <xdr:to>
      <xdr:col>46</xdr:col>
      <xdr:colOff>38100</xdr:colOff>
      <xdr:row>62</xdr:row>
      <xdr:rowOff>126238</xdr:rowOff>
    </xdr:to>
    <xdr:sp macro="" textlink="">
      <xdr:nvSpPr>
        <xdr:cNvPr id="219" name="フローチャート: 判断 218">
          <a:extLst>
            <a:ext uri="{FF2B5EF4-FFF2-40B4-BE49-F238E27FC236}">
              <a16:creationId xmlns:a16="http://schemas.microsoft.com/office/drawing/2014/main" id="{A3D6D32A-4F96-46F7-BE5A-BA97C609F8D0}"/>
            </a:ext>
          </a:extLst>
        </xdr:cNvPr>
        <xdr:cNvSpPr/>
      </xdr:nvSpPr>
      <xdr:spPr>
        <a:xfrm>
          <a:off x="7839075" y="1006716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15494</xdr:rowOff>
    </xdr:from>
    <xdr:to>
      <xdr:col>41</xdr:col>
      <xdr:colOff>101600</xdr:colOff>
      <xdr:row>62</xdr:row>
      <xdr:rowOff>117094</xdr:rowOff>
    </xdr:to>
    <xdr:sp macro="" textlink="">
      <xdr:nvSpPr>
        <xdr:cNvPr id="220" name="フローチャート: 判断 219">
          <a:extLst>
            <a:ext uri="{FF2B5EF4-FFF2-40B4-BE49-F238E27FC236}">
              <a16:creationId xmlns:a16="http://schemas.microsoft.com/office/drawing/2014/main" id="{5A71065D-EA93-46D8-AB4F-7EC6322F06E6}"/>
            </a:ext>
          </a:extLst>
        </xdr:cNvPr>
        <xdr:cNvSpPr/>
      </xdr:nvSpPr>
      <xdr:spPr>
        <a:xfrm>
          <a:off x="7029450" y="1005166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221" name="フローチャート: 判断 220">
          <a:extLst>
            <a:ext uri="{FF2B5EF4-FFF2-40B4-BE49-F238E27FC236}">
              <a16:creationId xmlns:a16="http://schemas.microsoft.com/office/drawing/2014/main" id="{E1AC156B-BAA3-45C7-AEBB-A5BB160B6096}"/>
            </a:ext>
          </a:extLst>
        </xdr:cNvPr>
        <xdr:cNvSpPr/>
      </xdr:nvSpPr>
      <xdr:spPr>
        <a:xfrm>
          <a:off x="6238875" y="1022680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D2163025-AEA2-4141-8DFE-609F7D1AEBD4}"/>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EEEB6DCB-E4F3-4795-A108-3841087E0FF3}"/>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A8E907BA-88C3-41A5-810C-DE3B6BBC9078}"/>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120CD315-0E21-4B06-AB4A-87A8919AD27E}"/>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271A336C-A964-4265-8BA7-0C204BB68848}"/>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72644</xdr:rowOff>
    </xdr:from>
    <xdr:to>
      <xdr:col>55</xdr:col>
      <xdr:colOff>50800</xdr:colOff>
      <xdr:row>63</xdr:row>
      <xdr:rowOff>2794</xdr:rowOff>
    </xdr:to>
    <xdr:sp macro="" textlink="">
      <xdr:nvSpPr>
        <xdr:cNvPr id="227" name="楕円 226">
          <a:extLst>
            <a:ext uri="{FF2B5EF4-FFF2-40B4-BE49-F238E27FC236}">
              <a16:creationId xmlns:a16="http://schemas.microsoft.com/office/drawing/2014/main" id="{D5B69696-05FF-4A5C-AF7A-93160C5D7370}"/>
            </a:ext>
          </a:extLst>
        </xdr:cNvPr>
        <xdr:cNvSpPr/>
      </xdr:nvSpPr>
      <xdr:spPr>
        <a:xfrm>
          <a:off x="9401175" y="10108819"/>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62</xdr:row>
      <xdr:rowOff>51071</xdr:rowOff>
    </xdr:from>
    <xdr:ext cx="469744" cy="259045"/>
    <xdr:sp macro="" textlink="">
      <xdr:nvSpPr>
        <xdr:cNvPr id="228" name="【陸上競技場・野球場・球技場】&#10;一人当たり面積該当値テキスト">
          <a:extLst>
            <a:ext uri="{FF2B5EF4-FFF2-40B4-BE49-F238E27FC236}">
              <a16:creationId xmlns:a16="http://schemas.microsoft.com/office/drawing/2014/main" id="{1EA64F86-43B9-4954-8B29-3230C998B423}"/>
            </a:ext>
          </a:extLst>
        </xdr:cNvPr>
        <xdr:cNvSpPr txBox="1"/>
      </xdr:nvSpPr>
      <xdr:spPr>
        <a:xfrm>
          <a:off x="9477375" y="1008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81788</xdr:rowOff>
    </xdr:from>
    <xdr:to>
      <xdr:col>50</xdr:col>
      <xdr:colOff>165100</xdr:colOff>
      <xdr:row>63</xdr:row>
      <xdr:rowOff>11938</xdr:rowOff>
    </xdr:to>
    <xdr:sp macro="" textlink="">
      <xdr:nvSpPr>
        <xdr:cNvPr id="229" name="楕円 228">
          <a:extLst>
            <a:ext uri="{FF2B5EF4-FFF2-40B4-BE49-F238E27FC236}">
              <a16:creationId xmlns:a16="http://schemas.microsoft.com/office/drawing/2014/main" id="{C9908381-68E0-4B4B-8411-D164ECBF39D6}"/>
            </a:ext>
          </a:extLst>
        </xdr:cNvPr>
        <xdr:cNvSpPr/>
      </xdr:nvSpPr>
      <xdr:spPr>
        <a:xfrm>
          <a:off x="8639175" y="1012431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123444</xdr:rowOff>
    </xdr:from>
    <xdr:to>
      <xdr:col>55</xdr:col>
      <xdr:colOff>0</xdr:colOff>
      <xdr:row>62</xdr:row>
      <xdr:rowOff>132588</xdr:rowOff>
    </xdr:to>
    <xdr:cxnSp macro="">
      <xdr:nvCxnSpPr>
        <xdr:cNvPr id="230" name="直線コネクタ 229">
          <a:extLst>
            <a:ext uri="{FF2B5EF4-FFF2-40B4-BE49-F238E27FC236}">
              <a16:creationId xmlns:a16="http://schemas.microsoft.com/office/drawing/2014/main" id="{38E08D39-E43C-44D0-9EF8-549F9B5529EA}"/>
            </a:ext>
          </a:extLst>
        </xdr:cNvPr>
        <xdr:cNvCxnSpPr/>
      </xdr:nvCxnSpPr>
      <xdr:spPr>
        <a:xfrm flipV="1">
          <a:off x="8686800" y="10165969"/>
          <a:ext cx="74295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97790</xdr:rowOff>
    </xdr:from>
    <xdr:to>
      <xdr:col>46</xdr:col>
      <xdr:colOff>38100</xdr:colOff>
      <xdr:row>63</xdr:row>
      <xdr:rowOff>27940</xdr:rowOff>
    </xdr:to>
    <xdr:sp macro="" textlink="">
      <xdr:nvSpPr>
        <xdr:cNvPr id="231" name="楕円 230">
          <a:extLst>
            <a:ext uri="{FF2B5EF4-FFF2-40B4-BE49-F238E27FC236}">
              <a16:creationId xmlns:a16="http://schemas.microsoft.com/office/drawing/2014/main" id="{1B1501F1-4DB1-423D-9956-D548A7D0527B}"/>
            </a:ext>
          </a:extLst>
        </xdr:cNvPr>
        <xdr:cNvSpPr/>
      </xdr:nvSpPr>
      <xdr:spPr>
        <a:xfrm>
          <a:off x="7839075" y="1013714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132588</xdr:rowOff>
    </xdr:from>
    <xdr:to>
      <xdr:col>50</xdr:col>
      <xdr:colOff>114300</xdr:colOff>
      <xdr:row>62</xdr:row>
      <xdr:rowOff>148590</xdr:rowOff>
    </xdr:to>
    <xdr:cxnSp macro="">
      <xdr:nvCxnSpPr>
        <xdr:cNvPr id="232" name="直線コネクタ 231">
          <a:extLst>
            <a:ext uri="{FF2B5EF4-FFF2-40B4-BE49-F238E27FC236}">
              <a16:creationId xmlns:a16="http://schemas.microsoft.com/office/drawing/2014/main" id="{00B48B87-D6C3-4307-B893-5140328D569A}"/>
            </a:ext>
          </a:extLst>
        </xdr:cNvPr>
        <xdr:cNvCxnSpPr/>
      </xdr:nvCxnSpPr>
      <xdr:spPr>
        <a:xfrm flipV="1">
          <a:off x="7886700" y="10171938"/>
          <a:ext cx="8001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97790</xdr:rowOff>
    </xdr:from>
    <xdr:to>
      <xdr:col>41</xdr:col>
      <xdr:colOff>101600</xdr:colOff>
      <xdr:row>63</xdr:row>
      <xdr:rowOff>27940</xdr:rowOff>
    </xdr:to>
    <xdr:sp macro="" textlink="">
      <xdr:nvSpPr>
        <xdr:cNvPr id="233" name="楕円 232">
          <a:extLst>
            <a:ext uri="{FF2B5EF4-FFF2-40B4-BE49-F238E27FC236}">
              <a16:creationId xmlns:a16="http://schemas.microsoft.com/office/drawing/2014/main" id="{84D39305-D9BB-47AA-9155-35C399C9403D}"/>
            </a:ext>
          </a:extLst>
        </xdr:cNvPr>
        <xdr:cNvSpPr/>
      </xdr:nvSpPr>
      <xdr:spPr>
        <a:xfrm>
          <a:off x="7029450" y="1013714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148590</xdr:rowOff>
    </xdr:from>
    <xdr:to>
      <xdr:col>45</xdr:col>
      <xdr:colOff>177800</xdr:colOff>
      <xdr:row>62</xdr:row>
      <xdr:rowOff>148590</xdr:rowOff>
    </xdr:to>
    <xdr:cxnSp macro="">
      <xdr:nvCxnSpPr>
        <xdr:cNvPr id="234" name="直線コネクタ 233">
          <a:extLst>
            <a:ext uri="{FF2B5EF4-FFF2-40B4-BE49-F238E27FC236}">
              <a16:creationId xmlns:a16="http://schemas.microsoft.com/office/drawing/2014/main" id="{B8EAD84B-AEFE-4FC8-8B3A-A873C46E7F11}"/>
            </a:ext>
          </a:extLst>
        </xdr:cNvPr>
        <xdr:cNvCxnSpPr/>
      </xdr:nvCxnSpPr>
      <xdr:spPr>
        <a:xfrm>
          <a:off x="7077075" y="1018476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133621</xdr:rowOff>
    </xdr:from>
    <xdr:ext cx="469744" cy="259045"/>
    <xdr:sp macro="" textlink="">
      <xdr:nvSpPr>
        <xdr:cNvPr id="235" name="n_1aveValue【陸上競技場・野球場・球技場】&#10;一人当たり面積">
          <a:extLst>
            <a:ext uri="{FF2B5EF4-FFF2-40B4-BE49-F238E27FC236}">
              <a16:creationId xmlns:a16="http://schemas.microsoft.com/office/drawing/2014/main" id="{BE36982D-1C96-4B00-BEFC-DEFD619EDE54}"/>
            </a:ext>
          </a:extLst>
        </xdr:cNvPr>
        <xdr:cNvSpPr txBox="1"/>
      </xdr:nvSpPr>
      <xdr:spPr>
        <a:xfrm>
          <a:off x="8458277" y="984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142765</xdr:rowOff>
    </xdr:from>
    <xdr:ext cx="469744" cy="259045"/>
    <xdr:sp macro="" textlink="">
      <xdr:nvSpPr>
        <xdr:cNvPr id="236" name="n_2aveValue【陸上競技場・野球場・球技場】&#10;一人当たり面積">
          <a:extLst>
            <a:ext uri="{FF2B5EF4-FFF2-40B4-BE49-F238E27FC236}">
              <a16:creationId xmlns:a16="http://schemas.microsoft.com/office/drawing/2014/main" id="{BB4CE5FD-90CD-4799-B4B3-644B6773DAE7}"/>
            </a:ext>
          </a:extLst>
        </xdr:cNvPr>
        <xdr:cNvSpPr txBox="1"/>
      </xdr:nvSpPr>
      <xdr:spPr>
        <a:xfrm>
          <a:off x="7677227" y="986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133621</xdr:rowOff>
    </xdr:from>
    <xdr:ext cx="469744" cy="259045"/>
    <xdr:sp macro="" textlink="">
      <xdr:nvSpPr>
        <xdr:cNvPr id="237" name="n_3aveValue【陸上競技場・野球場・球技場】&#10;一人当たり面積">
          <a:extLst>
            <a:ext uri="{FF2B5EF4-FFF2-40B4-BE49-F238E27FC236}">
              <a16:creationId xmlns:a16="http://schemas.microsoft.com/office/drawing/2014/main" id="{F1C2C767-A22C-4FE3-87D4-FF64D5F83BF2}"/>
            </a:ext>
          </a:extLst>
        </xdr:cNvPr>
        <xdr:cNvSpPr txBox="1"/>
      </xdr:nvSpPr>
      <xdr:spPr>
        <a:xfrm>
          <a:off x="6867602" y="984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238" name="n_4aveValue【陸上競技場・野球場・球技場】&#10;一人当たり面積">
          <a:extLst>
            <a:ext uri="{FF2B5EF4-FFF2-40B4-BE49-F238E27FC236}">
              <a16:creationId xmlns:a16="http://schemas.microsoft.com/office/drawing/2014/main" id="{B5488C96-8B20-444A-9D24-EC78CAF0C6E0}"/>
            </a:ext>
          </a:extLst>
        </xdr:cNvPr>
        <xdr:cNvSpPr txBox="1"/>
      </xdr:nvSpPr>
      <xdr:spPr>
        <a:xfrm>
          <a:off x="6067502" y="10021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3065</xdr:rowOff>
    </xdr:from>
    <xdr:ext cx="469744" cy="259045"/>
    <xdr:sp macro="" textlink="">
      <xdr:nvSpPr>
        <xdr:cNvPr id="239" name="n_1mainValue【陸上競技場・野球場・球技場】&#10;一人当たり面積">
          <a:extLst>
            <a:ext uri="{FF2B5EF4-FFF2-40B4-BE49-F238E27FC236}">
              <a16:creationId xmlns:a16="http://schemas.microsoft.com/office/drawing/2014/main" id="{ED10B5D2-49D0-4BC5-BC00-8DA03629A1DA}"/>
            </a:ext>
          </a:extLst>
        </xdr:cNvPr>
        <xdr:cNvSpPr txBox="1"/>
      </xdr:nvSpPr>
      <xdr:spPr>
        <a:xfrm>
          <a:off x="8458277" y="1020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19067</xdr:rowOff>
    </xdr:from>
    <xdr:ext cx="469744" cy="259045"/>
    <xdr:sp macro="" textlink="">
      <xdr:nvSpPr>
        <xdr:cNvPr id="240" name="n_2mainValue【陸上競技場・野球場・球技場】&#10;一人当たり面積">
          <a:extLst>
            <a:ext uri="{FF2B5EF4-FFF2-40B4-BE49-F238E27FC236}">
              <a16:creationId xmlns:a16="http://schemas.microsoft.com/office/drawing/2014/main" id="{323BABA8-0969-42E4-B1C3-8651EDD62374}"/>
            </a:ext>
          </a:extLst>
        </xdr:cNvPr>
        <xdr:cNvSpPr txBox="1"/>
      </xdr:nvSpPr>
      <xdr:spPr>
        <a:xfrm>
          <a:off x="7677227" y="1022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19067</xdr:rowOff>
    </xdr:from>
    <xdr:ext cx="469744" cy="259045"/>
    <xdr:sp macro="" textlink="">
      <xdr:nvSpPr>
        <xdr:cNvPr id="241" name="n_3mainValue【陸上競技場・野球場・球技場】&#10;一人当たり面積">
          <a:extLst>
            <a:ext uri="{FF2B5EF4-FFF2-40B4-BE49-F238E27FC236}">
              <a16:creationId xmlns:a16="http://schemas.microsoft.com/office/drawing/2014/main" id="{95B23D7C-7905-451B-B0BF-2F0DA9981AF1}"/>
            </a:ext>
          </a:extLst>
        </xdr:cNvPr>
        <xdr:cNvSpPr txBox="1"/>
      </xdr:nvSpPr>
      <xdr:spPr>
        <a:xfrm>
          <a:off x="6867602" y="1022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63F8ED5B-D795-4B3A-AE13-36A3D04A9D69}"/>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43" name="正方形/長方形 242">
          <a:extLst>
            <a:ext uri="{FF2B5EF4-FFF2-40B4-BE49-F238E27FC236}">
              <a16:creationId xmlns:a16="http://schemas.microsoft.com/office/drawing/2014/main" id="{51E95E08-DD3E-44E0-8FD8-D48CE69A805C}"/>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44" name="正方形/長方形 243">
          <a:extLst>
            <a:ext uri="{FF2B5EF4-FFF2-40B4-BE49-F238E27FC236}">
              <a16:creationId xmlns:a16="http://schemas.microsoft.com/office/drawing/2014/main" id="{BA70A27A-7E56-45B3-892E-B5AA0DE4D3C3}"/>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45" name="正方形/長方形 244">
          <a:extLst>
            <a:ext uri="{FF2B5EF4-FFF2-40B4-BE49-F238E27FC236}">
              <a16:creationId xmlns:a16="http://schemas.microsoft.com/office/drawing/2014/main" id="{53A9EBB3-9B45-43DC-A60A-C7A87DD245A1}"/>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46" name="正方形/長方形 245">
          <a:extLst>
            <a:ext uri="{FF2B5EF4-FFF2-40B4-BE49-F238E27FC236}">
              <a16:creationId xmlns:a16="http://schemas.microsoft.com/office/drawing/2014/main" id="{08EDADB5-13DA-4A84-9F51-D350826D47BC}"/>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A7328448-372C-4979-8FC5-4A0B5BCB7B8C}"/>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DCDB459E-39AC-4A89-BDDE-E21099784355}"/>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EA177EA9-C623-45B6-9294-02C97A885117}"/>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0" name="テキスト ボックス 249">
          <a:extLst>
            <a:ext uri="{FF2B5EF4-FFF2-40B4-BE49-F238E27FC236}">
              <a16:creationId xmlns:a16="http://schemas.microsoft.com/office/drawing/2014/main" id="{5CAE93E2-95A0-48A0-9730-24917C749A59}"/>
            </a:ext>
          </a:extLst>
        </xdr:cNvPr>
        <xdr:cNvSpPr txBox="1"/>
      </xdr:nvSpPr>
      <xdr:spPr>
        <a:xfrm>
          <a:off x="2789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a:extLst>
            <a:ext uri="{FF2B5EF4-FFF2-40B4-BE49-F238E27FC236}">
              <a16:creationId xmlns:a16="http://schemas.microsoft.com/office/drawing/2014/main" id="{83C235AE-BF00-4EC7-A8BD-61ACC65BFA47}"/>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2" name="テキスト ボックス 251">
          <a:extLst>
            <a:ext uri="{FF2B5EF4-FFF2-40B4-BE49-F238E27FC236}">
              <a16:creationId xmlns:a16="http://schemas.microsoft.com/office/drawing/2014/main" id="{E3E16A48-AE78-4832-8DF9-16DAEED17413}"/>
            </a:ext>
          </a:extLst>
        </xdr:cNvPr>
        <xdr:cNvSpPr txBox="1"/>
      </xdr:nvSpPr>
      <xdr:spPr>
        <a:xfrm>
          <a:off x="2789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a:extLst>
            <a:ext uri="{FF2B5EF4-FFF2-40B4-BE49-F238E27FC236}">
              <a16:creationId xmlns:a16="http://schemas.microsoft.com/office/drawing/2014/main" id="{84092E11-1F95-436D-9C2C-DC8FFD765200}"/>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a:extLst>
            <a:ext uri="{FF2B5EF4-FFF2-40B4-BE49-F238E27FC236}">
              <a16:creationId xmlns:a16="http://schemas.microsoft.com/office/drawing/2014/main" id="{59835C04-8B8A-43CA-96DA-5ABC7F433063}"/>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a:extLst>
            <a:ext uri="{FF2B5EF4-FFF2-40B4-BE49-F238E27FC236}">
              <a16:creationId xmlns:a16="http://schemas.microsoft.com/office/drawing/2014/main" id="{F012C7A9-94C0-4C59-A21B-EA77018C2788}"/>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a:extLst>
            <a:ext uri="{FF2B5EF4-FFF2-40B4-BE49-F238E27FC236}">
              <a16:creationId xmlns:a16="http://schemas.microsoft.com/office/drawing/2014/main" id="{68BD68CC-ECAD-4005-BBCC-EADBD0332C53}"/>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a:extLst>
            <a:ext uri="{FF2B5EF4-FFF2-40B4-BE49-F238E27FC236}">
              <a16:creationId xmlns:a16="http://schemas.microsoft.com/office/drawing/2014/main" id="{E481B11B-B041-4C33-9D2F-C98622F37756}"/>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a:extLst>
            <a:ext uri="{FF2B5EF4-FFF2-40B4-BE49-F238E27FC236}">
              <a16:creationId xmlns:a16="http://schemas.microsoft.com/office/drawing/2014/main" id="{A5E31ABD-007D-4BAA-9574-EB5043D6B1D1}"/>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a:extLst>
            <a:ext uri="{FF2B5EF4-FFF2-40B4-BE49-F238E27FC236}">
              <a16:creationId xmlns:a16="http://schemas.microsoft.com/office/drawing/2014/main" id="{AE7C2F7C-19C6-4724-9872-E60C51354847}"/>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0" name="テキスト ボックス 259">
          <a:extLst>
            <a:ext uri="{FF2B5EF4-FFF2-40B4-BE49-F238E27FC236}">
              <a16:creationId xmlns:a16="http://schemas.microsoft.com/office/drawing/2014/main" id="{3C5C5271-77E8-4C6E-8870-DBAA202CCB37}"/>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id="{955FD374-78E7-4F50-B993-CD7A0524457A}"/>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2" name="テキスト ボックス 261">
          <a:extLst>
            <a:ext uri="{FF2B5EF4-FFF2-40B4-BE49-F238E27FC236}">
              <a16:creationId xmlns:a16="http://schemas.microsoft.com/office/drawing/2014/main" id="{4E0FC1F9-83C9-47FD-B545-3274F3E35295}"/>
            </a:ext>
          </a:extLst>
        </xdr:cNvPr>
        <xdr:cNvSpPr txBox="1"/>
      </xdr:nvSpPr>
      <xdr:spPr>
        <a:xfrm>
          <a:off x="388136" y="121037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県民会館】&#10;有形固定資産減価償却率グラフ枠">
          <a:extLst>
            <a:ext uri="{FF2B5EF4-FFF2-40B4-BE49-F238E27FC236}">
              <a16:creationId xmlns:a16="http://schemas.microsoft.com/office/drawing/2014/main" id="{A8B86782-D701-4B23-AC10-39AC44034633}"/>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135255</xdr:rowOff>
    </xdr:from>
    <xdr:to>
      <xdr:col>24</xdr:col>
      <xdr:colOff>62865</xdr:colOff>
      <xdr:row>86</xdr:row>
      <xdr:rowOff>78105</xdr:rowOff>
    </xdr:to>
    <xdr:cxnSp macro="">
      <xdr:nvCxnSpPr>
        <xdr:cNvPr id="264" name="直線コネクタ 263">
          <a:extLst>
            <a:ext uri="{FF2B5EF4-FFF2-40B4-BE49-F238E27FC236}">
              <a16:creationId xmlns:a16="http://schemas.microsoft.com/office/drawing/2014/main" id="{84FDD8BF-A681-4BF2-8AFC-34A1024CB55F}"/>
            </a:ext>
          </a:extLst>
        </xdr:cNvPr>
        <xdr:cNvCxnSpPr/>
      </xdr:nvCxnSpPr>
      <xdr:spPr>
        <a:xfrm flipV="1">
          <a:off x="4179570" y="12765405"/>
          <a:ext cx="127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81932</xdr:rowOff>
    </xdr:from>
    <xdr:ext cx="405111" cy="259045"/>
    <xdr:sp macro="" textlink="">
      <xdr:nvSpPr>
        <xdr:cNvPr id="265" name="【県民会館】&#10;有形固定資産減価償却率最小値テキスト">
          <a:extLst>
            <a:ext uri="{FF2B5EF4-FFF2-40B4-BE49-F238E27FC236}">
              <a16:creationId xmlns:a16="http://schemas.microsoft.com/office/drawing/2014/main" id="{AB80B602-8796-4E6F-9DAF-5C0CBA709BE5}"/>
            </a:ext>
          </a:extLst>
        </xdr:cNvPr>
        <xdr:cNvSpPr txBox="1"/>
      </xdr:nvSpPr>
      <xdr:spPr>
        <a:xfrm>
          <a:off x="4229100" y="14010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66" name="直線コネクタ 265">
          <a:extLst>
            <a:ext uri="{FF2B5EF4-FFF2-40B4-BE49-F238E27FC236}">
              <a16:creationId xmlns:a16="http://schemas.microsoft.com/office/drawing/2014/main" id="{EB4353F4-130D-48E3-B5A6-FE5FE423CA6B}"/>
            </a:ext>
          </a:extLst>
        </xdr:cNvPr>
        <xdr:cNvCxnSpPr/>
      </xdr:nvCxnSpPr>
      <xdr:spPr>
        <a:xfrm>
          <a:off x="4105275" y="140036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81932</xdr:rowOff>
    </xdr:from>
    <xdr:ext cx="405111" cy="259045"/>
    <xdr:sp macro="" textlink="">
      <xdr:nvSpPr>
        <xdr:cNvPr id="267" name="【県民会館】&#10;有形固定資産減価償却率最大値テキスト">
          <a:extLst>
            <a:ext uri="{FF2B5EF4-FFF2-40B4-BE49-F238E27FC236}">
              <a16:creationId xmlns:a16="http://schemas.microsoft.com/office/drawing/2014/main" id="{B703DFA2-AE68-47AE-93AB-5B82B960D1B5}"/>
            </a:ext>
          </a:extLst>
        </xdr:cNvPr>
        <xdr:cNvSpPr txBox="1"/>
      </xdr:nvSpPr>
      <xdr:spPr>
        <a:xfrm>
          <a:off x="4229100" y="1255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135255</xdr:rowOff>
    </xdr:from>
    <xdr:to>
      <xdr:col>24</xdr:col>
      <xdr:colOff>152400</xdr:colOff>
      <xdr:row>78</xdr:row>
      <xdr:rowOff>135255</xdr:rowOff>
    </xdr:to>
    <xdr:cxnSp macro="">
      <xdr:nvCxnSpPr>
        <xdr:cNvPr id="268" name="直線コネクタ 267">
          <a:extLst>
            <a:ext uri="{FF2B5EF4-FFF2-40B4-BE49-F238E27FC236}">
              <a16:creationId xmlns:a16="http://schemas.microsoft.com/office/drawing/2014/main" id="{7D357D10-B04B-4241-B4D4-4A7081694DC0}"/>
            </a:ext>
          </a:extLst>
        </xdr:cNvPr>
        <xdr:cNvCxnSpPr/>
      </xdr:nvCxnSpPr>
      <xdr:spPr>
        <a:xfrm>
          <a:off x="4105275" y="127654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135272</xdr:rowOff>
    </xdr:from>
    <xdr:ext cx="405111" cy="259045"/>
    <xdr:sp macro="" textlink="">
      <xdr:nvSpPr>
        <xdr:cNvPr id="269" name="【県民会館】&#10;有形固定資産減価償却率平均値テキスト">
          <a:extLst>
            <a:ext uri="{FF2B5EF4-FFF2-40B4-BE49-F238E27FC236}">
              <a16:creationId xmlns:a16="http://schemas.microsoft.com/office/drawing/2014/main" id="{42B9C79E-725C-4D0F-A67D-4869D6E76C0E}"/>
            </a:ext>
          </a:extLst>
        </xdr:cNvPr>
        <xdr:cNvSpPr txBox="1"/>
      </xdr:nvSpPr>
      <xdr:spPr>
        <a:xfrm>
          <a:off x="4229100" y="13089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156845</xdr:rowOff>
    </xdr:from>
    <xdr:to>
      <xdr:col>24</xdr:col>
      <xdr:colOff>114300</xdr:colOff>
      <xdr:row>81</xdr:row>
      <xdr:rowOff>86995</xdr:rowOff>
    </xdr:to>
    <xdr:sp macro="" textlink="">
      <xdr:nvSpPr>
        <xdr:cNvPr id="270" name="フローチャート: 判断 269">
          <a:extLst>
            <a:ext uri="{FF2B5EF4-FFF2-40B4-BE49-F238E27FC236}">
              <a16:creationId xmlns:a16="http://schemas.microsoft.com/office/drawing/2014/main" id="{3C9AEC76-96C5-4C38-8FF4-2D161D9DC10D}"/>
            </a:ext>
          </a:extLst>
        </xdr:cNvPr>
        <xdr:cNvSpPr/>
      </xdr:nvSpPr>
      <xdr:spPr>
        <a:xfrm>
          <a:off x="4124325" y="1311402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158750</xdr:rowOff>
    </xdr:from>
    <xdr:to>
      <xdr:col>20</xdr:col>
      <xdr:colOff>38100</xdr:colOff>
      <xdr:row>81</xdr:row>
      <xdr:rowOff>88900</xdr:rowOff>
    </xdr:to>
    <xdr:sp macro="" textlink="">
      <xdr:nvSpPr>
        <xdr:cNvPr id="271" name="フローチャート: 判断 270">
          <a:extLst>
            <a:ext uri="{FF2B5EF4-FFF2-40B4-BE49-F238E27FC236}">
              <a16:creationId xmlns:a16="http://schemas.microsoft.com/office/drawing/2014/main" id="{3076622F-C605-4B16-8CFC-6B309249CB05}"/>
            </a:ext>
          </a:extLst>
        </xdr:cNvPr>
        <xdr:cNvSpPr/>
      </xdr:nvSpPr>
      <xdr:spPr>
        <a:xfrm>
          <a:off x="3381375" y="131159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143511</xdr:rowOff>
    </xdr:from>
    <xdr:to>
      <xdr:col>15</xdr:col>
      <xdr:colOff>101600</xdr:colOff>
      <xdr:row>81</xdr:row>
      <xdr:rowOff>73661</xdr:rowOff>
    </xdr:to>
    <xdr:sp macro="" textlink="">
      <xdr:nvSpPr>
        <xdr:cNvPr id="272" name="フローチャート: 判断 271">
          <a:extLst>
            <a:ext uri="{FF2B5EF4-FFF2-40B4-BE49-F238E27FC236}">
              <a16:creationId xmlns:a16="http://schemas.microsoft.com/office/drawing/2014/main" id="{08DA3818-0E46-4317-93CB-BEC2DF26B22B}"/>
            </a:ext>
          </a:extLst>
        </xdr:cNvPr>
        <xdr:cNvSpPr/>
      </xdr:nvSpPr>
      <xdr:spPr>
        <a:xfrm>
          <a:off x="2571750" y="130943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109220</xdr:rowOff>
    </xdr:from>
    <xdr:to>
      <xdr:col>10</xdr:col>
      <xdr:colOff>165100</xdr:colOff>
      <xdr:row>81</xdr:row>
      <xdr:rowOff>39370</xdr:rowOff>
    </xdr:to>
    <xdr:sp macro="" textlink="">
      <xdr:nvSpPr>
        <xdr:cNvPr id="273" name="フローチャート: 判断 272">
          <a:extLst>
            <a:ext uri="{FF2B5EF4-FFF2-40B4-BE49-F238E27FC236}">
              <a16:creationId xmlns:a16="http://schemas.microsoft.com/office/drawing/2014/main" id="{910B63C8-661B-4E9C-B51E-F234B0279950}"/>
            </a:ext>
          </a:extLst>
        </xdr:cNvPr>
        <xdr:cNvSpPr/>
      </xdr:nvSpPr>
      <xdr:spPr>
        <a:xfrm>
          <a:off x="1781175" y="130600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31114</xdr:rowOff>
    </xdr:from>
    <xdr:to>
      <xdr:col>6</xdr:col>
      <xdr:colOff>38100</xdr:colOff>
      <xdr:row>81</xdr:row>
      <xdr:rowOff>132714</xdr:rowOff>
    </xdr:to>
    <xdr:sp macro="" textlink="">
      <xdr:nvSpPr>
        <xdr:cNvPr id="274" name="フローチャート: 判断 273">
          <a:extLst>
            <a:ext uri="{FF2B5EF4-FFF2-40B4-BE49-F238E27FC236}">
              <a16:creationId xmlns:a16="http://schemas.microsoft.com/office/drawing/2014/main" id="{5C5C6C7C-D39E-408D-8919-A84B7C3F10B0}"/>
            </a:ext>
          </a:extLst>
        </xdr:cNvPr>
        <xdr:cNvSpPr/>
      </xdr:nvSpPr>
      <xdr:spPr>
        <a:xfrm>
          <a:off x="981075" y="1314386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40C6C3F0-3834-4077-9608-A11C83A6A2E5}"/>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F97F2E28-9EBB-4F13-9D6C-C67E750C110D}"/>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76BC7DD4-FE84-4F3A-B237-78BA47D650E4}"/>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E9DCCC60-573A-450F-A972-00561D5AEE17}"/>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6E8D52DE-BAB8-487E-9460-DEB3365DC888}"/>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143511</xdr:rowOff>
    </xdr:from>
    <xdr:to>
      <xdr:col>24</xdr:col>
      <xdr:colOff>114300</xdr:colOff>
      <xdr:row>80</xdr:row>
      <xdr:rowOff>73661</xdr:rowOff>
    </xdr:to>
    <xdr:sp macro="" textlink="">
      <xdr:nvSpPr>
        <xdr:cNvPr id="280" name="楕円 279">
          <a:extLst>
            <a:ext uri="{FF2B5EF4-FFF2-40B4-BE49-F238E27FC236}">
              <a16:creationId xmlns:a16="http://schemas.microsoft.com/office/drawing/2014/main" id="{E0B4B428-43F4-421D-AB5A-1A6A7308DB68}"/>
            </a:ext>
          </a:extLst>
        </xdr:cNvPr>
        <xdr:cNvSpPr/>
      </xdr:nvSpPr>
      <xdr:spPr>
        <a:xfrm>
          <a:off x="4124325" y="1293241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166388</xdr:rowOff>
    </xdr:from>
    <xdr:ext cx="405111" cy="259045"/>
    <xdr:sp macro="" textlink="">
      <xdr:nvSpPr>
        <xdr:cNvPr id="281" name="【県民会館】&#10;有形固定資産減価償却率該当値テキスト">
          <a:extLst>
            <a:ext uri="{FF2B5EF4-FFF2-40B4-BE49-F238E27FC236}">
              <a16:creationId xmlns:a16="http://schemas.microsoft.com/office/drawing/2014/main" id="{CB759A8D-3231-45ED-829F-C0DA70B00369}"/>
            </a:ext>
          </a:extLst>
        </xdr:cNvPr>
        <xdr:cNvSpPr txBox="1"/>
      </xdr:nvSpPr>
      <xdr:spPr>
        <a:xfrm>
          <a:off x="4229100" y="12793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113030</xdr:rowOff>
    </xdr:from>
    <xdr:to>
      <xdr:col>20</xdr:col>
      <xdr:colOff>38100</xdr:colOff>
      <xdr:row>80</xdr:row>
      <xdr:rowOff>43180</xdr:rowOff>
    </xdr:to>
    <xdr:sp macro="" textlink="">
      <xdr:nvSpPr>
        <xdr:cNvPr id="282" name="楕円 281">
          <a:extLst>
            <a:ext uri="{FF2B5EF4-FFF2-40B4-BE49-F238E27FC236}">
              <a16:creationId xmlns:a16="http://schemas.microsoft.com/office/drawing/2014/main" id="{5F794A0F-10D3-4413-A297-CAF9D47CFB4E}"/>
            </a:ext>
          </a:extLst>
        </xdr:cNvPr>
        <xdr:cNvSpPr/>
      </xdr:nvSpPr>
      <xdr:spPr>
        <a:xfrm>
          <a:off x="3381375" y="129051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163830</xdr:rowOff>
    </xdr:from>
    <xdr:to>
      <xdr:col>24</xdr:col>
      <xdr:colOff>63500</xdr:colOff>
      <xdr:row>80</xdr:row>
      <xdr:rowOff>22861</xdr:rowOff>
    </xdr:to>
    <xdr:cxnSp macro="">
      <xdr:nvCxnSpPr>
        <xdr:cNvPr id="283" name="直線コネクタ 282">
          <a:extLst>
            <a:ext uri="{FF2B5EF4-FFF2-40B4-BE49-F238E27FC236}">
              <a16:creationId xmlns:a16="http://schemas.microsoft.com/office/drawing/2014/main" id="{285B8727-0D22-4808-87EB-04F3D7156052}"/>
            </a:ext>
          </a:extLst>
        </xdr:cNvPr>
        <xdr:cNvCxnSpPr/>
      </xdr:nvCxnSpPr>
      <xdr:spPr>
        <a:xfrm>
          <a:off x="3429000" y="12952730"/>
          <a:ext cx="752475" cy="2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90170</xdr:rowOff>
    </xdr:from>
    <xdr:to>
      <xdr:col>15</xdr:col>
      <xdr:colOff>101600</xdr:colOff>
      <xdr:row>80</xdr:row>
      <xdr:rowOff>20320</xdr:rowOff>
    </xdr:to>
    <xdr:sp macro="" textlink="">
      <xdr:nvSpPr>
        <xdr:cNvPr id="284" name="楕円 283">
          <a:extLst>
            <a:ext uri="{FF2B5EF4-FFF2-40B4-BE49-F238E27FC236}">
              <a16:creationId xmlns:a16="http://schemas.microsoft.com/office/drawing/2014/main" id="{AE726FA0-F56C-4D20-8893-640090F97EE6}"/>
            </a:ext>
          </a:extLst>
        </xdr:cNvPr>
        <xdr:cNvSpPr/>
      </xdr:nvSpPr>
      <xdr:spPr>
        <a:xfrm>
          <a:off x="2571750" y="1287907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140970</xdr:rowOff>
    </xdr:from>
    <xdr:to>
      <xdr:col>19</xdr:col>
      <xdr:colOff>177800</xdr:colOff>
      <xdr:row>79</xdr:row>
      <xdr:rowOff>163830</xdr:rowOff>
    </xdr:to>
    <xdr:cxnSp macro="">
      <xdr:nvCxnSpPr>
        <xdr:cNvPr id="285" name="直線コネクタ 284">
          <a:extLst>
            <a:ext uri="{FF2B5EF4-FFF2-40B4-BE49-F238E27FC236}">
              <a16:creationId xmlns:a16="http://schemas.microsoft.com/office/drawing/2014/main" id="{EC077E0B-BD09-4FCB-A0DD-2E308EF841A1}"/>
            </a:ext>
          </a:extLst>
        </xdr:cNvPr>
        <xdr:cNvCxnSpPr/>
      </xdr:nvCxnSpPr>
      <xdr:spPr>
        <a:xfrm>
          <a:off x="2619375" y="12936220"/>
          <a:ext cx="809625"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57786</xdr:rowOff>
    </xdr:from>
    <xdr:to>
      <xdr:col>10</xdr:col>
      <xdr:colOff>165100</xdr:colOff>
      <xdr:row>79</xdr:row>
      <xdr:rowOff>159386</xdr:rowOff>
    </xdr:to>
    <xdr:sp macro="" textlink="">
      <xdr:nvSpPr>
        <xdr:cNvPr id="286" name="楕円 285">
          <a:extLst>
            <a:ext uri="{FF2B5EF4-FFF2-40B4-BE49-F238E27FC236}">
              <a16:creationId xmlns:a16="http://schemas.microsoft.com/office/drawing/2014/main" id="{7BCD5C84-9B40-4A4A-B755-2E02CE6C30DA}"/>
            </a:ext>
          </a:extLst>
        </xdr:cNvPr>
        <xdr:cNvSpPr/>
      </xdr:nvSpPr>
      <xdr:spPr>
        <a:xfrm>
          <a:off x="1781175" y="1284986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108586</xdr:rowOff>
    </xdr:from>
    <xdr:to>
      <xdr:col>15</xdr:col>
      <xdr:colOff>50800</xdr:colOff>
      <xdr:row>79</xdr:row>
      <xdr:rowOff>140970</xdr:rowOff>
    </xdr:to>
    <xdr:cxnSp macro="">
      <xdr:nvCxnSpPr>
        <xdr:cNvPr id="287" name="直線コネクタ 286">
          <a:extLst>
            <a:ext uri="{FF2B5EF4-FFF2-40B4-BE49-F238E27FC236}">
              <a16:creationId xmlns:a16="http://schemas.microsoft.com/office/drawing/2014/main" id="{7D86A413-B8B4-4485-A5BC-EE2DD2BC7F0E}"/>
            </a:ext>
          </a:extLst>
        </xdr:cNvPr>
        <xdr:cNvCxnSpPr/>
      </xdr:nvCxnSpPr>
      <xdr:spPr>
        <a:xfrm>
          <a:off x="1828800" y="12897486"/>
          <a:ext cx="790575" cy="3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80027</xdr:rowOff>
    </xdr:from>
    <xdr:ext cx="405111" cy="259045"/>
    <xdr:sp macro="" textlink="">
      <xdr:nvSpPr>
        <xdr:cNvPr id="288" name="n_1aveValue【県民会館】&#10;有形固定資産減価償却率">
          <a:extLst>
            <a:ext uri="{FF2B5EF4-FFF2-40B4-BE49-F238E27FC236}">
              <a16:creationId xmlns:a16="http://schemas.microsoft.com/office/drawing/2014/main" id="{12F8B86C-9694-42BF-A099-5C14A7ED85D2}"/>
            </a:ext>
          </a:extLst>
        </xdr:cNvPr>
        <xdr:cNvSpPr txBox="1"/>
      </xdr:nvSpPr>
      <xdr:spPr>
        <a:xfrm>
          <a:off x="3239144" y="1319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64788</xdr:rowOff>
    </xdr:from>
    <xdr:ext cx="405111" cy="259045"/>
    <xdr:sp macro="" textlink="">
      <xdr:nvSpPr>
        <xdr:cNvPr id="289" name="n_2aveValue【県民会館】&#10;有形固定資産減価償却率">
          <a:extLst>
            <a:ext uri="{FF2B5EF4-FFF2-40B4-BE49-F238E27FC236}">
              <a16:creationId xmlns:a16="http://schemas.microsoft.com/office/drawing/2014/main" id="{1CEB0CC8-F983-45CF-80AF-8BA03327698A}"/>
            </a:ext>
          </a:extLst>
        </xdr:cNvPr>
        <xdr:cNvSpPr txBox="1"/>
      </xdr:nvSpPr>
      <xdr:spPr>
        <a:xfrm>
          <a:off x="2439044" y="13183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30497</xdr:rowOff>
    </xdr:from>
    <xdr:ext cx="405111" cy="259045"/>
    <xdr:sp macro="" textlink="">
      <xdr:nvSpPr>
        <xdr:cNvPr id="290" name="n_3aveValue【県民会館】&#10;有形固定資産減価償却率">
          <a:extLst>
            <a:ext uri="{FF2B5EF4-FFF2-40B4-BE49-F238E27FC236}">
              <a16:creationId xmlns:a16="http://schemas.microsoft.com/office/drawing/2014/main" id="{B1C96D7E-09B9-4908-94E9-7DFD50B3404A}"/>
            </a:ext>
          </a:extLst>
        </xdr:cNvPr>
        <xdr:cNvSpPr txBox="1"/>
      </xdr:nvSpPr>
      <xdr:spPr>
        <a:xfrm>
          <a:off x="1648469" y="1314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149241</xdr:rowOff>
    </xdr:from>
    <xdr:ext cx="405111" cy="259045"/>
    <xdr:sp macro="" textlink="">
      <xdr:nvSpPr>
        <xdr:cNvPr id="291" name="n_4aveValue【県民会館】&#10;有形固定資産減価償却率">
          <a:extLst>
            <a:ext uri="{FF2B5EF4-FFF2-40B4-BE49-F238E27FC236}">
              <a16:creationId xmlns:a16="http://schemas.microsoft.com/office/drawing/2014/main" id="{8F37DA83-658F-4DD2-B159-D044B1FFC233}"/>
            </a:ext>
          </a:extLst>
        </xdr:cNvPr>
        <xdr:cNvSpPr txBox="1"/>
      </xdr:nvSpPr>
      <xdr:spPr>
        <a:xfrm>
          <a:off x="848369" y="1294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59707</xdr:rowOff>
    </xdr:from>
    <xdr:ext cx="405111" cy="259045"/>
    <xdr:sp macro="" textlink="">
      <xdr:nvSpPr>
        <xdr:cNvPr id="292" name="n_1mainValue【県民会館】&#10;有形固定資産減価償却率">
          <a:extLst>
            <a:ext uri="{FF2B5EF4-FFF2-40B4-BE49-F238E27FC236}">
              <a16:creationId xmlns:a16="http://schemas.microsoft.com/office/drawing/2014/main" id="{1C4BAF38-E145-42B9-BA66-6A4D561F4AAA}"/>
            </a:ext>
          </a:extLst>
        </xdr:cNvPr>
        <xdr:cNvSpPr txBox="1"/>
      </xdr:nvSpPr>
      <xdr:spPr>
        <a:xfrm>
          <a:off x="3239144" y="1268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293" name="n_2mainValue【県民会館】&#10;有形固定資産減価償却率">
          <a:extLst>
            <a:ext uri="{FF2B5EF4-FFF2-40B4-BE49-F238E27FC236}">
              <a16:creationId xmlns:a16="http://schemas.microsoft.com/office/drawing/2014/main" id="{B6EFC262-0F6E-4E73-8884-76559D4A9D3C}"/>
            </a:ext>
          </a:extLst>
        </xdr:cNvPr>
        <xdr:cNvSpPr txBox="1"/>
      </xdr:nvSpPr>
      <xdr:spPr>
        <a:xfrm>
          <a:off x="2439044" y="1266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4463</xdr:rowOff>
    </xdr:from>
    <xdr:ext cx="405111" cy="259045"/>
    <xdr:sp macro="" textlink="">
      <xdr:nvSpPr>
        <xdr:cNvPr id="294" name="n_3mainValue【県民会館】&#10;有形固定資産減価償却率">
          <a:extLst>
            <a:ext uri="{FF2B5EF4-FFF2-40B4-BE49-F238E27FC236}">
              <a16:creationId xmlns:a16="http://schemas.microsoft.com/office/drawing/2014/main" id="{296CC75F-DFC3-4C2C-B6C5-2AC2B92E31AD}"/>
            </a:ext>
          </a:extLst>
        </xdr:cNvPr>
        <xdr:cNvSpPr txBox="1"/>
      </xdr:nvSpPr>
      <xdr:spPr>
        <a:xfrm>
          <a:off x="1648469" y="1263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94389A86-1C4F-4BC1-B29E-4C10FA31A957}"/>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96" name="正方形/長方形 295">
          <a:extLst>
            <a:ext uri="{FF2B5EF4-FFF2-40B4-BE49-F238E27FC236}">
              <a16:creationId xmlns:a16="http://schemas.microsoft.com/office/drawing/2014/main" id="{BB77BD01-0D4F-4829-A4A9-69A8AA09D899}"/>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97" name="正方形/長方形 296">
          <a:extLst>
            <a:ext uri="{FF2B5EF4-FFF2-40B4-BE49-F238E27FC236}">
              <a16:creationId xmlns:a16="http://schemas.microsoft.com/office/drawing/2014/main" id="{8902699F-8FC5-4BF4-B2EF-74CCE08DBC13}"/>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98" name="正方形/長方形 297">
          <a:extLst>
            <a:ext uri="{FF2B5EF4-FFF2-40B4-BE49-F238E27FC236}">
              <a16:creationId xmlns:a16="http://schemas.microsoft.com/office/drawing/2014/main" id="{F911D407-79CA-4C85-AA5C-9F2F2050A733}"/>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99" name="正方形/長方形 298">
          <a:extLst>
            <a:ext uri="{FF2B5EF4-FFF2-40B4-BE49-F238E27FC236}">
              <a16:creationId xmlns:a16="http://schemas.microsoft.com/office/drawing/2014/main" id="{53051466-5DE4-44FA-A924-23E9503B3F1B}"/>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id="{0EAEE56B-1786-42FD-ADE8-542C77C8B439}"/>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id="{D0F8890B-DA0D-4ED9-9DA2-948F617B87E8}"/>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id="{62889B5D-A098-4842-A522-50F0BAF128D6}"/>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03" name="テキスト ボックス 302">
          <a:extLst>
            <a:ext uri="{FF2B5EF4-FFF2-40B4-BE49-F238E27FC236}">
              <a16:creationId xmlns:a16="http://schemas.microsoft.com/office/drawing/2014/main" id="{755F1E24-51C2-4347-88DE-FE47FBA97E43}"/>
            </a:ext>
          </a:extLst>
        </xdr:cNvPr>
        <xdr:cNvSpPr txBox="1"/>
      </xdr:nvSpPr>
      <xdr:spPr>
        <a:xfrm>
          <a:off x="5527221"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168729</xdr:rowOff>
    </xdr:from>
    <xdr:to>
      <xdr:col>59</xdr:col>
      <xdr:colOff>50800</xdr:colOff>
      <xdr:row>86</xdr:row>
      <xdr:rowOff>168729</xdr:rowOff>
    </xdr:to>
    <xdr:cxnSp macro="">
      <xdr:nvCxnSpPr>
        <xdr:cNvPr id="304" name="直線コネクタ 303">
          <a:extLst>
            <a:ext uri="{FF2B5EF4-FFF2-40B4-BE49-F238E27FC236}">
              <a16:creationId xmlns:a16="http://schemas.microsoft.com/office/drawing/2014/main" id="{D81335E9-B76D-4687-94B6-693E36A567EA}"/>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5" name="テキスト ボックス 304">
          <a:extLst>
            <a:ext uri="{FF2B5EF4-FFF2-40B4-BE49-F238E27FC236}">
              <a16:creationId xmlns:a16="http://schemas.microsoft.com/office/drawing/2014/main" id="{9D94BBBF-B2AE-491A-B92D-22DDC44BF271}"/>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6" name="直線コネクタ 305">
          <a:extLst>
            <a:ext uri="{FF2B5EF4-FFF2-40B4-BE49-F238E27FC236}">
              <a16:creationId xmlns:a16="http://schemas.microsoft.com/office/drawing/2014/main" id="{B8E81B07-4273-4203-8947-96ED18523C1B}"/>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7" name="テキスト ボックス 306">
          <a:extLst>
            <a:ext uri="{FF2B5EF4-FFF2-40B4-BE49-F238E27FC236}">
              <a16:creationId xmlns:a16="http://schemas.microsoft.com/office/drawing/2014/main" id="{F4540161-4A87-4DB8-B388-B02E5E3FB43F}"/>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8" name="直線コネクタ 307">
          <a:extLst>
            <a:ext uri="{FF2B5EF4-FFF2-40B4-BE49-F238E27FC236}">
              <a16:creationId xmlns:a16="http://schemas.microsoft.com/office/drawing/2014/main" id="{0B7D818D-F70E-4D35-8FA1-AB1E59E0B15F}"/>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9" name="テキスト ボックス 308">
          <a:extLst>
            <a:ext uri="{FF2B5EF4-FFF2-40B4-BE49-F238E27FC236}">
              <a16:creationId xmlns:a16="http://schemas.microsoft.com/office/drawing/2014/main" id="{1B24251F-6B15-4FB7-AD0B-17577EC7B3B6}"/>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0" name="直線コネクタ 309">
          <a:extLst>
            <a:ext uri="{FF2B5EF4-FFF2-40B4-BE49-F238E27FC236}">
              <a16:creationId xmlns:a16="http://schemas.microsoft.com/office/drawing/2014/main" id="{E7AA057D-12B2-4E35-989A-073A4A0841F8}"/>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1" name="テキスト ボックス 310">
          <a:extLst>
            <a:ext uri="{FF2B5EF4-FFF2-40B4-BE49-F238E27FC236}">
              <a16:creationId xmlns:a16="http://schemas.microsoft.com/office/drawing/2014/main" id="{C12E0C90-D404-4C6F-8345-BD2CBD6961EC}"/>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2" name="直線コネクタ 311">
          <a:extLst>
            <a:ext uri="{FF2B5EF4-FFF2-40B4-BE49-F238E27FC236}">
              <a16:creationId xmlns:a16="http://schemas.microsoft.com/office/drawing/2014/main" id="{3576148B-419D-4344-B446-31F1E03680D3}"/>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3" name="テキスト ボックス 312">
          <a:extLst>
            <a:ext uri="{FF2B5EF4-FFF2-40B4-BE49-F238E27FC236}">
              <a16:creationId xmlns:a16="http://schemas.microsoft.com/office/drawing/2014/main" id="{39A0421E-0818-41B8-813E-065BADA3BD4D}"/>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4" name="直線コネクタ 313">
          <a:extLst>
            <a:ext uri="{FF2B5EF4-FFF2-40B4-BE49-F238E27FC236}">
              <a16:creationId xmlns:a16="http://schemas.microsoft.com/office/drawing/2014/main" id="{92FE2AC8-B48F-4277-AA10-A342C2D5DBFA}"/>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5" name="テキスト ボックス 314">
          <a:extLst>
            <a:ext uri="{FF2B5EF4-FFF2-40B4-BE49-F238E27FC236}">
              <a16:creationId xmlns:a16="http://schemas.microsoft.com/office/drawing/2014/main" id="{CD0E3C30-3B41-4728-B87D-CE46969C8400}"/>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a:extLst>
            <a:ext uri="{FF2B5EF4-FFF2-40B4-BE49-F238E27FC236}">
              <a16:creationId xmlns:a16="http://schemas.microsoft.com/office/drawing/2014/main" id="{ED223D2F-263D-4F0A-98E8-DDE2107D8D08}"/>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a:extLst>
            <a:ext uri="{FF2B5EF4-FFF2-40B4-BE49-F238E27FC236}">
              <a16:creationId xmlns:a16="http://schemas.microsoft.com/office/drawing/2014/main" id="{29C0313B-676F-477A-84B7-8E51D02BFB19}"/>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県民会館】&#10;一人当たり面積グラフ枠">
          <a:extLst>
            <a:ext uri="{FF2B5EF4-FFF2-40B4-BE49-F238E27FC236}">
              <a16:creationId xmlns:a16="http://schemas.microsoft.com/office/drawing/2014/main" id="{25E61F32-F457-4066-96E0-73896C932FAD}"/>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77</xdr:row>
      <xdr:rowOff>144236</xdr:rowOff>
    </xdr:from>
    <xdr:to>
      <xdr:col>54</xdr:col>
      <xdr:colOff>189865</xdr:colOff>
      <xdr:row>86</xdr:row>
      <xdr:rowOff>38100</xdr:rowOff>
    </xdr:to>
    <xdr:cxnSp macro="">
      <xdr:nvCxnSpPr>
        <xdr:cNvPr id="319" name="直線コネクタ 318">
          <a:extLst>
            <a:ext uri="{FF2B5EF4-FFF2-40B4-BE49-F238E27FC236}">
              <a16:creationId xmlns:a16="http://schemas.microsoft.com/office/drawing/2014/main" id="{9FF24875-BE9E-422C-B742-5F457A71EFF5}"/>
            </a:ext>
          </a:extLst>
        </xdr:cNvPr>
        <xdr:cNvCxnSpPr/>
      </xdr:nvCxnSpPr>
      <xdr:spPr>
        <a:xfrm flipV="1">
          <a:off x="9427845" y="12609286"/>
          <a:ext cx="1270" cy="1354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41927</xdr:rowOff>
    </xdr:from>
    <xdr:ext cx="469744" cy="259045"/>
    <xdr:sp macro="" textlink="">
      <xdr:nvSpPr>
        <xdr:cNvPr id="320" name="【県民会館】&#10;一人当たり面積最小値テキスト">
          <a:extLst>
            <a:ext uri="{FF2B5EF4-FFF2-40B4-BE49-F238E27FC236}">
              <a16:creationId xmlns:a16="http://schemas.microsoft.com/office/drawing/2014/main" id="{FCBD2E11-5F21-473A-84AD-6ADBAD1CC61B}"/>
            </a:ext>
          </a:extLst>
        </xdr:cNvPr>
        <xdr:cNvSpPr txBox="1"/>
      </xdr:nvSpPr>
      <xdr:spPr>
        <a:xfrm>
          <a:off x="9477375" y="1397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21" name="直線コネクタ 320">
          <a:extLst>
            <a:ext uri="{FF2B5EF4-FFF2-40B4-BE49-F238E27FC236}">
              <a16:creationId xmlns:a16="http://schemas.microsoft.com/office/drawing/2014/main" id="{41D3B7F5-424A-4C4B-B116-79AD5E2AA5BC}"/>
            </a:ext>
          </a:extLst>
        </xdr:cNvPr>
        <xdr:cNvCxnSpPr/>
      </xdr:nvCxnSpPr>
      <xdr:spPr>
        <a:xfrm>
          <a:off x="9363075" y="139636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90913</xdr:rowOff>
    </xdr:from>
    <xdr:ext cx="469744" cy="259045"/>
    <xdr:sp macro="" textlink="">
      <xdr:nvSpPr>
        <xdr:cNvPr id="322" name="【県民会館】&#10;一人当たり面積最大値テキスト">
          <a:extLst>
            <a:ext uri="{FF2B5EF4-FFF2-40B4-BE49-F238E27FC236}">
              <a16:creationId xmlns:a16="http://schemas.microsoft.com/office/drawing/2014/main" id="{E1E3AE1F-13AB-4106-8243-ED0A0780D24A}"/>
            </a:ext>
          </a:extLst>
        </xdr:cNvPr>
        <xdr:cNvSpPr txBox="1"/>
      </xdr:nvSpPr>
      <xdr:spPr>
        <a:xfrm>
          <a:off x="9477375" y="1239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23" name="直線コネクタ 322">
          <a:extLst>
            <a:ext uri="{FF2B5EF4-FFF2-40B4-BE49-F238E27FC236}">
              <a16:creationId xmlns:a16="http://schemas.microsoft.com/office/drawing/2014/main" id="{EBD6D8FB-21A9-4D7E-8B4B-0C617D0C89FF}"/>
            </a:ext>
          </a:extLst>
        </xdr:cNvPr>
        <xdr:cNvCxnSpPr/>
      </xdr:nvCxnSpPr>
      <xdr:spPr>
        <a:xfrm>
          <a:off x="9363075" y="126092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137177</xdr:rowOff>
    </xdr:from>
    <xdr:ext cx="469744" cy="259045"/>
    <xdr:sp macro="" textlink="">
      <xdr:nvSpPr>
        <xdr:cNvPr id="324" name="【県民会館】&#10;一人当たり面積平均値テキスト">
          <a:extLst>
            <a:ext uri="{FF2B5EF4-FFF2-40B4-BE49-F238E27FC236}">
              <a16:creationId xmlns:a16="http://schemas.microsoft.com/office/drawing/2014/main" id="{A5004ED7-DC96-415A-9901-3266DAD1016B}"/>
            </a:ext>
          </a:extLst>
        </xdr:cNvPr>
        <xdr:cNvSpPr txBox="1"/>
      </xdr:nvSpPr>
      <xdr:spPr>
        <a:xfrm>
          <a:off x="9477375" y="13256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325" name="フローチャート: 判断 324">
          <a:extLst>
            <a:ext uri="{FF2B5EF4-FFF2-40B4-BE49-F238E27FC236}">
              <a16:creationId xmlns:a16="http://schemas.microsoft.com/office/drawing/2014/main" id="{8257C55D-A6DA-46B6-B24B-E99DD81EE679}"/>
            </a:ext>
          </a:extLst>
        </xdr:cNvPr>
        <xdr:cNvSpPr/>
      </xdr:nvSpPr>
      <xdr:spPr>
        <a:xfrm>
          <a:off x="9401175" y="1327785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52614</xdr:rowOff>
    </xdr:from>
    <xdr:to>
      <xdr:col>50</xdr:col>
      <xdr:colOff>165100</xdr:colOff>
      <xdr:row>82</xdr:row>
      <xdr:rowOff>154214</xdr:rowOff>
    </xdr:to>
    <xdr:sp macro="" textlink="">
      <xdr:nvSpPr>
        <xdr:cNvPr id="326" name="フローチャート: 判断 325">
          <a:extLst>
            <a:ext uri="{FF2B5EF4-FFF2-40B4-BE49-F238E27FC236}">
              <a16:creationId xmlns:a16="http://schemas.microsoft.com/office/drawing/2014/main" id="{6ECA050B-9F2D-42DE-BAD2-F5B45247FDF1}"/>
            </a:ext>
          </a:extLst>
        </xdr:cNvPr>
        <xdr:cNvSpPr/>
      </xdr:nvSpPr>
      <xdr:spPr>
        <a:xfrm>
          <a:off x="8639175" y="1332728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117929</xdr:rowOff>
    </xdr:from>
    <xdr:to>
      <xdr:col>46</xdr:col>
      <xdr:colOff>38100</xdr:colOff>
      <xdr:row>83</xdr:row>
      <xdr:rowOff>48079</xdr:rowOff>
    </xdr:to>
    <xdr:sp macro="" textlink="">
      <xdr:nvSpPr>
        <xdr:cNvPr id="327" name="フローチャート: 判断 326">
          <a:extLst>
            <a:ext uri="{FF2B5EF4-FFF2-40B4-BE49-F238E27FC236}">
              <a16:creationId xmlns:a16="http://schemas.microsoft.com/office/drawing/2014/main" id="{181DC7B0-5A6B-4B98-9C57-2312F67769B8}"/>
            </a:ext>
          </a:extLst>
        </xdr:cNvPr>
        <xdr:cNvSpPr/>
      </xdr:nvSpPr>
      <xdr:spPr>
        <a:xfrm>
          <a:off x="7839075" y="1339895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19957</xdr:rowOff>
    </xdr:from>
    <xdr:to>
      <xdr:col>41</xdr:col>
      <xdr:colOff>101600</xdr:colOff>
      <xdr:row>82</xdr:row>
      <xdr:rowOff>121557</xdr:rowOff>
    </xdr:to>
    <xdr:sp macro="" textlink="">
      <xdr:nvSpPr>
        <xdr:cNvPr id="328" name="フローチャート: 判断 327">
          <a:extLst>
            <a:ext uri="{FF2B5EF4-FFF2-40B4-BE49-F238E27FC236}">
              <a16:creationId xmlns:a16="http://schemas.microsoft.com/office/drawing/2014/main" id="{A6ABF3E0-B7E1-431F-82BF-23E7EC250824}"/>
            </a:ext>
          </a:extLst>
        </xdr:cNvPr>
        <xdr:cNvSpPr/>
      </xdr:nvSpPr>
      <xdr:spPr>
        <a:xfrm>
          <a:off x="7029450" y="1329780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3629</xdr:rowOff>
    </xdr:from>
    <xdr:to>
      <xdr:col>36</xdr:col>
      <xdr:colOff>165100</xdr:colOff>
      <xdr:row>84</xdr:row>
      <xdr:rowOff>105229</xdr:rowOff>
    </xdr:to>
    <xdr:sp macro="" textlink="">
      <xdr:nvSpPr>
        <xdr:cNvPr id="329" name="フローチャート: 判断 328">
          <a:extLst>
            <a:ext uri="{FF2B5EF4-FFF2-40B4-BE49-F238E27FC236}">
              <a16:creationId xmlns:a16="http://schemas.microsoft.com/office/drawing/2014/main" id="{9C04AD67-BFAB-4663-A106-94E87A6774B7}"/>
            </a:ext>
          </a:extLst>
        </xdr:cNvPr>
        <xdr:cNvSpPr/>
      </xdr:nvSpPr>
      <xdr:spPr>
        <a:xfrm>
          <a:off x="6238875" y="1360850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E28BF830-8F02-4024-85D6-60B0839C77D9}"/>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EC5EA46-A5E5-4303-93EC-52C5EFF2183E}"/>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8F34ADF7-3627-4717-B180-D6A1BE51D9AF}"/>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91EDEB2-6BC0-4122-8E1A-F21225FB4B65}"/>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BC205E38-D782-49B0-8E92-53C6A463E921}"/>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109764</xdr:rowOff>
    </xdr:from>
    <xdr:to>
      <xdr:col>55</xdr:col>
      <xdr:colOff>50800</xdr:colOff>
      <xdr:row>80</xdr:row>
      <xdr:rowOff>39914</xdr:rowOff>
    </xdr:to>
    <xdr:sp macro="" textlink="">
      <xdr:nvSpPr>
        <xdr:cNvPr id="335" name="楕円 334">
          <a:extLst>
            <a:ext uri="{FF2B5EF4-FFF2-40B4-BE49-F238E27FC236}">
              <a16:creationId xmlns:a16="http://schemas.microsoft.com/office/drawing/2014/main" id="{CEC3D446-95F8-481B-88B2-C4805E273414}"/>
            </a:ext>
          </a:extLst>
        </xdr:cNvPr>
        <xdr:cNvSpPr/>
      </xdr:nvSpPr>
      <xdr:spPr>
        <a:xfrm>
          <a:off x="9401175" y="12898664"/>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132641</xdr:rowOff>
    </xdr:from>
    <xdr:ext cx="469744" cy="259045"/>
    <xdr:sp macro="" textlink="">
      <xdr:nvSpPr>
        <xdr:cNvPr id="336" name="【県民会館】&#10;一人当たり面積該当値テキスト">
          <a:extLst>
            <a:ext uri="{FF2B5EF4-FFF2-40B4-BE49-F238E27FC236}">
              <a16:creationId xmlns:a16="http://schemas.microsoft.com/office/drawing/2014/main" id="{6DC8E5E1-48CF-4878-A2AE-A46FF498228A}"/>
            </a:ext>
          </a:extLst>
        </xdr:cNvPr>
        <xdr:cNvSpPr txBox="1"/>
      </xdr:nvSpPr>
      <xdr:spPr>
        <a:xfrm>
          <a:off x="9477375" y="1276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142421</xdr:rowOff>
    </xdr:from>
    <xdr:to>
      <xdr:col>50</xdr:col>
      <xdr:colOff>165100</xdr:colOff>
      <xdr:row>80</xdr:row>
      <xdr:rowOff>72571</xdr:rowOff>
    </xdr:to>
    <xdr:sp macro="" textlink="">
      <xdr:nvSpPr>
        <xdr:cNvPr id="337" name="楕円 336">
          <a:extLst>
            <a:ext uri="{FF2B5EF4-FFF2-40B4-BE49-F238E27FC236}">
              <a16:creationId xmlns:a16="http://schemas.microsoft.com/office/drawing/2014/main" id="{FA866A4A-8FB2-48F1-903D-7D5C90EBB085}"/>
            </a:ext>
          </a:extLst>
        </xdr:cNvPr>
        <xdr:cNvSpPr/>
      </xdr:nvSpPr>
      <xdr:spPr>
        <a:xfrm>
          <a:off x="8639175" y="12937671"/>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160564</xdr:rowOff>
    </xdr:from>
    <xdr:to>
      <xdr:col>55</xdr:col>
      <xdr:colOff>0</xdr:colOff>
      <xdr:row>80</xdr:row>
      <xdr:rowOff>21771</xdr:rowOff>
    </xdr:to>
    <xdr:cxnSp macro="">
      <xdr:nvCxnSpPr>
        <xdr:cNvPr id="338" name="直線コネクタ 337">
          <a:extLst>
            <a:ext uri="{FF2B5EF4-FFF2-40B4-BE49-F238E27FC236}">
              <a16:creationId xmlns:a16="http://schemas.microsoft.com/office/drawing/2014/main" id="{D3E148AE-A27B-4B5C-886C-58934224C54F}"/>
            </a:ext>
          </a:extLst>
        </xdr:cNvPr>
        <xdr:cNvCxnSpPr/>
      </xdr:nvCxnSpPr>
      <xdr:spPr>
        <a:xfrm flipV="1">
          <a:off x="8686800" y="12955814"/>
          <a:ext cx="742950" cy="1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166914</xdr:rowOff>
    </xdr:from>
    <xdr:to>
      <xdr:col>46</xdr:col>
      <xdr:colOff>38100</xdr:colOff>
      <xdr:row>81</xdr:row>
      <xdr:rowOff>97064</xdr:rowOff>
    </xdr:to>
    <xdr:sp macro="" textlink="">
      <xdr:nvSpPr>
        <xdr:cNvPr id="339" name="楕円 338">
          <a:extLst>
            <a:ext uri="{FF2B5EF4-FFF2-40B4-BE49-F238E27FC236}">
              <a16:creationId xmlns:a16="http://schemas.microsoft.com/office/drawing/2014/main" id="{78D60807-847A-47E8-8F08-AAD655A732EA}"/>
            </a:ext>
          </a:extLst>
        </xdr:cNvPr>
        <xdr:cNvSpPr/>
      </xdr:nvSpPr>
      <xdr:spPr>
        <a:xfrm>
          <a:off x="7839075" y="1311773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21771</xdr:rowOff>
    </xdr:from>
    <xdr:to>
      <xdr:col>50</xdr:col>
      <xdr:colOff>114300</xdr:colOff>
      <xdr:row>81</xdr:row>
      <xdr:rowOff>46264</xdr:rowOff>
    </xdr:to>
    <xdr:cxnSp macro="">
      <xdr:nvCxnSpPr>
        <xdr:cNvPr id="340" name="直線コネクタ 339">
          <a:extLst>
            <a:ext uri="{FF2B5EF4-FFF2-40B4-BE49-F238E27FC236}">
              <a16:creationId xmlns:a16="http://schemas.microsoft.com/office/drawing/2014/main" id="{D921C1F7-713D-43B6-8B68-5FC772B541C7}"/>
            </a:ext>
          </a:extLst>
        </xdr:cNvPr>
        <xdr:cNvCxnSpPr/>
      </xdr:nvCxnSpPr>
      <xdr:spPr>
        <a:xfrm flipV="1">
          <a:off x="7886700" y="12975771"/>
          <a:ext cx="8001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52614</xdr:rowOff>
    </xdr:from>
    <xdr:to>
      <xdr:col>41</xdr:col>
      <xdr:colOff>101600</xdr:colOff>
      <xdr:row>82</xdr:row>
      <xdr:rowOff>154214</xdr:rowOff>
    </xdr:to>
    <xdr:sp macro="" textlink="">
      <xdr:nvSpPr>
        <xdr:cNvPr id="341" name="楕円 340">
          <a:extLst>
            <a:ext uri="{FF2B5EF4-FFF2-40B4-BE49-F238E27FC236}">
              <a16:creationId xmlns:a16="http://schemas.microsoft.com/office/drawing/2014/main" id="{ED1D35CF-2AD3-4954-8900-1459167967AA}"/>
            </a:ext>
          </a:extLst>
        </xdr:cNvPr>
        <xdr:cNvSpPr/>
      </xdr:nvSpPr>
      <xdr:spPr>
        <a:xfrm>
          <a:off x="7029450" y="1332728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46264</xdr:rowOff>
    </xdr:from>
    <xdr:to>
      <xdr:col>45</xdr:col>
      <xdr:colOff>177800</xdr:colOff>
      <xdr:row>82</xdr:row>
      <xdr:rowOff>103414</xdr:rowOff>
    </xdr:to>
    <xdr:cxnSp macro="">
      <xdr:nvCxnSpPr>
        <xdr:cNvPr id="342" name="直線コネクタ 341">
          <a:extLst>
            <a:ext uri="{FF2B5EF4-FFF2-40B4-BE49-F238E27FC236}">
              <a16:creationId xmlns:a16="http://schemas.microsoft.com/office/drawing/2014/main" id="{B84EA866-A349-41D9-ABEC-1849EE4E0E15}"/>
            </a:ext>
          </a:extLst>
        </xdr:cNvPr>
        <xdr:cNvCxnSpPr/>
      </xdr:nvCxnSpPr>
      <xdr:spPr>
        <a:xfrm flipV="1">
          <a:off x="7077075" y="13165364"/>
          <a:ext cx="809625"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145341</xdr:rowOff>
    </xdr:from>
    <xdr:ext cx="469744" cy="259045"/>
    <xdr:sp macro="" textlink="">
      <xdr:nvSpPr>
        <xdr:cNvPr id="343" name="n_1aveValue【県民会館】&#10;一人当たり面積">
          <a:extLst>
            <a:ext uri="{FF2B5EF4-FFF2-40B4-BE49-F238E27FC236}">
              <a16:creationId xmlns:a16="http://schemas.microsoft.com/office/drawing/2014/main" id="{F73B43C0-7CAE-4430-A6BF-10195962654C}"/>
            </a:ext>
          </a:extLst>
        </xdr:cNvPr>
        <xdr:cNvSpPr txBox="1"/>
      </xdr:nvSpPr>
      <xdr:spPr>
        <a:xfrm>
          <a:off x="8458277" y="1342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39206</xdr:rowOff>
    </xdr:from>
    <xdr:ext cx="469744" cy="259045"/>
    <xdr:sp macro="" textlink="">
      <xdr:nvSpPr>
        <xdr:cNvPr id="344" name="n_2aveValue【県民会館】&#10;一人当たり面積">
          <a:extLst>
            <a:ext uri="{FF2B5EF4-FFF2-40B4-BE49-F238E27FC236}">
              <a16:creationId xmlns:a16="http://schemas.microsoft.com/office/drawing/2014/main" id="{E0A3BA95-AFAA-4CE5-9413-420BFAECDFF1}"/>
            </a:ext>
          </a:extLst>
        </xdr:cNvPr>
        <xdr:cNvSpPr txBox="1"/>
      </xdr:nvSpPr>
      <xdr:spPr>
        <a:xfrm>
          <a:off x="7677227" y="1347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138084</xdr:rowOff>
    </xdr:from>
    <xdr:ext cx="469744" cy="259045"/>
    <xdr:sp macro="" textlink="">
      <xdr:nvSpPr>
        <xdr:cNvPr id="345" name="n_3aveValue【県民会館】&#10;一人当たり面積">
          <a:extLst>
            <a:ext uri="{FF2B5EF4-FFF2-40B4-BE49-F238E27FC236}">
              <a16:creationId xmlns:a16="http://schemas.microsoft.com/office/drawing/2014/main" id="{CE024D7A-DFB0-4377-BAF0-5D93A5AABA9F}"/>
            </a:ext>
          </a:extLst>
        </xdr:cNvPr>
        <xdr:cNvSpPr txBox="1"/>
      </xdr:nvSpPr>
      <xdr:spPr>
        <a:xfrm>
          <a:off x="6867602" y="1309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121756</xdr:rowOff>
    </xdr:from>
    <xdr:ext cx="469744" cy="259045"/>
    <xdr:sp macro="" textlink="">
      <xdr:nvSpPr>
        <xdr:cNvPr id="346" name="n_4aveValue【県民会館】&#10;一人当たり面積">
          <a:extLst>
            <a:ext uri="{FF2B5EF4-FFF2-40B4-BE49-F238E27FC236}">
              <a16:creationId xmlns:a16="http://schemas.microsoft.com/office/drawing/2014/main" id="{B21ED50D-FF5D-4958-B8F4-240F59F08BCD}"/>
            </a:ext>
          </a:extLst>
        </xdr:cNvPr>
        <xdr:cNvSpPr txBox="1"/>
      </xdr:nvSpPr>
      <xdr:spPr>
        <a:xfrm>
          <a:off x="6067502" y="1340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89098</xdr:rowOff>
    </xdr:from>
    <xdr:ext cx="469744" cy="259045"/>
    <xdr:sp macro="" textlink="">
      <xdr:nvSpPr>
        <xdr:cNvPr id="347" name="n_1mainValue【県民会館】&#10;一人当たり面積">
          <a:extLst>
            <a:ext uri="{FF2B5EF4-FFF2-40B4-BE49-F238E27FC236}">
              <a16:creationId xmlns:a16="http://schemas.microsoft.com/office/drawing/2014/main" id="{0C92570B-AF3A-4BE6-ADD2-BE7B0DAF4F7E}"/>
            </a:ext>
          </a:extLst>
        </xdr:cNvPr>
        <xdr:cNvSpPr txBox="1"/>
      </xdr:nvSpPr>
      <xdr:spPr>
        <a:xfrm>
          <a:off x="8458277" y="1271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113591</xdr:rowOff>
    </xdr:from>
    <xdr:ext cx="469744" cy="259045"/>
    <xdr:sp macro="" textlink="">
      <xdr:nvSpPr>
        <xdr:cNvPr id="348" name="n_2mainValue【県民会館】&#10;一人当たり面積">
          <a:extLst>
            <a:ext uri="{FF2B5EF4-FFF2-40B4-BE49-F238E27FC236}">
              <a16:creationId xmlns:a16="http://schemas.microsoft.com/office/drawing/2014/main" id="{A87AA378-0E22-4452-B04B-96E86730720C}"/>
            </a:ext>
          </a:extLst>
        </xdr:cNvPr>
        <xdr:cNvSpPr txBox="1"/>
      </xdr:nvSpPr>
      <xdr:spPr>
        <a:xfrm>
          <a:off x="7677227" y="1290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145341</xdr:rowOff>
    </xdr:from>
    <xdr:ext cx="469744" cy="259045"/>
    <xdr:sp macro="" textlink="">
      <xdr:nvSpPr>
        <xdr:cNvPr id="349" name="n_3mainValue【県民会館】&#10;一人当たり面積">
          <a:extLst>
            <a:ext uri="{FF2B5EF4-FFF2-40B4-BE49-F238E27FC236}">
              <a16:creationId xmlns:a16="http://schemas.microsoft.com/office/drawing/2014/main" id="{50F0012B-A310-4C09-BE73-86E74B643F05}"/>
            </a:ext>
          </a:extLst>
        </xdr:cNvPr>
        <xdr:cNvSpPr txBox="1"/>
      </xdr:nvSpPr>
      <xdr:spPr>
        <a:xfrm>
          <a:off x="6867602" y="1342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a16="http://schemas.microsoft.com/office/drawing/2014/main" id="{616AC917-AC91-4ECA-B6A1-0EF7FED5037C}"/>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51" name="正方形/長方形 350">
          <a:extLst>
            <a:ext uri="{FF2B5EF4-FFF2-40B4-BE49-F238E27FC236}">
              <a16:creationId xmlns:a16="http://schemas.microsoft.com/office/drawing/2014/main" id="{4EC1144E-19B4-4A1A-85F4-43BF5744B831}"/>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52" name="正方形/長方形 351">
          <a:extLst>
            <a:ext uri="{FF2B5EF4-FFF2-40B4-BE49-F238E27FC236}">
              <a16:creationId xmlns:a16="http://schemas.microsoft.com/office/drawing/2014/main" id="{67962BE8-57D1-4DB0-AEBD-69910D797DAF}"/>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53" name="正方形/長方形 352">
          <a:extLst>
            <a:ext uri="{FF2B5EF4-FFF2-40B4-BE49-F238E27FC236}">
              <a16:creationId xmlns:a16="http://schemas.microsoft.com/office/drawing/2014/main" id="{BB473073-0A67-4FE0-A7C6-00E40B44A771}"/>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54" name="正方形/長方形 353">
          <a:extLst>
            <a:ext uri="{FF2B5EF4-FFF2-40B4-BE49-F238E27FC236}">
              <a16:creationId xmlns:a16="http://schemas.microsoft.com/office/drawing/2014/main" id="{8DB8D092-E250-407C-8B9B-C6E55874F7B4}"/>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a:extLst>
            <a:ext uri="{FF2B5EF4-FFF2-40B4-BE49-F238E27FC236}">
              <a16:creationId xmlns:a16="http://schemas.microsoft.com/office/drawing/2014/main" id="{5D6495F7-EB88-40CC-AED9-04A7B22902CB}"/>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a:extLst>
            <a:ext uri="{FF2B5EF4-FFF2-40B4-BE49-F238E27FC236}">
              <a16:creationId xmlns:a16="http://schemas.microsoft.com/office/drawing/2014/main" id="{900D7231-7DCD-4970-8ABF-BEADF9AF1194}"/>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a:extLst>
            <a:ext uri="{FF2B5EF4-FFF2-40B4-BE49-F238E27FC236}">
              <a16:creationId xmlns:a16="http://schemas.microsoft.com/office/drawing/2014/main" id="{0E2CFAC0-CCB7-4969-91F9-5C95C84361FF}"/>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8" name="テキスト ボックス 357">
          <a:extLst>
            <a:ext uri="{FF2B5EF4-FFF2-40B4-BE49-F238E27FC236}">
              <a16:creationId xmlns:a16="http://schemas.microsoft.com/office/drawing/2014/main" id="{08CB1E05-2092-4973-B494-23E5E47F49FA}"/>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59" name="直線コネクタ 358">
          <a:extLst>
            <a:ext uri="{FF2B5EF4-FFF2-40B4-BE49-F238E27FC236}">
              <a16:creationId xmlns:a16="http://schemas.microsoft.com/office/drawing/2014/main" id="{C0E75631-8D91-4344-B1DD-26447FB4546E}"/>
            </a:ext>
          </a:extLst>
        </xdr:cNvPr>
        <xdr:cNvCxnSpPr/>
      </xdr:nvCxnSpPr>
      <xdr:spPr>
        <a:xfrm>
          <a:off x="6858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60" name="テキスト ボックス 359">
          <a:extLst>
            <a:ext uri="{FF2B5EF4-FFF2-40B4-BE49-F238E27FC236}">
              <a16:creationId xmlns:a16="http://schemas.microsoft.com/office/drawing/2014/main" id="{949E9920-09EB-41F4-B258-96EAF83322BA}"/>
            </a:ext>
          </a:extLst>
        </xdr:cNvPr>
        <xdr:cNvSpPr txBox="1"/>
      </xdr:nvSpPr>
      <xdr:spPr>
        <a:xfrm>
          <a:off x="339891" y="1742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61" name="直線コネクタ 360">
          <a:extLst>
            <a:ext uri="{FF2B5EF4-FFF2-40B4-BE49-F238E27FC236}">
              <a16:creationId xmlns:a16="http://schemas.microsoft.com/office/drawing/2014/main" id="{B9BAD81D-D23F-491F-A000-E871800D580F}"/>
            </a:ext>
          </a:extLst>
        </xdr:cNvPr>
        <xdr:cNvCxnSpPr/>
      </xdr:nvCxnSpPr>
      <xdr:spPr>
        <a:xfrm>
          <a:off x="685800" y="1713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62" name="テキスト ボックス 361">
          <a:extLst>
            <a:ext uri="{FF2B5EF4-FFF2-40B4-BE49-F238E27FC236}">
              <a16:creationId xmlns:a16="http://schemas.microsoft.com/office/drawing/2014/main" id="{CDCC7DE8-D219-468F-AB90-BBC83CB0D5D9}"/>
            </a:ext>
          </a:extLst>
        </xdr:cNvPr>
        <xdr:cNvSpPr txBox="1"/>
      </xdr:nvSpPr>
      <xdr:spPr>
        <a:xfrm>
          <a:off x="339891" y="1699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63" name="直線コネクタ 362">
          <a:extLst>
            <a:ext uri="{FF2B5EF4-FFF2-40B4-BE49-F238E27FC236}">
              <a16:creationId xmlns:a16="http://schemas.microsoft.com/office/drawing/2014/main" id="{27A2738F-500B-47A6-A38D-BC71E231B21D}"/>
            </a:ext>
          </a:extLst>
        </xdr:cNvPr>
        <xdr:cNvCxnSpPr/>
      </xdr:nvCxnSpPr>
      <xdr:spPr>
        <a:xfrm>
          <a:off x="685800" y="1669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64" name="テキスト ボックス 363">
          <a:extLst>
            <a:ext uri="{FF2B5EF4-FFF2-40B4-BE49-F238E27FC236}">
              <a16:creationId xmlns:a16="http://schemas.microsoft.com/office/drawing/2014/main" id="{BF8B063C-4C12-44CD-AD05-E499D5CFC4CB}"/>
            </a:ext>
          </a:extLst>
        </xdr:cNvPr>
        <xdr:cNvSpPr txBox="1"/>
      </xdr:nvSpPr>
      <xdr:spPr>
        <a:xfrm>
          <a:off x="339891" y="1656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5" name="直線コネクタ 364">
          <a:extLst>
            <a:ext uri="{FF2B5EF4-FFF2-40B4-BE49-F238E27FC236}">
              <a16:creationId xmlns:a16="http://schemas.microsoft.com/office/drawing/2014/main" id="{2A78B301-8D91-482F-96D7-4BC869F349F0}"/>
            </a:ext>
          </a:extLst>
        </xdr:cNvPr>
        <xdr:cNvCxnSpPr/>
      </xdr:nvCxnSpPr>
      <xdr:spPr>
        <a:xfrm>
          <a:off x="685800" y="1626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66" name="テキスト ボックス 365">
          <a:extLst>
            <a:ext uri="{FF2B5EF4-FFF2-40B4-BE49-F238E27FC236}">
              <a16:creationId xmlns:a16="http://schemas.microsoft.com/office/drawing/2014/main" id="{019CA2E5-52A0-4E29-9DDF-0336BEB91441}"/>
            </a:ext>
          </a:extLst>
        </xdr:cNvPr>
        <xdr:cNvSpPr txBox="1"/>
      </xdr:nvSpPr>
      <xdr:spPr>
        <a:xfrm>
          <a:off x="339891" y="1613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a:extLst>
            <a:ext uri="{FF2B5EF4-FFF2-40B4-BE49-F238E27FC236}">
              <a16:creationId xmlns:a16="http://schemas.microsoft.com/office/drawing/2014/main" id="{DE0C0298-4ABE-4CB2-A6D2-F406A63887CD}"/>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68" name="テキスト ボックス 367">
          <a:extLst>
            <a:ext uri="{FF2B5EF4-FFF2-40B4-BE49-F238E27FC236}">
              <a16:creationId xmlns:a16="http://schemas.microsoft.com/office/drawing/2014/main" id="{5E910FE4-AC0D-4E97-B484-EABC085AA20B}"/>
            </a:ext>
          </a:extLst>
        </xdr:cNvPr>
        <xdr:cNvSpPr txBox="1"/>
      </xdr:nvSpPr>
      <xdr:spPr>
        <a:xfrm>
          <a:off x="3881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保健所】&#10;有形固定資産減価償却率グラフ枠">
          <a:extLst>
            <a:ext uri="{FF2B5EF4-FFF2-40B4-BE49-F238E27FC236}">
              <a16:creationId xmlns:a16="http://schemas.microsoft.com/office/drawing/2014/main" id="{4F8FB382-207F-4C59-9274-FCE8C66CF365}"/>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124206</xdr:rowOff>
    </xdr:from>
    <xdr:to>
      <xdr:col>24</xdr:col>
      <xdr:colOff>62865</xdr:colOff>
      <xdr:row>109</xdr:row>
      <xdr:rowOff>5335</xdr:rowOff>
    </xdr:to>
    <xdr:cxnSp macro="">
      <xdr:nvCxnSpPr>
        <xdr:cNvPr id="370" name="直線コネクタ 369">
          <a:extLst>
            <a:ext uri="{FF2B5EF4-FFF2-40B4-BE49-F238E27FC236}">
              <a16:creationId xmlns:a16="http://schemas.microsoft.com/office/drawing/2014/main" id="{17C117B9-7F0B-4FFB-9D13-BD209AE7A55F}"/>
            </a:ext>
          </a:extLst>
        </xdr:cNvPr>
        <xdr:cNvCxnSpPr/>
      </xdr:nvCxnSpPr>
      <xdr:spPr>
        <a:xfrm flipV="1">
          <a:off x="4179570" y="16151606"/>
          <a:ext cx="1270" cy="1506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109</xdr:row>
      <xdr:rowOff>9162</xdr:rowOff>
    </xdr:from>
    <xdr:ext cx="405111" cy="259045"/>
    <xdr:sp macro="" textlink="">
      <xdr:nvSpPr>
        <xdr:cNvPr id="371" name="【保健所】&#10;有形固定資産減価償却率最小値テキスト">
          <a:extLst>
            <a:ext uri="{FF2B5EF4-FFF2-40B4-BE49-F238E27FC236}">
              <a16:creationId xmlns:a16="http://schemas.microsoft.com/office/drawing/2014/main" id="{E0259F5A-685F-4149-A1A0-A31064A65D74}"/>
            </a:ext>
          </a:extLst>
        </xdr:cNvPr>
        <xdr:cNvSpPr txBox="1"/>
      </xdr:nvSpPr>
      <xdr:spPr>
        <a:xfrm>
          <a:off x="4229100" y="1766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5335</xdr:rowOff>
    </xdr:from>
    <xdr:to>
      <xdr:col>24</xdr:col>
      <xdr:colOff>152400</xdr:colOff>
      <xdr:row>109</xdr:row>
      <xdr:rowOff>5335</xdr:rowOff>
    </xdr:to>
    <xdr:cxnSp macro="">
      <xdr:nvCxnSpPr>
        <xdr:cNvPr id="372" name="直線コネクタ 371">
          <a:extLst>
            <a:ext uri="{FF2B5EF4-FFF2-40B4-BE49-F238E27FC236}">
              <a16:creationId xmlns:a16="http://schemas.microsoft.com/office/drawing/2014/main" id="{80AFFA60-111E-42B9-9F29-26686F5979E1}"/>
            </a:ext>
          </a:extLst>
        </xdr:cNvPr>
        <xdr:cNvCxnSpPr/>
      </xdr:nvCxnSpPr>
      <xdr:spPr>
        <a:xfrm>
          <a:off x="4105275" y="1765833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70883</xdr:rowOff>
    </xdr:from>
    <xdr:ext cx="405111" cy="259045"/>
    <xdr:sp macro="" textlink="">
      <xdr:nvSpPr>
        <xdr:cNvPr id="373" name="【保健所】&#10;有形固定資産減価償却率最大値テキスト">
          <a:extLst>
            <a:ext uri="{FF2B5EF4-FFF2-40B4-BE49-F238E27FC236}">
              <a16:creationId xmlns:a16="http://schemas.microsoft.com/office/drawing/2014/main" id="{804449BF-246F-4F70-B27A-0D6C06B2EB94}"/>
            </a:ext>
          </a:extLst>
        </xdr:cNvPr>
        <xdr:cNvSpPr txBox="1"/>
      </xdr:nvSpPr>
      <xdr:spPr>
        <a:xfrm>
          <a:off x="4229100" y="15936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124206</xdr:rowOff>
    </xdr:from>
    <xdr:to>
      <xdr:col>24</xdr:col>
      <xdr:colOff>152400</xdr:colOff>
      <xdr:row>99</xdr:row>
      <xdr:rowOff>124206</xdr:rowOff>
    </xdr:to>
    <xdr:cxnSp macro="">
      <xdr:nvCxnSpPr>
        <xdr:cNvPr id="374" name="直線コネクタ 373">
          <a:extLst>
            <a:ext uri="{FF2B5EF4-FFF2-40B4-BE49-F238E27FC236}">
              <a16:creationId xmlns:a16="http://schemas.microsoft.com/office/drawing/2014/main" id="{9F6E5815-A424-4BB2-87B8-D544AA6C42B0}"/>
            </a:ext>
          </a:extLst>
        </xdr:cNvPr>
        <xdr:cNvCxnSpPr/>
      </xdr:nvCxnSpPr>
      <xdr:spPr>
        <a:xfrm>
          <a:off x="4105275" y="1615160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104</xdr:row>
      <xdr:rowOff>122699</xdr:rowOff>
    </xdr:from>
    <xdr:ext cx="405111" cy="259045"/>
    <xdr:sp macro="" textlink="">
      <xdr:nvSpPr>
        <xdr:cNvPr id="375" name="【保健所】&#10;有形固定資産減価償却率平均値テキスト">
          <a:extLst>
            <a:ext uri="{FF2B5EF4-FFF2-40B4-BE49-F238E27FC236}">
              <a16:creationId xmlns:a16="http://schemas.microsoft.com/office/drawing/2014/main" id="{FFF9363C-CEFB-43FD-BE30-6465273ACD43}"/>
            </a:ext>
          </a:extLst>
        </xdr:cNvPr>
        <xdr:cNvSpPr txBox="1"/>
      </xdr:nvSpPr>
      <xdr:spPr>
        <a:xfrm>
          <a:off x="4229100" y="169660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144272</xdr:rowOff>
    </xdr:from>
    <xdr:to>
      <xdr:col>24</xdr:col>
      <xdr:colOff>114300</xdr:colOff>
      <xdr:row>105</xdr:row>
      <xdr:rowOff>74422</xdr:rowOff>
    </xdr:to>
    <xdr:sp macro="" textlink="">
      <xdr:nvSpPr>
        <xdr:cNvPr id="376" name="フローチャート: 判断 375">
          <a:extLst>
            <a:ext uri="{FF2B5EF4-FFF2-40B4-BE49-F238E27FC236}">
              <a16:creationId xmlns:a16="http://schemas.microsoft.com/office/drawing/2014/main" id="{4F818BBF-E278-410F-923F-AC64899BA6AA}"/>
            </a:ext>
          </a:extLst>
        </xdr:cNvPr>
        <xdr:cNvSpPr/>
      </xdr:nvSpPr>
      <xdr:spPr>
        <a:xfrm>
          <a:off x="4124325" y="1698129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107696</xdr:rowOff>
    </xdr:from>
    <xdr:to>
      <xdr:col>20</xdr:col>
      <xdr:colOff>38100</xdr:colOff>
      <xdr:row>105</xdr:row>
      <xdr:rowOff>37846</xdr:rowOff>
    </xdr:to>
    <xdr:sp macro="" textlink="">
      <xdr:nvSpPr>
        <xdr:cNvPr id="377" name="フローチャート: 判断 376">
          <a:extLst>
            <a:ext uri="{FF2B5EF4-FFF2-40B4-BE49-F238E27FC236}">
              <a16:creationId xmlns:a16="http://schemas.microsoft.com/office/drawing/2014/main" id="{7A5226E5-083C-400D-A4D8-9157E8A5CEA6}"/>
            </a:ext>
          </a:extLst>
        </xdr:cNvPr>
        <xdr:cNvSpPr/>
      </xdr:nvSpPr>
      <xdr:spPr>
        <a:xfrm>
          <a:off x="3381375" y="1694472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114554</xdr:rowOff>
    </xdr:from>
    <xdr:to>
      <xdr:col>15</xdr:col>
      <xdr:colOff>101600</xdr:colOff>
      <xdr:row>105</xdr:row>
      <xdr:rowOff>44704</xdr:rowOff>
    </xdr:to>
    <xdr:sp macro="" textlink="">
      <xdr:nvSpPr>
        <xdr:cNvPr id="378" name="フローチャート: 判断 377">
          <a:extLst>
            <a:ext uri="{FF2B5EF4-FFF2-40B4-BE49-F238E27FC236}">
              <a16:creationId xmlns:a16="http://schemas.microsoft.com/office/drawing/2014/main" id="{71C6BE93-A052-4940-8C3D-30259521FA81}"/>
            </a:ext>
          </a:extLst>
        </xdr:cNvPr>
        <xdr:cNvSpPr/>
      </xdr:nvSpPr>
      <xdr:spPr>
        <a:xfrm>
          <a:off x="2571750" y="1695475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2539</xdr:rowOff>
    </xdr:from>
    <xdr:to>
      <xdr:col>10</xdr:col>
      <xdr:colOff>165100</xdr:colOff>
      <xdr:row>105</xdr:row>
      <xdr:rowOff>104139</xdr:rowOff>
    </xdr:to>
    <xdr:sp macro="" textlink="">
      <xdr:nvSpPr>
        <xdr:cNvPr id="379" name="フローチャート: 判断 378">
          <a:extLst>
            <a:ext uri="{FF2B5EF4-FFF2-40B4-BE49-F238E27FC236}">
              <a16:creationId xmlns:a16="http://schemas.microsoft.com/office/drawing/2014/main" id="{B8A79AA7-F6AE-4AAA-9A02-772CE1F63C91}"/>
            </a:ext>
          </a:extLst>
        </xdr:cNvPr>
        <xdr:cNvSpPr/>
      </xdr:nvSpPr>
      <xdr:spPr>
        <a:xfrm>
          <a:off x="1781175" y="1700466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41402</xdr:rowOff>
    </xdr:from>
    <xdr:to>
      <xdr:col>6</xdr:col>
      <xdr:colOff>38100</xdr:colOff>
      <xdr:row>104</xdr:row>
      <xdr:rowOff>143002</xdr:rowOff>
    </xdr:to>
    <xdr:sp macro="" textlink="">
      <xdr:nvSpPr>
        <xdr:cNvPr id="380" name="フローチャート: 判断 379">
          <a:extLst>
            <a:ext uri="{FF2B5EF4-FFF2-40B4-BE49-F238E27FC236}">
              <a16:creationId xmlns:a16="http://schemas.microsoft.com/office/drawing/2014/main" id="{7D6B4596-28E2-4123-8EA2-431950A429E3}"/>
            </a:ext>
          </a:extLst>
        </xdr:cNvPr>
        <xdr:cNvSpPr/>
      </xdr:nvSpPr>
      <xdr:spPr>
        <a:xfrm>
          <a:off x="981075" y="1688477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95DBA3C0-2082-4CA2-9E24-22155C44D179}"/>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7CF1AE6B-A7BA-4CB5-B773-77A84FC24AEA}"/>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BA971AC8-AB14-4533-8EC7-BB587EE4259F}"/>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5F53671C-39C9-4739-BF0B-28E26C595711}"/>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368262AB-89EA-4BFE-900D-BAD0F71ECCF0}"/>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169418</xdr:rowOff>
    </xdr:from>
    <xdr:to>
      <xdr:col>24</xdr:col>
      <xdr:colOff>114300</xdr:colOff>
      <xdr:row>104</xdr:row>
      <xdr:rowOff>99568</xdr:rowOff>
    </xdr:to>
    <xdr:sp macro="" textlink="">
      <xdr:nvSpPr>
        <xdr:cNvPr id="386" name="楕円 385">
          <a:extLst>
            <a:ext uri="{FF2B5EF4-FFF2-40B4-BE49-F238E27FC236}">
              <a16:creationId xmlns:a16="http://schemas.microsoft.com/office/drawing/2014/main" id="{D50518C6-00E3-4413-BA37-D1B3EE07A600}"/>
            </a:ext>
          </a:extLst>
        </xdr:cNvPr>
        <xdr:cNvSpPr/>
      </xdr:nvSpPr>
      <xdr:spPr>
        <a:xfrm>
          <a:off x="4124325" y="1683816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103</xdr:row>
      <xdr:rowOff>20845</xdr:rowOff>
    </xdr:from>
    <xdr:ext cx="405111" cy="259045"/>
    <xdr:sp macro="" textlink="">
      <xdr:nvSpPr>
        <xdr:cNvPr id="387" name="【保健所】&#10;有形固定資産減価償却率該当値テキスト">
          <a:extLst>
            <a:ext uri="{FF2B5EF4-FFF2-40B4-BE49-F238E27FC236}">
              <a16:creationId xmlns:a16="http://schemas.microsoft.com/office/drawing/2014/main" id="{DFB0AB36-8840-433D-A734-227F252E5C24}"/>
            </a:ext>
          </a:extLst>
        </xdr:cNvPr>
        <xdr:cNvSpPr txBox="1"/>
      </xdr:nvSpPr>
      <xdr:spPr>
        <a:xfrm>
          <a:off x="4229100" y="1669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114554</xdr:rowOff>
    </xdr:from>
    <xdr:to>
      <xdr:col>20</xdr:col>
      <xdr:colOff>38100</xdr:colOff>
      <xdr:row>104</xdr:row>
      <xdr:rowOff>44704</xdr:rowOff>
    </xdr:to>
    <xdr:sp macro="" textlink="">
      <xdr:nvSpPr>
        <xdr:cNvPr id="388" name="楕円 387">
          <a:extLst>
            <a:ext uri="{FF2B5EF4-FFF2-40B4-BE49-F238E27FC236}">
              <a16:creationId xmlns:a16="http://schemas.microsoft.com/office/drawing/2014/main" id="{AF91252C-114A-41E8-B5DD-5811ACB921B9}"/>
            </a:ext>
          </a:extLst>
        </xdr:cNvPr>
        <xdr:cNvSpPr/>
      </xdr:nvSpPr>
      <xdr:spPr>
        <a:xfrm>
          <a:off x="3381375" y="1679282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165354</xdr:rowOff>
    </xdr:from>
    <xdr:to>
      <xdr:col>24</xdr:col>
      <xdr:colOff>63500</xdr:colOff>
      <xdr:row>104</xdr:row>
      <xdr:rowOff>48768</xdr:rowOff>
    </xdr:to>
    <xdr:cxnSp macro="">
      <xdr:nvCxnSpPr>
        <xdr:cNvPr id="389" name="直線コネクタ 388">
          <a:extLst>
            <a:ext uri="{FF2B5EF4-FFF2-40B4-BE49-F238E27FC236}">
              <a16:creationId xmlns:a16="http://schemas.microsoft.com/office/drawing/2014/main" id="{92588F6E-729C-493D-A2A1-1FD783882666}"/>
            </a:ext>
          </a:extLst>
        </xdr:cNvPr>
        <xdr:cNvCxnSpPr/>
      </xdr:nvCxnSpPr>
      <xdr:spPr>
        <a:xfrm>
          <a:off x="3429000" y="16840454"/>
          <a:ext cx="752475"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73406</xdr:rowOff>
    </xdr:from>
    <xdr:to>
      <xdr:col>15</xdr:col>
      <xdr:colOff>101600</xdr:colOff>
      <xdr:row>104</xdr:row>
      <xdr:rowOff>3556</xdr:rowOff>
    </xdr:to>
    <xdr:sp macro="" textlink="">
      <xdr:nvSpPr>
        <xdr:cNvPr id="390" name="楕円 389">
          <a:extLst>
            <a:ext uri="{FF2B5EF4-FFF2-40B4-BE49-F238E27FC236}">
              <a16:creationId xmlns:a16="http://schemas.microsoft.com/office/drawing/2014/main" id="{7FE7B21C-EDA6-4937-8C86-C7A493846F0C}"/>
            </a:ext>
          </a:extLst>
        </xdr:cNvPr>
        <xdr:cNvSpPr/>
      </xdr:nvSpPr>
      <xdr:spPr>
        <a:xfrm>
          <a:off x="2571750" y="1675168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124206</xdr:rowOff>
    </xdr:from>
    <xdr:to>
      <xdr:col>19</xdr:col>
      <xdr:colOff>177800</xdr:colOff>
      <xdr:row>103</xdr:row>
      <xdr:rowOff>165354</xdr:rowOff>
    </xdr:to>
    <xdr:cxnSp macro="">
      <xdr:nvCxnSpPr>
        <xdr:cNvPr id="391" name="直線コネクタ 390">
          <a:extLst>
            <a:ext uri="{FF2B5EF4-FFF2-40B4-BE49-F238E27FC236}">
              <a16:creationId xmlns:a16="http://schemas.microsoft.com/office/drawing/2014/main" id="{4847626A-F292-4BA3-964E-D8457DE528EA}"/>
            </a:ext>
          </a:extLst>
        </xdr:cNvPr>
        <xdr:cNvCxnSpPr/>
      </xdr:nvCxnSpPr>
      <xdr:spPr>
        <a:xfrm>
          <a:off x="2619375" y="16799306"/>
          <a:ext cx="809625"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25400</xdr:rowOff>
    </xdr:from>
    <xdr:to>
      <xdr:col>10</xdr:col>
      <xdr:colOff>165100</xdr:colOff>
      <xdr:row>103</xdr:row>
      <xdr:rowOff>127000</xdr:rowOff>
    </xdr:to>
    <xdr:sp macro="" textlink="">
      <xdr:nvSpPr>
        <xdr:cNvPr id="392" name="楕円 391">
          <a:extLst>
            <a:ext uri="{FF2B5EF4-FFF2-40B4-BE49-F238E27FC236}">
              <a16:creationId xmlns:a16="http://schemas.microsoft.com/office/drawing/2014/main" id="{E4E52748-A0FC-49F6-BE99-3B9EE5E40CA0}"/>
            </a:ext>
          </a:extLst>
        </xdr:cNvPr>
        <xdr:cNvSpPr/>
      </xdr:nvSpPr>
      <xdr:spPr>
        <a:xfrm>
          <a:off x="1781175" y="167068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76200</xdr:rowOff>
    </xdr:from>
    <xdr:to>
      <xdr:col>15</xdr:col>
      <xdr:colOff>50800</xdr:colOff>
      <xdr:row>103</xdr:row>
      <xdr:rowOff>124206</xdr:rowOff>
    </xdr:to>
    <xdr:cxnSp macro="">
      <xdr:nvCxnSpPr>
        <xdr:cNvPr id="393" name="直線コネクタ 392">
          <a:extLst>
            <a:ext uri="{FF2B5EF4-FFF2-40B4-BE49-F238E27FC236}">
              <a16:creationId xmlns:a16="http://schemas.microsoft.com/office/drawing/2014/main" id="{35D88D7F-2808-41B3-BA02-C0B78CE323CD}"/>
            </a:ext>
          </a:extLst>
        </xdr:cNvPr>
        <xdr:cNvCxnSpPr/>
      </xdr:nvCxnSpPr>
      <xdr:spPr>
        <a:xfrm>
          <a:off x="1828800" y="16754475"/>
          <a:ext cx="790575" cy="4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28973</xdr:rowOff>
    </xdr:from>
    <xdr:ext cx="405111" cy="259045"/>
    <xdr:sp macro="" textlink="">
      <xdr:nvSpPr>
        <xdr:cNvPr id="394" name="n_1aveValue【保健所】&#10;有形固定資産減価償却率">
          <a:extLst>
            <a:ext uri="{FF2B5EF4-FFF2-40B4-BE49-F238E27FC236}">
              <a16:creationId xmlns:a16="http://schemas.microsoft.com/office/drawing/2014/main" id="{88FB9EA8-4E02-46B2-B028-13F2066F4366}"/>
            </a:ext>
          </a:extLst>
        </xdr:cNvPr>
        <xdr:cNvSpPr txBox="1"/>
      </xdr:nvSpPr>
      <xdr:spPr>
        <a:xfrm>
          <a:off x="3239144" y="1702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35831</xdr:rowOff>
    </xdr:from>
    <xdr:ext cx="405111" cy="259045"/>
    <xdr:sp macro="" textlink="">
      <xdr:nvSpPr>
        <xdr:cNvPr id="395" name="n_2aveValue【保健所】&#10;有形固定資産減価償却率">
          <a:extLst>
            <a:ext uri="{FF2B5EF4-FFF2-40B4-BE49-F238E27FC236}">
              <a16:creationId xmlns:a16="http://schemas.microsoft.com/office/drawing/2014/main" id="{AC9747DD-E40C-4A27-8FA9-F70B6B827AFA}"/>
            </a:ext>
          </a:extLst>
        </xdr:cNvPr>
        <xdr:cNvSpPr txBox="1"/>
      </xdr:nvSpPr>
      <xdr:spPr>
        <a:xfrm>
          <a:off x="2439044" y="17037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95266</xdr:rowOff>
    </xdr:from>
    <xdr:ext cx="405111" cy="259045"/>
    <xdr:sp macro="" textlink="">
      <xdr:nvSpPr>
        <xdr:cNvPr id="396" name="n_3aveValue【保健所】&#10;有形固定資産減価償却率">
          <a:extLst>
            <a:ext uri="{FF2B5EF4-FFF2-40B4-BE49-F238E27FC236}">
              <a16:creationId xmlns:a16="http://schemas.microsoft.com/office/drawing/2014/main" id="{EF29EF00-3824-485C-9090-CF4A6D41238D}"/>
            </a:ext>
          </a:extLst>
        </xdr:cNvPr>
        <xdr:cNvSpPr txBox="1"/>
      </xdr:nvSpPr>
      <xdr:spPr>
        <a:xfrm>
          <a:off x="1648469" y="17097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159529</xdr:rowOff>
    </xdr:from>
    <xdr:ext cx="405111" cy="259045"/>
    <xdr:sp macro="" textlink="">
      <xdr:nvSpPr>
        <xdr:cNvPr id="397" name="n_4aveValue【保健所】&#10;有形固定資産減価償却率">
          <a:extLst>
            <a:ext uri="{FF2B5EF4-FFF2-40B4-BE49-F238E27FC236}">
              <a16:creationId xmlns:a16="http://schemas.microsoft.com/office/drawing/2014/main" id="{2F167658-53E4-47B0-B199-2295653D777F}"/>
            </a:ext>
          </a:extLst>
        </xdr:cNvPr>
        <xdr:cNvSpPr txBox="1"/>
      </xdr:nvSpPr>
      <xdr:spPr>
        <a:xfrm>
          <a:off x="848369" y="1667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61231</xdr:rowOff>
    </xdr:from>
    <xdr:ext cx="405111" cy="259045"/>
    <xdr:sp macro="" textlink="">
      <xdr:nvSpPr>
        <xdr:cNvPr id="398" name="n_1mainValue【保健所】&#10;有形固定資産減価償却率">
          <a:extLst>
            <a:ext uri="{FF2B5EF4-FFF2-40B4-BE49-F238E27FC236}">
              <a16:creationId xmlns:a16="http://schemas.microsoft.com/office/drawing/2014/main" id="{7E4DECB6-C7F8-470B-A9B7-A2E24384F6F0}"/>
            </a:ext>
          </a:extLst>
        </xdr:cNvPr>
        <xdr:cNvSpPr txBox="1"/>
      </xdr:nvSpPr>
      <xdr:spPr>
        <a:xfrm>
          <a:off x="3239144" y="16580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20083</xdr:rowOff>
    </xdr:from>
    <xdr:ext cx="405111" cy="259045"/>
    <xdr:sp macro="" textlink="">
      <xdr:nvSpPr>
        <xdr:cNvPr id="399" name="n_2mainValue【保健所】&#10;有形固定資産減価償却率">
          <a:extLst>
            <a:ext uri="{FF2B5EF4-FFF2-40B4-BE49-F238E27FC236}">
              <a16:creationId xmlns:a16="http://schemas.microsoft.com/office/drawing/2014/main" id="{E0CEFD27-EE0F-4CB3-8810-A37F7594A10E}"/>
            </a:ext>
          </a:extLst>
        </xdr:cNvPr>
        <xdr:cNvSpPr txBox="1"/>
      </xdr:nvSpPr>
      <xdr:spPr>
        <a:xfrm>
          <a:off x="2439044" y="16536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143527</xdr:rowOff>
    </xdr:from>
    <xdr:ext cx="405111" cy="259045"/>
    <xdr:sp macro="" textlink="">
      <xdr:nvSpPr>
        <xdr:cNvPr id="400" name="n_3mainValue【保健所】&#10;有形固定資産減価償却率">
          <a:extLst>
            <a:ext uri="{FF2B5EF4-FFF2-40B4-BE49-F238E27FC236}">
              <a16:creationId xmlns:a16="http://schemas.microsoft.com/office/drawing/2014/main" id="{1F8288B6-EA32-4ED5-8A84-A5DF70D51854}"/>
            </a:ext>
          </a:extLst>
        </xdr:cNvPr>
        <xdr:cNvSpPr txBox="1"/>
      </xdr:nvSpPr>
      <xdr:spPr>
        <a:xfrm>
          <a:off x="1648469" y="1649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1" name="正方形/長方形 400">
          <a:extLst>
            <a:ext uri="{FF2B5EF4-FFF2-40B4-BE49-F238E27FC236}">
              <a16:creationId xmlns:a16="http://schemas.microsoft.com/office/drawing/2014/main" id="{127500DD-7919-4D79-98F2-11BD1F13E954}"/>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402" name="正方形/長方形 401">
          <a:extLst>
            <a:ext uri="{FF2B5EF4-FFF2-40B4-BE49-F238E27FC236}">
              <a16:creationId xmlns:a16="http://schemas.microsoft.com/office/drawing/2014/main" id="{0D4B8AE8-50EE-4F9F-B65D-0D050CAA208B}"/>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403" name="正方形/長方形 402">
          <a:extLst>
            <a:ext uri="{FF2B5EF4-FFF2-40B4-BE49-F238E27FC236}">
              <a16:creationId xmlns:a16="http://schemas.microsoft.com/office/drawing/2014/main" id="{6E6C14BA-9BD8-444F-A349-92956F48189A}"/>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404" name="正方形/長方形 403">
          <a:extLst>
            <a:ext uri="{FF2B5EF4-FFF2-40B4-BE49-F238E27FC236}">
              <a16:creationId xmlns:a16="http://schemas.microsoft.com/office/drawing/2014/main" id="{051739E9-E1C0-4DF2-91D7-790EDDB7B6F2}"/>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405" name="正方形/長方形 404">
          <a:extLst>
            <a:ext uri="{FF2B5EF4-FFF2-40B4-BE49-F238E27FC236}">
              <a16:creationId xmlns:a16="http://schemas.microsoft.com/office/drawing/2014/main" id="{59808983-9E39-481E-B805-391B46C71C6D}"/>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a:extLst>
            <a:ext uri="{FF2B5EF4-FFF2-40B4-BE49-F238E27FC236}">
              <a16:creationId xmlns:a16="http://schemas.microsoft.com/office/drawing/2014/main" id="{EA1762F8-4D5E-416F-8C2E-64712E55C692}"/>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a:extLst>
            <a:ext uri="{FF2B5EF4-FFF2-40B4-BE49-F238E27FC236}">
              <a16:creationId xmlns:a16="http://schemas.microsoft.com/office/drawing/2014/main" id="{57226A8E-81CB-4363-AA5F-2355CA4FBB5D}"/>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a:extLst>
            <a:ext uri="{FF2B5EF4-FFF2-40B4-BE49-F238E27FC236}">
              <a16:creationId xmlns:a16="http://schemas.microsoft.com/office/drawing/2014/main" id="{6F8D6630-5CF6-45B9-B609-8F7CAF06C533}"/>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09" name="テキスト ボックス 408">
          <a:extLst>
            <a:ext uri="{FF2B5EF4-FFF2-40B4-BE49-F238E27FC236}">
              <a16:creationId xmlns:a16="http://schemas.microsoft.com/office/drawing/2014/main" id="{A1160A15-727B-444B-A00C-B9022CBEB5D6}"/>
            </a:ext>
          </a:extLst>
        </xdr:cNvPr>
        <xdr:cNvSpPr txBox="1"/>
      </xdr:nvSpPr>
      <xdr:spPr>
        <a:xfrm>
          <a:off x="5527221"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410" name="直線コネクタ 409">
          <a:extLst>
            <a:ext uri="{FF2B5EF4-FFF2-40B4-BE49-F238E27FC236}">
              <a16:creationId xmlns:a16="http://schemas.microsoft.com/office/drawing/2014/main" id="{5BF5D410-0A2A-4CC9-840C-320D98C1D621}"/>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1" name="テキスト ボックス 410">
          <a:extLst>
            <a:ext uri="{FF2B5EF4-FFF2-40B4-BE49-F238E27FC236}">
              <a16:creationId xmlns:a16="http://schemas.microsoft.com/office/drawing/2014/main" id="{5FE8D803-CD4F-4A16-81AE-7EB2BE970D11}"/>
            </a:ext>
          </a:extLst>
        </xdr:cNvPr>
        <xdr:cNvSpPr txBox="1"/>
      </xdr:nvSpPr>
      <xdr:spPr>
        <a:xfrm>
          <a:off x="5527221"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2" name="直線コネクタ 411">
          <a:extLst>
            <a:ext uri="{FF2B5EF4-FFF2-40B4-BE49-F238E27FC236}">
              <a16:creationId xmlns:a16="http://schemas.microsoft.com/office/drawing/2014/main" id="{66A675C1-1028-4677-979F-1A953AFB1BFF}"/>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3" name="テキスト ボックス 412">
          <a:extLst>
            <a:ext uri="{FF2B5EF4-FFF2-40B4-BE49-F238E27FC236}">
              <a16:creationId xmlns:a16="http://schemas.microsoft.com/office/drawing/2014/main" id="{D7A34663-0B97-4B3F-B953-695143CD4C5B}"/>
            </a:ext>
          </a:extLst>
        </xdr:cNvPr>
        <xdr:cNvSpPr txBox="1"/>
      </xdr:nvSpPr>
      <xdr:spPr>
        <a:xfrm>
          <a:off x="5527221"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4" name="直線コネクタ 413">
          <a:extLst>
            <a:ext uri="{FF2B5EF4-FFF2-40B4-BE49-F238E27FC236}">
              <a16:creationId xmlns:a16="http://schemas.microsoft.com/office/drawing/2014/main" id="{5D2ECF28-605E-4269-833B-A973E4EDAB2D}"/>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5" name="テキスト ボックス 414">
          <a:extLst>
            <a:ext uri="{FF2B5EF4-FFF2-40B4-BE49-F238E27FC236}">
              <a16:creationId xmlns:a16="http://schemas.microsoft.com/office/drawing/2014/main" id="{092BCC1B-3228-40DB-9D7A-1BAC3C81EA1B}"/>
            </a:ext>
          </a:extLst>
        </xdr:cNvPr>
        <xdr:cNvSpPr txBox="1"/>
      </xdr:nvSpPr>
      <xdr:spPr>
        <a:xfrm>
          <a:off x="5527221"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6" name="直線コネクタ 415">
          <a:extLst>
            <a:ext uri="{FF2B5EF4-FFF2-40B4-BE49-F238E27FC236}">
              <a16:creationId xmlns:a16="http://schemas.microsoft.com/office/drawing/2014/main" id="{E4DAE15C-6EBE-40FC-9448-B46A3ED36B08}"/>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7" name="テキスト ボックス 416">
          <a:extLst>
            <a:ext uri="{FF2B5EF4-FFF2-40B4-BE49-F238E27FC236}">
              <a16:creationId xmlns:a16="http://schemas.microsoft.com/office/drawing/2014/main" id="{1D6194E1-29CA-4B04-8555-348B5542B42F}"/>
            </a:ext>
          </a:extLst>
        </xdr:cNvPr>
        <xdr:cNvSpPr txBox="1"/>
      </xdr:nvSpPr>
      <xdr:spPr>
        <a:xfrm>
          <a:off x="5527221"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a:extLst>
            <a:ext uri="{FF2B5EF4-FFF2-40B4-BE49-F238E27FC236}">
              <a16:creationId xmlns:a16="http://schemas.microsoft.com/office/drawing/2014/main" id="{323CFE80-A5E9-40A5-A467-5AABF2EC5F82}"/>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a:extLst>
            <a:ext uri="{FF2B5EF4-FFF2-40B4-BE49-F238E27FC236}">
              <a16:creationId xmlns:a16="http://schemas.microsoft.com/office/drawing/2014/main" id="{1344DB23-39F6-4C36-9951-09168C59CCBF}"/>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保健所】&#10;一人当たり面積グラフ枠">
          <a:extLst>
            <a:ext uri="{FF2B5EF4-FFF2-40B4-BE49-F238E27FC236}">
              <a16:creationId xmlns:a16="http://schemas.microsoft.com/office/drawing/2014/main" id="{F0D9E0D8-5345-401E-9047-C5915DFAF149}"/>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76200</xdr:rowOff>
    </xdr:from>
    <xdr:to>
      <xdr:col>54</xdr:col>
      <xdr:colOff>189865</xdr:colOff>
      <xdr:row>108</xdr:row>
      <xdr:rowOff>167639</xdr:rowOff>
    </xdr:to>
    <xdr:cxnSp macro="">
      <xdr:nvCxnSpPr>
        <xdr:cNvPr id="421" name="直線コネクタ 420">
          <a:extLst>
            <a:ext uri="{FF2B5EF4-FFF2-40B4-BE49-F238E27FC236}">
              <a16:creationId xmlns:a16="http://schemas.microsoft.com/office/drawing/2014/main" id="{4A7A64E2-6B1F-469D-B846-BBA147CBF21C}"/>
            </a:ext>
          </a:extLst>
        </xdr:cNvPr>
        <xdr:cNvCxnSpPr/>
      </xdr:nvCxnSpPr>
      <xdr:spPr>
        <a:xfrm flipV="1">
          <a:off x="9427845" y="16268700"/>
          <a:ext cx="1270" cy="138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109</xdr:row>
      <xdr:rowOff>16</xdr:rowOff>
    </xdr:from>
    <xdr:ext cx="469744" cy="259045"/>
    <xdr:sp macro="" textlink="">
      <xdr:nvSpPr>
        <xdr:cNvPr id="422" name="【保健所】&#10;一人当たり面積最小値テキスト">
          <a:extLst>
            <a:ext uri="{FF2B5EF4-FFF2-40B4-BE49-F238E27FC236}">
              <a16:creationId xmlns:a16="http://schemas.microsoft.com/office/drawing/2014/main" id="{A0624CF2-1B12-436B-A83B-240B82556BCA}"/>
            </a:ext>
          </a:extLst>
        </xdr:cNvPr>
        <xdr:cNvSpPr txBox="1"/>
      </xdr:nvSpPr>
      <xdr:spPr>
        <a:xfrm>
          <a:off x="9477375" y="1764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167639</xdr:rowOff>
    </xdr:from>
    <xdr:to>
      <xdr:col>55</xdr:col>
      <xdr:colOff>88900</xdr:colOff>
      <xdr:row>108</xdr:row>
      <xdr:rowOff>167639</xdr:rowOff>
    </xdr:to>
    <xdr:cxnSp macro="">
      <xdr:nvCxnSpPr>
        <xdr:cNvPr id="423" name="直線コネクタ 422">
          <a:extLst>
            <a:ext uri="{FF2B5EF4-FFF2-40B4-BE49-F238E27FC236}">
              <a16:creationId xmlns:a16="http://schemas.microsoft.com/office/drawing/2014/main" id="{F7F51C40-88CE-412D-84C2-278C2E86B83E}"/>
            </a:ext>
          </a:extLst>
        </xdr:cNvPr>
        <xdr:cNvCxnSpPr/>
      </xdr:nvCxnSpPr>
      <xdr:spPr>
        <a:xfrm>
          <a:off x="9363075" y="1765236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22877</xdr:rowOff>
    </xdr:from>
    <xdr:ext cx="469744" cy="259045"/>
    <xdr:sp macro="" textlink="">
      <xdr:nvSpPr>
        <xdr:cNvPr id="424" name="【保健所】&#10;一人当たり面積最大値テキスト">
          <a:extLst>
            <a:ext uri="{FF2B5EF4-FFF2-40B4-BE49-F238E27FC236}">
              <a16:creationId xmlns:a16="http://schemas.microsoft.com/office/drawing/2014/main" id="{D8DE2F20-C236-4B06-8016-477DA8037C21}"/>
            </a:ext>
          </a:extLst>
        </xdr:cNvPr>
        <xdr:cNvSpPr txBox="1"/>
      </xdr:nvSpPr>
      <xdr:spPr>
        <a:xfrm>
          <a:off x="9477375" y="1605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76200</xdr:rowOff>
    </xdr:from>
    <xdr:to>
      <xdr:col>55</xdr:col>
      <xdr:colOff>88900</xdr:colOff>
      <xdr:row>100</xdr:row>
      <xdr:rowOff>76200</xdr:rowOff>
    </xdr:to>
    <xdr:cxnSp macro="">
      <xdr:nvCxnSpPr>
        <xdr:cNvPr id="425" name="直線コネクタ 424">
          <a:extLst>
            <a:ext uri="{FF2B5EF4-FFF2-40B4-BE49-F238E27FC236}">
              <a16:creationId xmlns:a16="http://schemas.microsoft.com/office/drawing/2014/main" id="{9AD865FB-E854-41F2-AF96-22D15B081854}"/>
            </a:ext>
          </a:extLst>
        </xdr:cNvPr>
        <xdr:cNvCxnSpPr/>
      </xdr:nvCxnSpPr>
      <xdr:spPr>
        <a:xfrm>
          <a:off x="9363075" y="162687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25416</xdr:rowOff>
    </xdr:from>
    <xdr:ext cx="469744" cy="259045"/>
    <xdr:sp macro="" textlink="">
      <xdr:nvSpPr>
        <xdr:cNvPr id="426" name="【保健所】&#10;一人当たり面積平均値テキスト">
          <a:extLst>
            <a:ext uri="{FF2B5EF4-FFF2-40B4-BE49-F238E27FC236}">
              <a16:creationId xmlns:a16="http://schemas.microsoft.com/office/drawing/2014/main" id="{F466EB6F-6817-4486-8C11-FB64BCD96642}"/>
            </a:ext>
          </a:extLst>
        </xdr:cNvPr>
        <xdr:cNvSpPr txBox="1"/>
      </xdr:nvSpPr>
      <xdr:spPr>
        <a:xfrm>
          <a:off x="9477375" y="17030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427" name="フローチャート: 判断 426">
          <a:extLst>
            <a:ext uri="{FF2B5EF4-FFF2-40B4-BE49-F238E27FC236}">
              <a16:creationId xmlns:a16="http://schemas.microsoft.com/office/drawing/2014/main" id="{E418FEBB-9897-4D4F-91E8-EFB4D9B618AA}"/>
            </a:ext>
          </a:extLst>
        </xdr:cNvPr>
        <xdr:cNvSpPr/>
      </xdr:nvSpPr>
      <xdr:spPr>
        <a:xfrm>
          <a:off x="9401175" y="17166589"/>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82550</xdr:rowOff>
    </xdr:from>
    <xdr:to>
      <xdr:col>50</xdr:col>
      <xdr:colOff>165100</xdr:colOff>
      <xdr:row>106</xdr:row>
      <xdr:rowOff>12700</xdr:rowOff>
    </xdr:to>
    <xdr:sp macro="" textlink="">
      <xdr:nvSpPr>
        <xdr:cNvPr id="428" name="フローチャート: 判断 427">
          <a:extLst>
            <a:ext uri="{FF2B5EF4-FFF2-40B4-BE49-F238E27FC236}">
              <a16:creationId xmlns:a16="http://schemas.microsoft.com/office/drawing/2014/main" id="{8EEF4428-ABF2-4439-9EFC-9E135B405EFF}"/>
            </a:ext>
          </a:extLst>
        </xdr:cNvPr>
        <xdr:cNvSpPr/>
      </xdr:nvSpPr>
      <xdr:spPr>
        <a:xfrm>
          <a:off x="8639175" y="170878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29" name="フローチャート: 判断 428">
          <a:extLst>
            <a:ext uri="{FF2B5EF4-FFF2-40B4-BE49-F238E27FC236}">
              <a16:creationId xmlns:a16="http://schemas.microsoft.com/office/drawing/2014/main" id="{81218AAC-00D7-4403-8812-4C7B0874FCFC}"/>
            </a:ext>
          </a:extLst>
        </xdr:cNvPr>
        <xdr:cNvSpPr/>
      </xdr:nvSpPr>
      <xdr:spPr>
        <a:xfrm>
          <a:off x="7839075" y="170878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82550</xdr:rowOff>
    </xdr:from>
    <xdr:to>
      <xdr:col>41</xdr:col>
      <xdr:colOff>101600</xdr:colOff>
      <xdr:row>106</xdr:row>
      <xdr:rowOff>12700</xdr:rowOff>
    </xdr:to>
    <xdr:sp macro="" textlink="">
      <xdr:nvSpPr>
        <xdr:cNvPr id="430" name="フローチャート: 判断 429">
          <a:extLst>
            <a:ext uri="{FF2B5EF4-FFF2-40B4-BE49-F238E27FC236}">
              <a16:creationId xmlns:a16="http://schemas.microsoft.com/office/drawing/2014/main" id="{83793FBD-2C19-49A2-9641-7D96E880EEF0}"/>
            </a:ext>
          </a:extLst>
        </xdr:cNvPr>
        <xdr:cNvSpPr/>
      </xdr:nvSpPr>
      <xdr:spPr>
        <a:xfrm>
          <a:off x="7029450" y="170878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105411</xdr:rowOff>
    </xdr:from>
    <xdr:to>
      <xdr:col>36</xdr:col>
      <xdr:colOff>165100</xdr:colOff>
      <xdr:row>108</xdr:row>
      <xdr:rowOff>35561</xdr:rowOff>
    </xdr:to>
    <xdr:sp macro="" textlink="">
      <xdr:nvSpPr>
        <xdr:cNvPr id="431" name="フローチャート: 判断 430">
          <a:extLst>
            <a:ext uri="{FF2B5EF4-FFF2-40B4-BE49-F238E27FC236}">
              <a16:creationId xmlns:a16="http://schemas.microsoft.com/office/drawing/2014/main" id="{67BE03D9-BE72-42DB-8476-B449C1A676C5}"/>
            </a:ext>
          </a:extLst>
        </xdr:cNvPr>
        <xdr:cNvSpPr/>
      </xdr:nvSpPr>
      <xdr:spPr>
        <a:xfrm>
          <a:off x="6238875" y="1742821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C29078F8-6E56-4B9E-8590-4664C6832858}"/>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8BA9287C-184B-4D45-84E0-464D890CBD81}"/>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B8B48BCB-8E15-4860-B348-FDAB56BCFBA7}"/>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C46ADE05-3028-4528-A1E3-424B36A9ED39}"/>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59C0CE63-E0DA-4132-A46D-AAF0C118AACD}"/>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437" name="楕円 436">
          <a:extLst>
            <a:ext uri="{FF2B5EF4-FFF2-40B4-BE49-F238E27FC236}">
              <a16:creationId xmlns:a16="http://schemas.microsoft.com/office/drawing/2014/main" id="{E8E62932-04CF-4B1A-A047-E41CE66478C9}"/>
            </a:ext>
          </a:extLst>
        </xdr:cNvPr>
        <xdr:cNvSpPr/>
      </xdr:nvSpPr>
      <xdr:spPr>
        <a:xfrm>
          <a:off x="9401175" y="17166589"/>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105</xdr:row>
      <xdr:rowOff>152416</xdr:rowOff>
    </xdr:from>
    <xdr:ext cx="469744" cy="259045"/>
    <xdr:sp macro="" textlink="">
      <xdr:nvSpPr>
        <xdr:cNvPr id="438" name="【保健所】&#10;一人当たり面積該当値テキスト">
          <a:extLst>
            <a:ext uri="{FF2B5EF4-FFF2-40B4-BE49-F238E27FC236}">
              <a16:creationId xmlns:a16="http://schemas.microsoft.com/office/drawing/2014/main" id="{7C837B3D-7BEF-48ED-AF0C-0395DF203D8B}"/>
            </a:ext>
          </a:extLst>
        </xdr:cNvPr>
        <xdr:cNvSpPr txBox="1"/>
      </xdr:nvSpPr>
      <xdr:spPr>
        <a:xfrm>
          <a:off x="9477375" y="1715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2539</xdr:rowOff>
    </xdr:from>
    <xdr:to>
      <xdr:col>50</xdr:col>
      <xdr:colOff>165100</xdr:colOff>
      <xdr:row>106</xdr:row>
      <xdr:rowOff>104139</xdr:rowOff>
    </xdr:to>
    <xdr:sp macro="" textlink="">
      <xdr:nvSpPr>
        <xdr:cNvPr id="439" name="楕円 438">
          <a:extLst>
            <a:ext uri="{FF2B5EF4-FFF2-40B4-BE49-F238E27FC236}">
              <a16:creationId xmlns:a16="http://schemas.microsoft.com/office/drawing/2014/main" id="{83F79372-2CBC-4975-94C4-FF59AE759CF3}"/>
            </a:ext>
          </a:extLst>
        </xdr:cNvPr>
        <xdr:cNvSpPr/>
      </xdr:nvSpPr>
      <xdr:spPr>
        <a:xfrm>
          <a:off x="8639175" y="1716658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53339</xdr:rowOff>
    </xdr:from>
    <xdr:to>
      <xdr:col>55</xdr:col>
      <xdr:colOff>0</xdr:colOff>
      <xdr:row>106</xdr:row>
      <xdr:rowOff>53339</xdr:rowOff>
    </xdr:to>
    <xdr:cxnSp macro="">
      <xdr:nvCxnSpPr>
        <xdr:cNvPr id="440" name="直線コネクタ 439">
          <a:extLst>
            <a:ext uri="{FF2B5EF4-FFF2-40B4-BE49-F238E27FC236}">
              <a16:creationId xmlns:a16="http://schemas.microsoft.com/office/drawing/2014/main" id="{63E6CD0A-193C-4C49-8280-EF5C8ACE5374}"/>
            </a:ext>
          </a:extLst>
        </xdr:cNvPr>
        <xdr:cNvCxnSpPr/>
      </xdr:nvCxnSpPr>
      <xdr:spPr>
        <a:xfrm>
          <a:off x="8686800" y="1721421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2539</xdr:rowOff>
    </xdr:from>
    <xdr:to>
      <xdr:col>46</xdr:col>
      <xdr:colOff>38100</xdr:colOff>
      <xdr:row>106</xdr:row>
      <xdr:rowOff>104139</xdr:rowOff>
    </xdr:to>
    <xdr:sp macro="" textlink="">
      <xdr:nvSpPr>
        <xdr:cNvPr id="441" name="楕円 440">
          <a:extLst>
            <a:ext uri="{FF2B5EF4-FFF2-40B4-BE49-F238E27FC236}">
              <a16:creationId xmlns:a16="http://schemas.microsoft.com/office/drawing/2014/main" id="{8AAAF454-FBB9-4DAB-8741-34FD71E8152E}"/>
            </a:ext>
          </a:extLst>
        </xdr:cNvPr>
        <xdr:cNvSpPr/>
      </xdr:nvSpPr>
      <xdr:spPr>
        <a:xfrm>
          <a:off x="7839075" y="1716658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53339</xdr:rowOff>
    </xdr:from>
    <xdr:to>
      <xdr:col>50</xdr:col>
      <xdr:colOff>114300</xdr:colOff>
      <xdr:row>106</xdr:row>
      <xdr:rowOff>53339</xdr:rowOff>
    </xdr:to>
    <xdr:cxnSp macro="">
      <xdr:nvCxnSpPr>
        <xdr:cNvPr id="442" name="直線コネクタ 441">
          <a:extLst>
            <a:ext uri="{FF2B5EF4-FFF2-40B4-BE49-F238E27FC236}">
              <a16:creationId xmlns:a16="http://schemas.microsoft.com/office/drawing/2014/main" id="{94647BA0-A513-4B79-A1A5-AD46D6FF58C7}"/>
            </a:ext>
          </a:extLst>
        </xdr:cNvPr>
        <xdr:cNvCxnSpPr/>
      </xdr:nvCxnSpPr>
      <xdr:spPr>
        <a:xfrm>
          <a:off x="7886700" y="1721421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2539</xdr:rowOff>
    </xdr:from>
    <xdr:to>
      <xdr:col>41</xdr:col>
      <xdr:colOff>101600</xdr:colOff>
      <xdr:row>106</xdr:row>
      <xdr:rowOff>104139</xdr:rowOff>
    </xdr:to>
    <xdr:sp macro="" textlink="">
      <xdr:nvSpPr>
        <xdr:cNvPr id="443" name="楕円 442">
          <a:extLst>
            <a:ext uri="{FF2B5EF4-FFF2-40B4-BE49-F238E27FC236}">
              <a16:creationId xmlns:a16="http://schemas.microsoft.com/office/drawing/2014/main" id="{00793330-EB5A-42B8-B5AB-279437DA397B}"/>
            </a:ext>
          </a:extLst>
        </xdr:cNvPr>
        <xdr:cNvSpPr/>
      </xdr:nvSpPr>
      <xdr:spPr>
        <a:xfrm>
          <a:off x="7029450" y="1716658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53339</xdr:rowOff>
    </xdr:from>
    <xdr:to>
      <xdr:col>45</xdr:col>
      <xdr:colOff>177800</xdr:colOff>
      <xdr:row>106</xdr:row>
      <xdr:rowOff>53339</xdr:rowOff>
    </xdr:to>
    <xdr:cxnSp macro="">
      <xdr:nvCxnSpPr>
        <xdr:cNvPr id="444" name="直線コネクタ 443">
          <a:extLst>
            <a:ext uri="{FF2B5EF4-FFF2-40B4-BE49-F238E27FC236}">
              <a16:creationId xmlns:a16="http://schemas.microsoft.com/office/drawing/2014/main" id="{D79D4F43-CE3E-48DB-AF91-6F039498FD3D}"/>
            </a:ext>
          </a:extLst>
        </xdr:cNvPr>
        <xdr:cNvCxnSpPr/>
      </xdr:nvCxnSpPr>
      <xdr:spPr>
        <a:xfrm>
          <a:off x="7077075" y="17214214"/>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29227</xdr:rowOff>
    </xdr:from>
    <xdr:ext cx="469744" cy="259045"/>
    <xdr:sp macro="" textlink="">
      <xdr:nvSpPr>
        <xdr:cNvPr id="445" name="n_1aveValue【保健所】&#10;一人当たり面積">
          <a:extLst>
            <a:ext uri="{FF2B5EF4-FFF2-40B4-BE49-F238E27FC236}">
              <a16:creationId xmlns:a16="http://schemas.microsoft.com/office/drawing/2014/main" id="{0F76DF5B-0954-4448-865C-A5D0190F6990}"/>
            </a:ext>
          </a:extLst>
        </xdr:cNvPr>
        <xdr:cNvSpPr txBox="1"/>
      </xdr:nvSpPr>
      <xdr:spPr>
        <a:xfrm>
          <a:off x="8458277" y="1686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29227</xdr:rowOff>
    </xdr:from>
    <xdr:ext cx="469744" cy="259045"/>
    <xdr:sp macro="" textlink="">
      <xdr:nvSpPr>
        <xdr:cNvPr id="446" name="n_2aveValue【保健所】&#10;一人当たり面積">
          <a:extLst>
            <a:ext uri="{FF2B5EF4-FFF2-40B4-BE49-F238E27FC236}">
              <a16:creationId xmlns:a16="http://schemas.microsoft.com/office/drawing/2014/main" id="{508692FC-1809-4F2A-A677-559875C9FD14}"/>
            </a:ext>
          </a:extLst>
        </xdr:cNvPr>
        <xdr:cNvSpPr txBox="1"/>
      </xdr:nvSpPr>
      <xdr:spPr>
        <a:xfrm>
          <a:off x="7677227" y="1686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29227</xdr:rowOff>
    </xdr:from>
    <xdr:ext cx="469744" cy="259045"/>
    <xdr:sp macro="" textlink="">
      <xdr:nvSpPr>
        <xdr:cNvPr id="447" name="n_3aveValue【保健所】&#10;一人当たり面積">
          <a:extLst>
            <a:ext uri="{FF2B5EF4-FFF2-40B4-BE49-F238E27FC236}">
              <a16:creationId xmlns:a16="http://schemas.microsoft.com/office/drawing/2014/main" id="{18AC86DA-D402-47E4-9EA4-E518F3554304}"/>
            </a:ext>
          </a:extLst>
        </xdr:cNvPr>
        <xdr:cNvSpPr txBox="1"/>
      </xdr:nvSpPr>
      <xdr:spPr>
        <a:xfrm>
          <a:off x="6867602" y="1686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52088</xdr:rowOff>
    </xdr:from>
    <xdr:ext cx="469744" cy="259045"/>
    <xdr:sp macro="" textlink="">
      <xdr:nvSpPr>
        <xdr:cNvPr id="448" name="n_4aveValue【保健所】&#10;一人当たり面積">
          <a:extLst>
            <a:ext uri="{FF2B5EF4-FFF2-40B4-BE49-F238E27FC236}">
              <a16:creationId xmlns:a16="http://schemas.microsoft.com/office/drawing/2014/main" id="{659796CE-0C4B-4E4D-8179-B770713F6156}"/>
            </a:ext>
          </a:extLst>
        </xdr:cNvPr>
        <xdr:cNvSpPr txBox="1"/>
      </xdr:nvSpPr>
      <xdr:spPr>
        <a:xfrm>
          <a:off x="6067502" y="1721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95266</xdr:rowOff>
    </xdr:from>
    <xdr:ext cx="469744" cy="259045"/>
    <xdr:sp macro="" textlink="">
      <xdr:nvSpPr>
        <xdr:cNvPr id="449" name="n_1mainValue【保健所】&#10;一人当たり面積">
          <a:extLst>
            <a:ext uri="{FF2B5EF4-FFF2-40B4-BE49-F238E27FC236}">
              <a16:creationId xmlns:a16="http://schemas.microsoft.com/office/drawing/2014/main" id="{17A76B98-2FFA-46BF-A2F0-FB581EF42F6D}"/>
            </a:ext>
          </a:extLst>
        </xdr:cNvPr>
        <xdr:cNvSpPr txBox="1"/>
      </xdr:nvSpPr>
      <xdr:spPr>
        <a:xfrm>
          <a:off x="8458277" y="1725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95266</xdr:rowOff>
    </xdr:from>
    <xdr:ext cx="469744" cy="259045"/>
    <xdr:sp macro="" textlink="">
      <xdr:nvSpPr>
        <xdr:cNvPr id="450" name="n_2mainValue【保健所】&#10;一人当たり面積">
          <a:extLst>
            <a:ext uri="{FF2B5EF4-FFF2-40B4-BE49-F238E27FC236}">
              <a16:creationId xmlns:a16="http://schemas.microsoft.com/office/drawing/2014/main" id="{4F7AC969-C911-4DD6-B1DA-8B8C758505E3}"/>
            </a:ext>
          </a:extLst>
        </xdr:cNvPr>
        <xdr:cNvSpPr txBox="1"/>
      </xdr:nvSpPr>
      <xdr:spPr>
        <a:xfrm>
          <a:off x="7677227" y="1725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95266</xdr:rowOff>
    </xdr:from>
    <xdr:ext cx="469744" cy="259045"/>
    <xdr:sp macro="" textlink="">
      <xdr:nvSpPr>
        <xdr:cNvPr id="451" name="n_3mainValue【保健所】&#10;一人当たり面積">
          <a:extLst>
            <a:ext uri="{FF2B5EF4-FFF2-40B4-BE49-F238E27FC236}">
              <a16:creationId xmlns:a16="http://schemas.microsoft.com/office/drawing/2014/main" id="{5B9A6866-CB4E-4ED1-A6B6-1B884F4A92DE}"/>
            </a:ext>
          </a:extLst>
        </xdr:cNvPr>
        <xdr:cNvSpPr txBox="1"/>
      </xdr:nvSpPr>
      <xdr:spPr>
        <a:xfrm>
          <a:off x="6867602" y="1725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a:extLst>
            <a:ext uri="{FF2B5EF4-FFF2-40B4-BE49-F238E27FC236}">
              <a16:creationId xmlns:a16="http://schemas.microsoft.com/office/drawing/2014/main" id="{CBEE37A1-1C7B-49A6-B4D4-DD63C92619D8}"/>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53" name="正方形/長方形 452">
          <a:extLst>
            <a:ext uri="{FF2B5EF4-FFF2-40B4-BE49-F238E27FC236}">
              <a16:creationId xmlns:a16="http://schemas.microsoft.com/office/drawing/2014/main" id="{A83747BA-BB3A-4364-8CAD-DEBD7BC9F2E7}"/>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54" name="正方形/長方形 453">
          <a:extLst>
            <a:ext uri="{FF2B5EF4-FFF2-40B4-BE49-F238E27FC236}">
              <a16:creationId xmlns:a16="http://schemas.microsoft.com/office/drawing/2014/main" id="{C5E1ADB5-41DF-417C-9098-35F2DC23E71F}"/>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55" name="正方形/長方形 454">
          <a:extLst>
            <a:ext uri="{FF2B5EF4-FFF2-40B4-BE49-F238E27FC236}">
              <a16:creationId xmlns:a16="http://schemas.microsoft.com/office/drawing/2014/main" id="{B476655D-6342-482C-BD65-AC779B54AA6E}"/>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56" name="正方形/長方形 455">
          <a:extLst>
            <a:ext uri="{FF2B5EF4-FFF2-40B4-BE49-F238E27FC236}">
              <a16:creationId xmlns:a16="http://schemas.microsoft.com/office/drawing/2014/main" id="{A2D70C4E-8F8C-4B87-B87B-24C2F1380CE3}"/>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a:extLst>
            <a:ext uri="{FF2B5EF4-FFF2-40B4-BE49-F238E27FC236}">
              <a16:creationId xmlns:a16="http://schemas.microsoft.com/office/drawing/2014/main" id="{21DEC04B-CB4A-46AF-A432-1C2734C641FA}"/>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a:extLst>
            <a:ext uri="{FF2B5EF4-FFF2-40B4-BE49-F238E27FC236}">
              <a16:creationId xmlns:a16="http://schemas.microsoft.com/office/drawing/2014/main" id="{5E5198B9-8D99-48F3-A7D8-FE2F595E0D26}"/>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a:extLst>
            <a:ext uri="{FF2B5EF4-FFF2-40B4-BE49-F238E27FC236}">
              <a16:creationId xmlns:a16="http://schemas.microsoft.com/office/drawing/2014/main" id="{08947B51-DE3C-4911-84AF-804E5A125234}"/>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60" name="テキスト ボックス 459">
          <a:extLst>
            <a:ext uri="{FF2B5EF4-FFF2-40B4-BE49-F238E27FC236}">
              <a16:creationId xmlns:a16="http://schemas.microsoft.com/office/drawing/2014/main" id="{7942CEB9-25AD-4398-A0EA-26566AD9DF10}"/>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61" name="直線コネクタ 460">
          <a:extLst>
            <a:ext uri="{FF2B5EF4-FFF2-40B4-BE49-F238E27FC236}">
              <a16:creationId xmlns:a16="http://schemas.microsoft.com/office/drawing/2014/main" id="{A23DA7EE-0577-42C5-B373-90914C8BCE17}"/>
            </a:ext>
          </a:extLst>
        </xdr:cNvPr>
        <xdr:cNvCxnSpPr/>
      </xdr:nvCxnSpPr>
      <xdr:spPr>
        <a:xfrm>
          <a:off x="11210925" y="67722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62" name="テキスト ボックス 461">
          <a:extLst>
            <a:ext uri="{FF2B5EF4-FFF2-40B4-BE49-F238E27FC236}">
              <a16:creationId xmlns:a16="http://schemas.microsoft.com/office/drawing/2014/main" id="{61384EB4-AEE0-4DAF-BA5D-F2577098FC41}"/>
            </a:ext>
          </a:extLst>
        </xdr:cNvPr>
        <xdr:cNvSpPr txBox="1"/>
      </xdr:nvSpPr>
      <xdr:spPr>
        <a:xfrm>
          <a:off x="10845966"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63" name="直線コネクタ 462">
          <a:extLst>
            <a:ext uri="{FF2B5EF4-FFF2-40B4-BE49-F238E27FC236}">
              <a16:creationId xmlns:a16="http://schemas.microsoft.com/office/drawing/2014/main" id="{A2318794-0BC9-44EF-9C2A-67C9E39520DC}"/>
            </a:ext>
          </a:extLst>
        </xdr:cNvPr>
        <xdr:cNvCxnSpPr/>
      </xdr:nvCxnSpPr>
      <xdr:spPr>
        <a:xfrm>
          <a:off x="11210925" y="6334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64" name="テキスト ボックス 463">
          <a:extLst>
            <a:ext uri="{FF2B5EF4-FFF2-40B4-BE49-F238E27FC236}">
              <a16:creationId xmlns:a16="http://schemas.microsoft.com/office/drawing/2014/main" id="{73882AE6-D7A8-4AB2-95DE-D9245CC931EB}"/>
            </a:ext>
          </a:extLst>
        </xdr:cNvPr>
        <xdr:cNvSpPr txBox="1"/>
      </xdr:nvSpPr>
      <xdr:spPr>
        <a:xfrm>
          <a:off x="10845966"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65" name="直線コネクタ 464">
          <a:extLst>
            <a:ext uri="{FF2B5EF4-FFF2-40B4-BE49-F238E27FC236}">
              <a16:creationId xmlns:a16="http://schemas.microsoft.com/office/drawing/2014/main" id="{7E682D76-5680-44B4-A42D-BE98CF052A5E}"/>
            </a:ext>
          </a:extLst>
        </xdr:cNvPr>
        <xdr:cNvCxnSpPr/>
      </xdr:nvCxnSpPr>
      <xdr:spPr>
        <a:xfrm>
          <a:off x="11210925" y="590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66" name="テキスト ボックス 465">
          <a:extLst>
            <a:ext uri="{FF2B5EF4-FFF2-40B4-BE49-F238E27FC236}">
              <a16:creationId xmlns:a16="http://schemas.microsoft.com/office/drawing/2014/main" id="{C0D3ADD2-1529-4850-829D-8DC9078DFC9C}"/>
            </a:ext>
          </a:extLst>
        </xdr:cNvPr>
        <xdr:cNvSpPr txBox="1"/>
      </xdr:nvSpPr>
      <xdr:spPr>
        <a:xfrm>
          <a:off x="10845966"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67" name="直線コネクタ 466">
          <a:extLst>
            <a:ext uri="{FF2B5EF4-FFF2-40B4-BE49-F238E27FC236}">
              <a16:creationId xmlns:a16="http://schemas.microsoft.com/office/drawing/2014/main" id="{7533391B-A277-459C-A549-FCDD74CB571B}"/>
            </a:ext>
          </a:extLst>
        </xdr:cNvPr>
        <xdr:cNvCxnSpPr/>
      </xdr:nvCxnSpPr>
      <xdr:spPr>
        <a:xfrm>
          <a:off x="11210925" y="5476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68" name="テキスト ボックス 467">
          <a:extLst>
            <a:ext uri="{FF2B5EF4-FFF2-40B4-BE49-F238E27FC236}">
              <a16:creationId xmlns:a16="http://schemas.microsoft.com/office/drawing/2014/main" id="{668216A6-ABE6-461B-B782-C6C87EDF276E}"/>
            </a:ext>
          </a:extLst>
        </xdr:cNvPr>
        <xdr:cNvSpPr txBox="1"/>
      </xdr:nvSpPr>
      <xdr:spPr>
        <a:xfrm>
          <a:off x="10845966"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9" name="直線コネクタ 468">
          <a:extLst>
            <a:ext uri="{FF2B5EF4-FFF2-40B4-BE49-F238E27FC236}">
              <a16:creationId xmlns:a16="http://schemas.microsoft.com/office/drawing/2014/main" id="{185D5256-17AA-4632-8A2B-8D1F62523D92}"/>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70" name="テキスト ボックス 469">
          <a:extLst>
            <a:ext uri="{FF2B5EF4-FFF2-40B4-BE49-F238E27FC236}">
              <a16:creationId xmlns:a16="http://schemas.microsoft.com/office/drawing/2014/main" id="{60AF1E0A-A103-4B9F-AD0A-3AC5A2380272}"/>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1" name="【試験研究機関】&#10;有形固定資産減価償却率グラフ枠">
          <a:extLst>
            <a:ext uri="{FF2B5EF4-FFF2-40B4-BE49-F238E27FC236}">
              <a16:creationId xmlns:a16="http://schemas.microsoft.com/office/drawing/2014/main" id="{B42B3F9C-3889-461D-8455-BB46510AA47C}"/>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48768</xdr:rowOff>
    </xdr:from>
    <xdr:to>
      <xdr:col>85</xdr:col>
      <xdr:colOff>126364</xdr:colOff>
      <xdr:row>41</xdr:row>
      <xdr:rowOff>156210</xdr:rowOff>
    </xdr:to>
    <xdr:cxnSp macro="">
      <xdr:nvCxnSpPr>
        <xdr:cNvPr id="472" name="直線コネクタ 471">
          <a:extLst>
            <a:ext uri="{FF2B5EF4-FFF2-40B4-BE49-F238E27FC236}">
              <a16:creationId xmlns:a16="http://schemas.microsoft.com/office/drawing/2014/main" id="{63F81C7D-52D3-4F83-BD59-ABC90056158B}"/>
            </a:ext>
          </a:extLst>
        </xdr:cNvPr>
        <xdr:cNvCxnSpPr/>
      </xdr:nvCxnSpPr>
      <xdr:spPr>
        <a:xfrm flipV="1">
          <a:off x="14695170" y="5551043"/>
          <a:ext cx="1269" cy="12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160037</xdr:rowOff>
    </xdr:from>
    <xdr:ext cx="405111" cy="259045"/>
    <xdr:sp macro="" textlink="">
      <xdr:nvSpPr>
        <xdr:cNvPr id="473" name="【試験研究機関】&#10;有形固定資産減価償却率最小値テキスト">
          <a:extLst>
            <a:ext uri="{FF2B5EF4-FFF2-40B4-BE49-F238E27FC236}">
              <a16:creationId xmlns:a16="http://schemas.microsoft.com/office/drawing/2014/main" id="{08EACD6E-62F5-4D97-98A7-EBCCD1EFF6F3}"/>
            </a:ext>
          </a:extLst>
        </xdr:cNvPr>
        <xdr:cNvSpPr txBox="1"/>
      </xdr:nvSpPr>
      <xdr:spPr>
        <a:xfrm>
          <a:off x="14744700" y="680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156210</xdr:rowOff>
    </xdr:from>
    <xdr:to>
      <xdr:col>86</xdr:col>
      <xdr:colOff>25400</xdr:colOff>
      <xdr:row>41</xdr:row>
      <xdr:rowOff>156210</xdr:rowOff>
    </xdr:to>
    <xdr:cxnSp macro="">
      <xdr:nvCxnSpPr>
        <xdr:cNvPr id="474" name="直線コネクタ 473">
          <a:extLst>
            <a:ext uri="{FF2B5EF4-FFF2-40B4-BE49-F238E27FC236}">
              <a16:creationId xmlns:a16="http://schemas.microsoft.com/office/drawing/2014/main" id="{6342D973-788F-4083-AEE3-F3C0BBAB4A0A}"/>
            </a:ext>
          </a:extLst>
        </xdr:cNvPr>
        <xdr:cNvCxnSpPr/>
      </xdr:nvCxnSpPr>
      <xdr:spPr>
        <a:xfrm>
          <a:off x="14611350" y="67983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166895</xdr:rowOff>
    </xdr:from>
    <xdr:ext cx="405111" cy="259045"/>
    <xdr:sp macro="" textlink="">
      <xdr:nvSpPr>
        <xdr:cNvPr id="475" name="【試験研究機関】&#10;有形固定資産減価償却率最大値テキスト">
          <a:extLst>
            <a:ext uri="{FF2B5EF4-FFF2-40B4-BE49-F238E27FC236}">
              <a16:creationId xmlns:a16="http://schemas.microsoft.com/office/drawing/2014/main" id="{F2A873DC-BBF7-4A4F-B734-0A370A2EE619}"/>
            </a:ext>
          </a:extLst>
        </xdr:cNvPr>
        <xdr:cNvSpPr txBox="1"/>
      </xdr:nvSpPr>
      <xdr:spPr>
        <a:xfrm>
          <a:off x="14744700" y="5345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48768</xdr:rowOff>
    </xdr:from>
    <xdr:to>
      <xdr:col>86</xdr:col>
      <xdr:colOff>25400</xdr:colOff>
      <xdr:row>34</xdr:row>
      <xdr:rowOff>48768</xdr:rowOff>
    </xdr:to>
    <xdr:cxnSp macro="">
      <xdr:nvCxnSpPr>
        <xdr:cNvPr id="476" name="直線コネクタ 475">
          <a:extLst>
            <a:ext uri="{FF2B5EF4-FFF2-40B4-BE49-F238E27FC236}">
              <a16:creationId xmlns:a16="http://schemas.microsoft.com/office/drawing/2014/main" id="{D302CC65-D818-49E4-86D6-59AD4B7F4DCD}"/>
            </a:ext>
          </a:extLst>
        </xdr:cNvPr>
        <xdr:cNvCxnSpPr/>
      </xdr:nvCxnSpPr>
      <xdr:spPr>
        <a:xfrm>
          <a:off x="14611350" y="555104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72407</xdr:rowOff>
    </xdr:from>
    <xdr:ext cx="405111" cy="259045"/>
    <xdr:sp macro="" textlink="">
      <xdr:nvSpPr>
        <xdr:cNvPr id="477" name="【試験研究機関】&#10;有形固定資産減価償却率平均値テキスト">
          <a:extLst>
            <a:ext uri="{FF2B5EF4-FFF2-40B4-BE49-F238E27FC236}">
              <a16:creationId xmlns:a16="http://schemas.microsoft.com/office/drawing/2014/main" id="{81B69264-31D6-4BB9-B9A8-975379881CDC}"/>
            </a:ext>
          </a:extLst>
        </xdr:cNvPr>
        <xdr:cNvSpPr txBox="1"/>
      </xdr:nvSpPr>
      <xdr:spPr>
        <a:xfrm>
          <a:off x="14744700" y="622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478" name="フローチャート: 判断 477">
          <a:extLst>
            <a:ext uri="{FF2B5EF4-FFF2-40B4-BE49-F238E27FC236}">
              <a16:creationId xmlns:a16="http://schemas.microsoft.com/office/drawing/2014/main" id="{32A9897C-6775-40A4-8D48-E391DF8CCB7B}"/>
            </a:ext>
          </a:extLst>
        </xdr:cNvPr>
        <xdr:cNvSpPr/>
      </xdr:nvSpPr>
      <xdr:spPr>
        <a:xfrm>
          <a:off x="14649450" y="62471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66548</xdr:rowOff>
    </xdr:from>
    <xdr:to>
      <xdr:col>81</xdr:col>
      <xdr:colOff>101600</xdr:colOff>
      <xdr:row>38</xdr:row>
      <xdr:rowOff>168148</xdr:rowOff>
    </xdr:to>
    <xdr:sp macro="" textlink="">
      <xdr:nvSpPr>
        <xdr:cNvPr id="479" name="フローチャート: 判断 478">
          <a:extLst>
            <a:ext uri="{FF2B5EF4-FFF2-40B4-BE49-F238E27FC236}">
              <a16:creationId xmlns:a16="http://schemas.microsoft.com/office/drawing/2014/main" id="{C6D0DE2A-BFA2-4EFD-856D-CD78820B9EBC}"/>
            </a:ext>
          </a:extLst>
        </xdr:cNvPr>
        <xdr:cNvSpPr/>
      </xdr:nvSpPr>
      <xdr:spPr>
        <a:xfrm>
          <a:off x="13887450" y="622287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29972</xdr:rowOff>
    </xdr:from>
    <xdr:to>
      <xdr:col>76</xdr:col>
      <xdr:colOff>165100</xdr:colOff>
      <xdr:row>38</xdr:row>
      <xdr:rowOff>131572</xdr:rowOff>
    </xdr:to>
    <xdr:sp macro="" textlink="">
      <xdr:nvSpPr>
        <xdr:cNvPr id="480" name="フローチャート: 判断 479">
          <a:extLst>
            <a:ext uri="{FF2B5EF4-FFF2-40B4-BE49-F238E27FC236}">
              <a16:creationId xmlns:a16="http://schemas.microsoft.com/office/drawing/2014/main" id="{C5EBFC9B-E7AB-4AA1-AA4E-0D95DD95F380}"/>
            </a:ext>
          </a:extLst>
        </xdr:cNvPr>
        <xdr:cNvSpPr/>
      </xdr:nvSpPr>
      <xdr:spPr>
        <a:xfrm>
          <a:off x="13096875" y="6179947"/>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29972</xdr:rowOff>
    </xdr:from>
    <xdr:to>
      <xdr:col>72</xdr:col>
      <xdr:colOff>38100</xdr:colOff>
      <xdr:row>38</xdr:row>
      <xdr:rowOff>131572</xdr:rowOff>
    </xdr:to>
    <xdr:sp macro="" textlink="">
      <xdr:nvSpPr>
        <xdr:cNvPr id="481" name="フローチャート: 判断 480">
          <a:extLst>
            <a:ext uri="{FF2B5EF4-FFF2-40B4-BE49-F238E27FC236}">
              <a16:creationId xmlns:a16="http://schemas.microsoft.com/office/drawing/2014/main" id="{D80A2F19-3D1A-4461-8AF5-ACE2FAB7ADEA}"/>
            </a:ext>
          </a:extLst>
        </xdr:cNvPr>
        <xdr:cNvSpPr/>
      </xdr:nvSpPr>
      <xdr:spPr>
        <a:xfrm>
          <a:off x="12296775" y="6179947"/>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64262</xdr:rowOff>
    </xdr:from>
    <xdr:to>
      <xdr:col>67</xdr:col>
      <xdr:colOff>101600</xdr:colOff>
      <xdr:row>37</xdr:row>
      <xdr:rowOff>165862</xdr:rowOff>
    </xdr:to>
    <xdr:sp macro="" textlink="">
      <xdr:nvSpPr>
        <xdr:cNvPr id="482" name="フローチャート: 判断 481">
          <a:extLst>
            <a:ext uri="{FF2B5EF4-FFF2-40B4-BE49-F238E27FC236}">
              <a16:creationId xmlns:a16="http://schemas.microsoft.com/office/drawing/2014/main" id="{C0AC1CCF-0E20-4C79-97F1-C66ED263A88D}"/>
            </a:ext>
          </a:extLst>
        </xdr:cNvPr>
        <xdr:cNvSpPr/>
      </xdr:nvSpPr>
      <xdr:spPr>
        <a:xfrm>
          <a:off x="11487150" y="605866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5C5DC6DD-5E48-4491-A746-688E366BE0F5}"/>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D820D014-02EE-42F4-A6EA-9977EEFA8B42}"/>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33CE22C8-29FC-455A-B438-963C99703856}"/>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1D4224F5-5730-47B1-A022-4C71BEEA1F60}"/>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375EFB1-C1DD-4F6B-B3D7-EACC8FFBBB58}"/>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488" name="楕円 487">
          <a:extLst>
            <a:ext uri="{FF2B5EF4-FFF2-40B4-BE49-F238E27FC236}">
              <a16:creationId xmlns:a16="http://schemas.microsoft.com/office/drawing/2014/main" id="{8BA3D233-0FAE-4F60-B487-DDE8B4F690DC}"/>
            </a:ext>
          </a:extLst>
        </xdr:cNvPr>
        <xdr:cNvSpPr/>
      </xdr:nvSpPr>
      <xdr:spPr>
        <a:xfrm>
          <a:off x="14649450" y="615569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25417</xdr:rowOff>
    </xdr:from>
    <xdr:ext cx="405111" cy="259045"/>
    <xdr:sp macro="" textlink="">
      <xdr:nvSpPr>
        <xdr:cNvPr id="489" name="【試験研究機関】&#10;有形固定資産減価償却率該当値テキスト">
          <a:extLst>
            <a:ext uri="{FF2B5EF4-FFF2-40B4-BE49-F238E27FC236}">
              <a16:creationId xmlns:a16="http://schemas.microsoft.com/office/drawing/2014/main" id="{C63B7A7E-23D2-40AC-A81E-F2FF1145EFF9}"/>
            </a:ext>
          </a:extLst>
        </xdr:cNvPr>
        <xdr:cNvSpPr txBox="1"/>
      </xdr:nvSpPr>
      <xdr:spPr>
        <a:xfrm>
          <a:off x="14744700" y="6019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82550</xdr:rowOff>
    </xdr:from>
    <xdr:to>
      <xdr:col>81</xdr:col>
      <xdr:colOff>101600</xdr:colOff>
      <xdr:row>38</xdr:row>
      <xdr:rowOff>12700</xdr:rowOff>
    </xdr:to>
    <xdr:sp macro="" textlink="">
      <xdr:nvSpPr>
        <xdr:cNvPr id="490" name="楕円 489">
          <a:extLst>
            <a:ext uri="{FF2B5EF4-FFF2-40B4-BE49-F238E27FC236}">
              <a16:creationId xmlns:a16="http://schemas.microsoft.com/office/drawing/2014/main" id="{B70534CF-44FA-4033-A244-F94A89E03BF8}"/>
            </a:ext>
          </a:extLst>
        </xdr:cNvPr>
        <xdr:cNvSpPr/>
      </xdr:nvSpPr>
      <xdr:spPr>
        <a:xfrm>
          <a:off x="13887450" y="60769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133350</xdr:rowOff>
    </xdr:from>
    <xdr:to>
      <xdr:col>85</xdr:col>
      <xdr:colOff>127000</xdr:colOff>
      <xdr:row>38</xdr:row>
      <xdr:rowOff>53340</xdr:rowOff>
    </xdr:to>
    <xdr:cxnSp macro="">
      <xdr:nvCxnSpPr>
        <xdr:cNvPr id="491" name="直線コネクタ 490">
          <a:extLst>
            <a:ext uri="{FF2B5EF4-FFF2-40B4-BE49-F238E27FC236}">
              <a16:creationId xmlns:a16="http://schemas.microsoft.com/office/drawing/2014/main" id="{88643F72-075E-400B-8946-D198F245E70B}"/>
            </a:ext>
          </a:extLst>
        </xdr:cNvPr>
        <xdr:cNvCxnSpPr/>
      </xdr:nvCxnSpPr>
      <xdr:spPr>
        <a:xfrm>
          <a:off x="13935075" y="6124575"/>
          <a:ext cx="762000" cy="7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148844</xdr:rowOff>
    </xdr:from>
    <xdr:to>
      <xdr:col>76</xdr:col>
      <xdr:colOff>165100</xdr:colOff>
      <xdr:row>37</xdr:row>
      <xdr:rowOff>78994</xdr:rowOff>
    </xdr:to>
    <xdr:sp macro="" textlink="">
      <xdr:nvSpPr>
        <xdr:cNvPr id="492" name="楕円 491">
          <a:extLst>
            <a:ext uri="{FF2B5EF4-FFF2-40B4-BE49-F238E27FC236}">
              <a16:creationId xmlns:a16="http://schemas.microsoft.com/office/drawing/2014/main" id="{494844D4-8A20-4815-AE5E-0AA75B28ACD6}"/>
            </a:ext>
          </a:extLst>
        </xdr:cNvPr>
        <xdr:cNvSpPr/>
      </xdr:nvSpPr>
      <xdr:spPr>
        <a:xfrm>
          <a:off x="13096875" y="597496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28194</xdr:rowOff>
    </xdr:from>
    <xdr:to>
      <xdr:col>81</xdr:col>
      <xdr:colOff>50800</xdr:colOff>
      <xdr:row>37</xdr:row>
      <xdr:rowOff>133350</xdr:rowOff>
    </xdr:to>
    <xdr:cxnSp macro="">
      <xdr:nvCxnSpPr>
        <xdr:cNvPr id="493" name="直線コネクタ 492">
          <a:extLst>
            <a:ext uri="{FF2B5EF4-FFF2-40B4-BE49-F238E27FC236}">
              <a16:creationId xmlns:a16="http://schemas.microsoft.com/office/drawing/2014/main" id="{FC3D9B9A-48F1-4A15-930F-D88A67C2A49F}"/>
            </a:ext>
          </a:extLst>
        </xdr:cNvPr>
        <xdr:cNvCxnSpPr/>
      </xdr:nvCxnSpPr>
      <xdr:spPr>
        <a:xfrm>
          <a:off x="13144500" y="6022594"/>
          <a:ext cx="790575" cy="10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139700</xdr:rowOff>
    </xdr:from>
    <xdr:to>
      <xdr:col>72</xdr:col>
      <xdr:colOff>38100</xdr:colOff>
      <xdr:row>37</xdr:row>
      <xdr:rowOff>69850</xdr:rowOff>
    </xdr:to>
    <xdr:sp macro="" textlink="">
      <xdr:nvSpPr>
        <xdr:cNvPr id="494" name="楕円 493">
          <a:extLst>
            <a:ext uri="{FF2B5EF4-FFF2-40B4-BE49-F238E27FC236}">
              <a16:creationId xmlns:a16="http://schemas.microsoft.com/office/drawing/2014/main" id="{1BA2FF9E-2181-4244-82BD-DC0DB9BF04FC}"/>
            </a:ext>
          </a:extLst>
        </xdr:cNvPr>
        <xdr:cNvSpPr/>
      </xdr:nvSpPr>
      <xdr:spPr>
        <a:xfrm>
          <a:off x="12296775" y="59721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19050</xdr:rowOff>
    </xdr:from>
    <xdr:to>
      <xdr:col>76</xdr:col>
      <xdr:colOff>114300</xdr:colOff>
      <xdr:row>37</xdr:row>
      <xdr:rowOff>28194</xdr:rowOff>
    </xdr:to>
    <xdr:cxnSp macro="">
      <xdr:nvCxnSpPr>
        <xdr:cNvPr id="495" name="直線コネクタ 494">
          <a:extLst>
            <a:ext uri="{FF2B5EF4-FFF2-40B4-BE49-F238E27FC236}">
              <a16:creationId xmlns:a16="http://schemas.microsoft.com/office/drawing/2014/main" id="{A1650B82-C74C-4ED0-A08E-04CC3B68A0C5}"/>
            </a:ext>
          </a:extLst>
        </xdr:cNvPr>
        <xdr:cNvCxnSpPr/>
      </xdr:nvCxnSpPr>
      <xdr:spPr>
        <a:xfrm>
          <a:off x="12344400" y="6010275"/>
          <a:ext cx="8001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159275</xdr:rowOff>
    </xdr:from>
    <xdr:ext cx="405111" cy="259045"/>
    <xdr:sp macro="" textlink="">
      <xdr:nvSpPr>
        <xdr:cNvPr id="496" name="n_1aveValue【試験研究機関】&#10;有形固定資産減価償却率">
          <a:extLst>
            <a:ext uri="{FF2B5EF4-FFF2-40B4-BE49-F238E27FC236}">
              <a16:creationId xmlns:a16="http://schemas.microsoft.com/office/drawing/2014/main" id="{1C0C748B-B3CB-49FB-AC9B-26F83CEC3319}"/>
            </a:ext>
          </a:extLst>
        </xdr:cNvPr>
        <xdr:cNvSpPr txBox="1"/>
      </xdr:nvSpPr>
      <xdr:spPr>
        <a:xfrm>
          <a:off x="13745219" y="6315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122699</xdr:rowOff>
    </xdr:from>
    <xdr:ext cx="405111" cy="259045"/>
    <xdr:sp macro="" textlink="">
      <xdr:nvSpPr>
        <xdr:cNvPr id="497" name="n_2aveValue【試験研究機関】&#10;有形固定資産減価償却率">
          <a:extLst>
            <a:ext uri="{FF2B5EF4-FFF2-40B4-BE49-F238E27FC236}">
              <a16:creationId xmlns:a16="http://schemas.microsoft.com/office/drawing/2014/main" id="{F377522D-C095-4DC6-94C2-24DA103D61C1}"/>
            </a:ext>
          </a:extLst>
        </xdr:cNvPr>
        <xdr:cNvSpPr txBox="1"/>
      </xdr:nvSpPr>
      <xdr:spPr>
        <a:xfrm>
          <a:off x="12964169" y="6279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122699</xdr:rowOff>
    </xdr:from>
    <xdr:ext cx="405111" cy="259045"/>
    <xdr:sp macro="" textlink="">
      <xdr:nvSpPr>
        <xdr:cNvPr id="498" name="n_3aveValue【試験研究機関】&#10;有形固定資産減価償却率">
          <a:extLst>
            <a:ext uri="{FF2B5EF4-FFF2-40B4-BE49-F238E27FC236}">
              <a16:creationId xmlns:a16="http://schemas.microsoft.com/office/drawing/2014/main" id="{079E2319-E150-4B03-8ED7-0CBB97977BD2}"/>
            </a:ext>
          </a:extLst>
        </xdr:cNvPr>
        <xdr:cNvSpPr txBox="1"/>
      </xdr:nvSpPr>
      <xdr:spPr>
        <a:xfrm>
          <a:off x="12164069" y="6279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10939</xdr:rowOff>
    </xdr:from>
    <xdr:ext cx="405111" cy="259045"/>
    <xdr:sp macro="" textlink="">
      <xdr:nvSpPr>
        <xdr:cNvPr id="499" name="n_4aveValue【試験研究機関】&#10;有形固定資産減価償却率">
          <a:extLst>
            <a:ext uri="{FF2B5EF4-FFF2-40B4-BE49-F238E27FC236}">
              <a16:creationId xmlns:a16="http://schemas.microsoft.com/office/drawing/2014/main" id="{71B7C6D7-37B9-45F6-97C3-0B48CE06FC23}"/>
            </a:ext>
          </a:extLst>
        </xdr:cNvPr>
        <xdr:cNvSpPr txBox="1"/>
      </xdr:nvSpPr>
      <xdr:spPr>
        <a:xfrm>
          <a:off x="11354444" y="5837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29227</xdr:rowOff>
    </xdr:from>
    <xdr:ext cx="405111" cy="259045"/>
    <xdr:sp macro="" textlink="">
      <xdr:nvSpPr>
        <xdr:cNvPr id="500" name="n_1mainValue【試験研究機関】&#10;有形固定資産減価償却率">
          <a:extLst>
            <a:ext uri="{FF2B5EF4-FFF2-40B4-BE49-F238E27FC236}">
              <a16:creationId xmlns:a16="http://schemas.microsoft.com/office/drawing/2014/main" id="{6365A1DE-21E1-461F-8BC5-363BCD618206}"/>
            </a:ext>
          </a:extLst>
        </xdr:cNvPr>
        <xdr:cNvSpPr txBox="1"/>
      </xdr:nvSpPr>
      <xdr:spPr>
        <a:xfrm>
          <a:off x="13745219" y="5855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95521</xdr:rowOff>
    </xdr:from>
    <xdr:ext cx="405111" cy="259045"/>
    <xdr:sp macro="" textlink="">
      <xdr:nvSpPr>
        <xdr:cNvPr id="501" name="n_2mainValue【試験研究機関】&#10;有形固定資産減価償却率">
          <a:extLst>
            <a:ext uri="{FF2B5EF4-FFF2-40B4-BE49-F238E27FC236}">
              <a16:creationId xmlns:a16="http://schemas.microsoft.com/office/drawing/2014/main" id="{5FD577D3-ADBE-4FA3-BF92-522554E0CDE7}"/>
            </a:ext>
          </a:extLst>
        </xdr:cNvPr>
        <xdr:cNvSpPr txBox="1"/>
      </xdr:nvSpPr>
      <xdr:spPr>
        <a:xfrm>
          <a:off x="12964169" y="5762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502" name="n_3mainValue【試験研究機関】&#10;有形固定資産減価償却率">
          <a:extLst>
            <a:ext uri="{FF2B5EF4-FFF2-40B4-BE49-F238E27FC236}">
              <a16:creationId xmlns:a16="http://schemas.microsoft.com/office/drawing/2014/main" id="{6F3FEB05-5307-429C-B772-3FB85E3E9034}"/>
            </a:ext>
          </a:extLst>
        </xdr:cNvPr>
        <xdr:cNvSpPr txBox="1"/>
      </xdr:nvSpPr>
      <xdr:spPr>
        <a:xfrm>
          <a:off x="12164069" y="575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a:extLst>
            <a:ext uri="{FF2B5EF4-FFF2-40B4-BE49-F238E27FC236}">
              <a16:creationId xmlns:a16="http://schemas.microsoft.com/office/drawing/2014/main" id="{A2767C01-8578-4041-8248-2BD7007E2B8D}"/>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504" name="正方形/長方形 503">
          <a:extLst>
            <a:ext uri="{FF2B5EF4-FFF2-40B4-BE49-F238E27FC236}">
              <a16:creationId xmlns:a16="http://schemas.microsoft.com/office/drawing/2014/main" id="{F824FDB5-13BB-4BC5-9903-9B61BA8A5D3D}"/>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505" name="正方形/長方形 504">
          <a:extLst>
            <a:ext uri="{FF2B5EF4-FFF2-40B4-BE49-F238E27FC236}">
              <a16:creationId xmlns:a16="http://schemas.microsoft.com/office/drawing/2014/main" id="{EED855CD-B946-41C7-9AA4-6697EF754F55}"/>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506" name="正方形/長方形 505">
          <a:extLst>
            <a:ext uri="{FF2B5EF4-FFF2-40B4-BE49-F238E27FC236}">
              <a16:creationId xmlns:a16="http://schemas.microsoft.com/office/drawing/2014/main" id="{CBE7A762-C529-4759-9B3D-332E6EA5C57C}"/>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507" name="正方形/長方形 506">
          <a:extLst>
            <a:ext uri="{FF2B5EF4-FFF2-40B4-BE49-F238E27FC236}">
              <a16:creationId xmlns:a16="http://schemas.microsoft.com/office/drawing/2014/main" id="{3B636D94-3B19-4486-833F-E11B9AB412F7}"/>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a:extLst>
            <a:ext uri="{FF2B5EF4-FFF2-40B4-BE49-F238E27FC236}">
              <a16:creationId xmlns:a16="http://schemas.microsoft.com/office/drawing/2014/main" id="{F36F03FD-2959-4769-9637-5155983EDF98}"/>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a:extLst>
            <a:ext uri="{FF2B5EF4-FFF2-40B4-BE49-F238E27FC236}">
              <a16:creationId xmlns:a16="http://schemas.microsoft.com/office/drawing/2014/main" id="{2A105D23-A8B7-4B3C-AD61-596E8E91911B}"/>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a:extLst>
            <a:ext uri="{FF2B5EF4-FFF2-40B4-BE49-F238E27FC236}">
              <a16:creationId xmlns:a16="http://schemas.microsoft.com/office/drawing/2014/main" id="{65931E62-7904-4914-8E89-C180B5D4D085}"/>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1" name="直線コネクタ 510">
          <a:extLst>
            <a:ext uri="{FF2B5EF4-FFF2-40B4-BE49-F238E27FC236}">
              <a16:creationId xmlns:a16="http://schemas.microsoft.com/office/drawing/2014/main" id="{81AB2864-6B2F-4E83-9822-B9252EA87CAC}"/>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2" name="テキスト ボックス 511">
          <a:extLst>
            <a:ext uri="{FF2B5EF4-FFF2-40B4-BE49-F238E27FC236}">
              <a16:creationId xmlns:a16="http://schemas.microsoft.com/office/drawing/2014/main" id="{18110EB0-15EB-4E8A-8C71-210FDA0ADC1C}"/>
            </a:ext>
          </a:extLst>
        </xdr:cNvPr>
        <xdr:cNvSpPr txBox="1"/>
      </xdr:nvSpPr>
      <xdr:spPr>
        <a:xfrm>
          <a:off x="16052346"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3" name="直線コネクタ 512">
          <a:extLst>
            <a:ext uri="{FF2B5EF4-FFF2-40B4-BE49-F238E27FC236}">
              <a16:creationId xmlns:a16="http://schemas.microsoft.com/office/drawing/2014/main" id="{F19BA1E5-E005-4846-B35D-3BD6CC8C0374}"/>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4" name="テキスト ボックス 513">
          <a:extLst>
            <a:ext uri="{FF2B5EF4-FFF2-40B4-BE49-F238E27FC236}">
              <a16:creationId xmlns:a16="http://schemas.microsoft.com/office/drawing/2014/main" id="{E39FE74E-6EF8-41F9-B9B0-85D531152C3E}"/>
            </a:ext>
          </a:extLst>
        </xdr:cNvPr>
        <xdr:cNvSpPr txBox="1"/>
      </xdr:nvSpPr>
      <xdr:spPr>
        <a:xfrm>
          <a:off x="16052346" y="6456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5" name="直線コネクタ 514">
          <a:extLst>
            <a:ext uri="{FF2B5EF4-FFF2-40B4-BE49-F238E27FC236}">
              <a16:creationId xmlns:a16="http://schemas.microsoft.com/office/drawing/2014/main" id="{37E65468-650A-4705-8AD5-B72C32891A70}"/>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16" name="テキスト ボックス 515">
          <a:extLst>
            <a:ext uri="{FF2B5EF4-FFF2-40B4-BE49-F238E27FC236}">
              <a16:creationId xmlns:a16="http://schemas.microsoft.com/office/drawing/2014/main" id="{DD4FE42F-4675-41DA-B5DB-B64D3FA02378}"/>
            </a:ext>
          </a:extLst>
        </xdr:cNvPr>
        <xdr:cNvSpPr txBox="1"/>
      </xdr:nvSpPr>
      <xdr:spPr>
        <a:xfrm>
          <a:off x="16052346" y="61456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7" name="直線コネクタ 516">
          <a:extLst>
            <a:ext uri="{FF2B5EF4-FFF2-40B4-BE49-F238E27FC236}">
              <a16:creationId xmlns:a16="http://schemas.microsoft.com/office/drawing/2014/main" id="{7BC9A8EE-F0CF-4715-8FB4-1DB6C587C78E}"/>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18" name="テキスト ボックス 517">
          <a:extLst>
            <a:ext uri="{FF2B5EF4-FFF2-40B4-BE49-F238E27FC236}">
              <a16:creationId xmlns:a16="http://schemas.microsoft.com/office/drawing/2014/main" id="{396435A6-6D07-4BCC-8639-E6E6D34A1121}"/>
            </a:ext>
          </a:extLst>
        </xdr:cNvPr>
        <xdr:cNvSpPr txBox="1"/>
      </xdr:nvSpPr>
      <xdr:spPr>
        <a:xfrm>
          <a:off x="16052346" y="5828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9" name="直線コネクタ 518">
          <a:extLst>
            <a:ext uri="{FF2B5EF4-FFF2-40B4-BE49-F238E27FC236}">
              <a16:creationId xmlns:a16="http://schemas.microsoft.com/office/drawing/2014/main" id="{0A2F4F7A-D760-4EC7-8A9C-E4DC55EB6261}"/>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20" name="テキスト ボックス 519">
          <a:extLst>
            <a:ext uri="{FF2B5EF4-FFF2-40B4-BE49-F238E27FC236}">
              <a16:creationId xmlns:a16="http://schemas.microsoft.com/office/drawing/2014/main" id="{A5473F7A-303E-476D-898F-7A0A11054B00}"/>
            </a:ext>
          </a:extLst>
        </xdr:cNvPr>
        <xdr:cNvSpPr txBox="1"/>
      </xdr:nvSpPr>
      <xdr:spPr>
        <a:xfrm>
          <a:off x="16052346" y="55178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1" name="直線コネクタ 520">
          <a:extLst>
            <a:ext uri="{FF2B5EF4-FFF2-40B4-BE49-F238E27FC236}">
              <a16:creationId xmlns:a16="http://schemas.microsoft.com/office/drawing/2014/main" id="{887A6FA3-85D6-42C7-BC61-85AE5A146682}"/>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2" name="テキスト ボックス 521">
          <a:extLst>
            <a:ext uri="{FF2B5EF4-FFF2-40B4-BE49-F238E27FC236}">
              <a16:creationId xmlns:a16="http://schemas.microsoft.com/office/drawing/2014/main" id="{29148AE5-AE95-41FE-A283-D5BF05F2C893}"/>
            </a:ext>
          </a:extLst>
        </xdr:cNvPr>
        <xdr:cNvSpPr txBox="1"/>
      </xdr:nvSpPr>
      <xdr:spPr>
        <a:xfrm>
          <a:off x="16052346" y="52103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3" name="直線コネクタ 522">
          <a:extLst>
            <a:ext uri="{FF2B5EF4-FFF2-40B4-BE49-F238E27FC236}">
              <a16:creationId xmlns:a16="http://schemas.microsoft.com/office/drawing/2014/main" id="{93525A35-EF46-444F-AED8-FE929663F404}"/>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4" name="テキスト ボックス 523">
          <a:extLst>
            <a:ext uri="{FF2B5EF4-FFF2-40B4-BE49-F238E27FC236}">
              <a16:creationId xmlns:a16="http://schemas.microsoft.com/office/drawing/2014/main" id="{A60074B7-52E5-43BB-A2C4-A45A65AA3CB9}"/>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5" name="【試験研究機関】&#10;一人当たり面積グラフ枠">
          <a:extLst>
            <a:ext uri="{FF2B5EF4-FFF2-40B4-BE49-F238E27FC236}">
              <a16:creationId xmlns:a16="http://schemas.microsoft.com/office/drawing/2014/main" id="{9F8B39A0-AC5B-4183-A1A5-D31BA2E8FEC7}"/>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122464</xdr:rowOff>
    </xdr:from>
    <xdr:to>
      <xdr:col>116</xdr:col>
      <xdr:colOff>62864</xdr:colOff>
      <xdr:row>41</xdr:row>
      <xdr:rowOff>155122</xdr:rowOff>
    </xdr:to>
    <xdr:cxnSp macro="">
      <xdr:nvCxnSpPr>
        <xdr:cNvPr id="526" name="直線コネクタ 525">
          <a:extLst>
            <a:ext uri="{FF2B5EF4-FFF2-40B4-BE49-F238E27FC236}">
              <a16:creationId xmlns:a16="http://schemas.microsoft.com/office/drawing/2014/main" id="{F3E06817-27EC-4DE3-B6BB-13C7782FD9F7}"/>
            </a:ext>
          </a:extLst>
        </xdr:cNvPr>
        <xdr:cNvCxnSpPr/>
      </xdr:nvCxnSpPr>
      <xdr:spPr>
        <a:xfrm flipV="1">
          <a:off x="19952970" y="5469164"/>
          <a:ext cx="1269" cy="132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158949</xdr:rowOff>
    </xdr:from>
    <xdr:ext cx="469744" cy="259045"/>
    <xdr:sp macro="" textlink="">
      <xdr:nvSpPr>
        <xdr:cNvPr id="527" name="【試験研究機関】&#10;一人当たり面積最小値テキスト">
          <a:extLst>
            <a:ext uri="{FF2B5EF4-FFF2-40B4-BE49-F238E27FC236}">
              <a16:creationId xmlns:a16="http://schemas.microsoft.com/office/drawing/2014/main" id="{B71B39CD-5B3F-471C-A4C5-CA1A122E8C37}"/>
            </a:ext>
          </a:extLst>
        </xdr:cNvPr>
        <xdr:cNvSpPr txBox="1"/>
      </xdr:nvSpPr>
      <xdr:spPr>
        <a:xfrm>
          <a:off x="20002500" y="680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155122</xdr:rowOff>
    </xdr:from>
    <xdr:to>
      <xdr:col>116</xdr:col>
      <xdr:colOff>152400</xdr:colOff>
      <xdr:row>41</xdr:row>
      <xdr:rowOff>155122</xdr:rowOff>
    </xdr:to>
    <xdr:cxnSp macro="">
      <xdr:nvCxnSpPr>
        <xdr:cNvPr id="528" name="直線コネクタ 527">
          <a:extLst>
            <a:ext uri="{FF2B5EF4-FFF2-40B4-BE49-F238E27FC236}">
              <a16:creationId xmlns:a16="http://schemas.microsoft.com/office/drawing/2014/main" id="{EF3BC155-9656-4B43-8421-C966713DF197}"/>
            </a:ext>
          </a:extLst>
        </xdr:cNvPr>
        <xdr:cNvCxnSpPr/>
      </xdr:nvCxnSpPr>
      <xdr:spPr>
        <a:xfrm>
          <a:off x="19878675" y="679404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69141</xdr:rowOff>
    </xdr:from>
    <xdr:ext cx="469744" cy="259045"/>
    <xdr:sp macro="" textlink="">
      <xdr:nvSpPr>
        <xdr:cNvPr id="529" name="【試験研究機関】&#10;一人当たり面積最大値テキスト">
          <a:extLst>
            <a:ext uri="{FF2B5EF4-FFF2-40B4-BE49-F238E27FC236}">
              <a16:creationId xmlns:a16="http://schemas.microsoft.com/office/drawing/2014/main" id="{6FEE067D-49EF-4E7A-8503-61AE4020842E}"/>
            </a:ext>
          </a:extLst>
        </xdr:cNvPr>
        <xdr:cNvSpPr txBox="1"/>
      </xdr:nvSpPr>
      <xdr:spPr>
        <a:xfrm>
          <a:off x="20002500" y="524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122464</xdr:rowOff>
    </xdr:from>
    <xdr:to>
      <xdr:col>116</xdr:col>
      <xdr:colOff>152400</xdr:colOff>
      <xdr:row>33</xdr:row>
      <xdr:rowOff>122464</xdr:rowOff>
    </xdr:to>
    <xdr:cxnSp macro="">
      <xdr:nvCxnSpPr>
        <xdr:cNvPr id="530" name="直線コネクタ 529">
          <a:extLst>
            <a:ext uri="{FF2B5EF4-FFF2-40B4-BE49-F238E27FC236}">
              <a16:creationId xmlns:a16="http://schemas.microsoft.com/office/drawing/2014/main" id="{BC7E814E-D09E-4885-90CD-033EC8E0E0A8}"/>
            </a:ext>
          </a:extLst>
        </xdr:cNvPr>
        <xdr:cNvCxnSpPr/>
      </xdr:nvCxnSpPr>
      <xdr:spPr>
        <a:xfrm>
          <a:off x="19878675" y="54691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123570</xdr:rowOff>
    </xdr:from>
    <xdr:ext cx="469744" cy="259045"/>
    <xdr:sp macro="" textlink="">
      <xdr:nvSpPr>
        <xdr:cNvPr id="531" name="【試験研究機関】&#10;一人当たり面積平均値テキスト">
          <a:extLst>
            <a:ext uri="{FF2B5EF4-FFF2-40B4-BE49-F238E27FC236}">
              <a16:creationId xmlns:a16="http://schemas.microsoft.com/office/drawing/2014/main" id="{38D34DC5-0459-4D2D-BAA4-1C2335296BFD}"/>
            </a:ext>
          </a:extLst>
        </xdr:cNvPr>
        <xdr:cNvSpPr txBox="1"/>
      </xdr:nvSpPr>
      <xdr:spPr>
        <a:xfrm>
          <a:off x="20002500" y="595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145143</xdr:rowOff>
    </xdr:from>
    <xdr:to>
      <xdr:col>116</xdr:col>
      <xdr:colOff>114300</xdr:colOff>
      <xdr:row>37</xdr:row>
      <xdr:rowOff>75293</xdr:rowOff>
    </xdr:to>
    <xdr:sp macro="" textlink="">
      <xdr:nvSpPr>
        <xdr:cNvPr id="532" name="フローチャート: 判断 531">
          <a:extLst>
            <a:ext uri="{FF2B5EF4-FFF2-40B4-BE49-F238E27FC236}">
              <a16:creationId xmlns:a16="http://schemas.microsoft.com/office/drawing/2014/main" id="{F595846C-48F7-4C41-A0A5-33B60EBC8C0A}"/>
            </a:ext>
          </a:extLst>
        </xdr:cNvPr>
        <xdr:cNvSpPr/>
      </xdr:nvSpPr>
      <xdr:spPr>
        <a:xfrm>
          <a:off x="19897725" y="597126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156028</xdr:rowOff>
    </xdr:from>
    <xdr:to>
      <xdr:col>112</xdr:col>
      <xdr:colOff>38100</xdr:colOff>
      <xdr:row>37</xdr:row>
      <xdr:rowOff>86178</xdr:rowOff>
    </xdr:to>
    <xdr:sp macro="" textlink="">
      <xdr:nvSpPr>
        <xdr:cNvPr id="533" name="フローチャート: 判断 532">
          <a:extLst>
            <a:ext uri="{FF2B5EF4-FFF2-40B4-BE49-F238E27FC236}">
              <a16:creationId xmlns:a16="http://schemas.microsoft.com/office/drawing/2014/main" id="{AECB4673-8C9E-4724-90D8-8B8514DA9CB1}"/>
            </a:ext>
          </a:extLst>
        </xdr:cNvPr>
        <xdr:cNvSpPr/>
      </xdr:nvSpPr>
      <xdr:spPr>
        <a:xfrm>
          <a:off x="19154775" y="598850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17236</xdr:rowOff>
    </xdr:from>
    <xdr:to>
      <xdr:col>107</xdr:col>
      <xdr:colOff>101600</xdr:colOff>
      <xdr:row>37</xdr:row>
      <xdr:rowOff>118836</xdr:rowOff>
    </xdr:to>
    <xdr:sp macro="" textlink="">
      <xdr:nvSpPr>
        <xdr:cNvPr id="534" name="フローチャート: 判断 533">
          <a:extLst>
            <a:ext uri="{FF2B5EF4-FFF2-40B4-BE49-F238E27FC236}">
              <a16:creationId xmlns:a16="http://schemas.microsoft.com/office/drawing/2014/main" id="{8DB45E3C-24AD-4043-A672-DE7872FDCDD2}"/>
            </a:ext>
          </a:extLst>
        </xdr:cNvPr>
        <xdr:cNvSpPr/>
      </xdr:nvSpPr>
      <xdr:spPr>
        <a:xfrm>
          <a:off x="18345150" y="600846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156028</xdr:rowOff>
    </xdr:from>
    <xdr:to>
      <xdr:col>102</xdr:col>
      <xdr:colOff>165100</xdr:colOff>
      <xdr:row>37</xdr:row>
      <xdr:rowOff>86178</xdr:rowOff>
    </xdr:to>
    <xdr:sp macro="" textlink="">
      <xdr:nvSpPr>
        <xdr:cNvPr id="535" name="フローチャート: 判断 534">
          <a:extLst>
            <a:ext uri="{FF2B5EF4-FFF2-40B4-BE49-F238E27FC236}">
              <a16:creationId xmlns:a16="http://schemas.microsoft.com/office/drawing/2014/main" id="{FBA5A2A7-23BE-49CE-9F89-4C4908674D16}"/>
            </a:ext>
          </a:extLst>
        </xdr:cNvPr>
        <xdr:cNvSpPr/>
      </xdr:nvSpPr>
      <xdr:spPr>
        <a:xfrm>
          <a:off x="17554575" y="598850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98878</xdr:rowOff>
    </xdr:from>
    <xdr:to>
      <xdr:col>98</xdr:col>
      <xdr:colOff>38100</xdr:colOff>
      <xdr:row>40</xdr:row>
      <xdr:rowOff>29028</xdr:rowOff>
    </xdr:to>
    <xdr:sp macro="" textlink="">
      <xdr:nvSpPr>
        <xdr:cNvPr id="536" name="フローチャート: 判断 535">
          <a:extLst>
            <a:ext uri="{FF2B5EF4-FFF2-40B4-BE49-F238E27FC236}">
              <a16:creationId xmlns:a16="http://schemas.microsoft.com/office/drawing/2014/main" id="{F954F0E8-684B-4136-8A16-0AE71AEC1453}"/>
            </a:ext>
          </a:extLst>
        </xdr:cNvPr>
        <xdr:cNvSpPr/>
      </xdr:nvSpPr>
      <xdr:spPr>
        <a:xfrm>
          <a:off x="16754475" y="641712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969CD368-E8EE-4C09-9D56-DBEDF66455FA}"/>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9F83BAEB-1740-4DA3-963D-88A74E7448DC}"/>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127EF7E8-9DBF-4665-843C-6E441157996C}"/>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EFF694FD-B54B-4D12-A818-BFBB9FFC1F86}"/>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29A6D3BA-3558-4E6F-BBA1-FA48B2897F47}"/>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71664</xdr:rowOff>
    </xdr:from>
    <xdr:to>
      <xdr:col>116</xdr:col>
      <xdr:colOff>114300</xdr:colOff>
      <xdr:row>34</xdr:row>
      <xdr:rowOff>1814</xdr:rowOff>
    </xdr:to>
    <xdr:sp macro="" textlink="">
      <xdr:nvSpPr>
        <xdr:cNvPr id="542" name="楕円 541">
          <a:extLst>
            <a:ext uri="{FF2B5EF4-FFF2-40B4-BE49-F238E27FC236}">
              <a16:creationId xmlns:a16="http://schemas.microsoft.com/office/drawing/2014/main" id="{A257E2E4-4279-4F0A-A7A8-B1E6FB6E1EBC}"/>
            </a:ext>
          </a:extLst>
        </xdr:cNvPr>
        <xdr:cNvSpPr/>
      </xdr:nvSpPr>
      <xdr:spPr>
        <a:xfrm>
          <a:off x="19897725" y="541201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24691</xdr:rowOff>
    </xdr:from>
    <xdr:ext cx="469744" cy="259045"/>
    <xdr:sp macro="" textlink="">
      <xdr:nvSpPr>
        <xdr:cNvPr id="543" name="【試験研究機関】&#10;一人当たり面積該当値テキスト">
          <a:extLst>
            <a:ext uri="{FF2B5EF4-FFF2-40B4-BE49-F238E27FC236}">
              <a16:creationId xmlns:a16="http://schemas.microsoft.com/office/drawing/2014/main" id="{54278B68-45D3-4594-9EB2-C0277F14371C}"/>
            </a:ext>
          </a:extLst>
        </xdr:cNvPr>
        <xdr:cNvSpPr txBox="1"/>
      </xdr:nvSpPr>
      <xdr:spPr>
        <a:xfrm>
          <a:off x="20002500" y="537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93436</xdr:rowOff>
    </xdr:from>
    <xdr:to>
      <xdr:col>112</xdr:col>
      <xdr:colOff>38100</xdr:colOff>
      <xdr:row>34</xdr:row>
      <xdr:rowOff>23586</xdr:rowOff>
    </xdr:to>
    <xdr:sp macro="" textlink="">
      <xdr:nvSpPr>
        <xdr:cNvPr id="544" name="楕円 543">
          <a:extLst>
            <a:ext uri="{FF2B5EF4-FFF2-40B4-BE49-F238E27FC236}">
              <a16:creationId xmlns:a16="http://schemas.microsoft.com/office/drawing/2014/main" id="{A34B6B26-D8DE-4689-891E-D2A18B2D3185}"/>
            </a:ext>
          </a:extLst>
        </xdr:cNvPr>
        <xdr:cNvSpPr/>
      </xdr:nvSpPr>
      <xdr:spPr>
        <a:xfrm>
          <a:off x="19154775" y="543696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122464</xdr:rowOff>
    </xdr:from>
    <xdr:to>
      <xdr:col>116</xdr:col>
      <xdr:colOff>63500</xdr:colOff>
      <xdr:row>33</xdr:row>
      <xdr:rowOff>144236</xdr:rowOff>
    </xdr:to>
    <xdr:cxnSp macro="">
      <xdr:nvCxnSpPr>
        <xdr:cNvPr id="545" name="直線コネクタ 544">
          <a:extLst>
            <a:ext uri="{FF2B5EF4-FFF2-40B4-BE49-F238E27FC236}">
              <a16:creationId xmlns:a16="http://schemas.microsoft.com/office/drawing/2014/main" id="{DCF8939C-E765-4886-9C01-5587C714ADA0}"/>
            </a:ext>
          </a:extLst>
        </xdr:cNvPr>
        <xdr:cNvCxnSpPr/>
      </xdr:nvCxnSpPr>
      <xdr:spPr>
        <a:xfrm flipV="1">
          <a:off x="19202400" y="5469164"/>
          <a:ext cx="752475"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115207</xdr:rowOff>
    </xdr:from>
    <xdr:to>
      <xdr:col>107</xdr:col>
      <xdr:colOff>101600</xdr:colOff>
      <xdr:row>34</xdr:row>
      <xdr:rowOff>45357</xdr:rowOff>
    </xdr:to>
    <xdr:sp macro="" textlink="">
      <xdr:nvSpPr>
        <xdr:cNvPr id="546" name="楕円 545">
          <a:extLst>
            <a:ext uri="{FF2B5EF4-FFF2-40B4-BE49-F238E27FC236}">
              <a16:creationId xmlns:a16="http://schemas.microsoft.com/office/drawing/2014/main" id="{8DC3DF24-D85E-4A8B-8EE5-71B6490E16CB}"/>
            </a:ext>
          </a:extLst>
        </xdr:cNvPr>
        <xdr:cNvSpPr/>
      </xdr:nvSpPr>
      <xdr:spPr>
        <a:xfrm>
          <a:off x="18345150" y="545873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144236</xdr:rowOff>
    </xdr:from>
    <xdr:to>
      <xdr:col>111</xdr:col>
      <xdr:colOff>177800</xdr:colOff>
      <xdr:row>33</xdr:row>
      <xdr:rowOff>166007</xdr:rowOff>
    </xdr:to>
    <xdr:cxnSp macro="">
      <xdr:nvCxnSpPr>
        <xdr:cNvPr id="547" name="直線コネクタ 546">
          <a:extLst>
            <a:ext uri="{FF2B5EF4-FFF2-40B4-BE49-F238E27FC236}">
              <a16:creationId xmlns:a16="http://schemas.microsoft.com/office/drawing/2014/main" id="{EAC9E9EF-C3EF-4D38-B3C6-6F8018F186E1}"/>
            </a:ext>
          </a:extLst>
        </xdr:cNvPr>
        <xdr:cNvCxnSpPr/>
      </xdr:nvCxnSpPr>
      <xdr:spPr>
        <a:xfrm flipV="1">
          <a:off x="18392775" y="5484586"/>
          <a:ext cx="809625"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158750</xdr:rowOff>
    </xdr:from>
    <xdr:to>
      <xdr:col>102</xdr:col>
      <xdr:colOff>165100</xdr:colOff>
      <xdr:row>34</xdr:row>
      <xdr:rowOff>88900</xdr:rowOff>
    </xdr:to>
    <xdr:sp macro="" textlink="">
      <xdr:nvSpPr>
        <xdr:cNvPr id="548" name="楕円 547">
          <a:extLst>
            <a:ext uri="{FF2B5EF4-FFF2-40B4-BE49-F238E27FC236}">
              <a16:creationId xmlns:a16="http://schemas.microsoft.com/office/drawing/2014/main" id="{883C2484-F508-4B92-AA9E-0DB8E5BC785A}"/>
            </a:ext>
          </a:extLst>
        </xdr:cNvPr>
        <xdr:cNvSpPr/>
      </xdr:nvSpPr>
      <xdr:spPr>
        <a:xfrm>
          <a:off x="17554575" y="55054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166007</xdr:rowOff>
    </xdr:from>
    <xdr:to>
      <xdr:col>107</xdr:col>
      <xdr:colOff>50800</xdr:colOff>
      <xdr:row>34</xdr:row>
      <xdr:rowOff>38100</xdr:rowOff>
    </xdr:to>
    <xdr:cxnSp macro="">
      <xdr:nvCxnSpPr>
        <xdr:cNvPr id="549" name="直線コネクタ 548">
          <a:extLst>
            <a:ext uri="{FF2B5EF4-FFF2-40B4-BE49-F238E27FC236}">
              <a16:creationId xmlns:a16="http://schemas.microsoft.com/office/drawing/2014/main" id="{9CBAEF93-A360-46A9-93AC-143136B3AF60}"/>
            </a:ext>
          </a:extLst>
        </xdr:cNvPr>
        <xdr:cNvCxnSpPr/>
      </xdr:nvCxnSpPr>
      <xdr:spPr>
        <a:xfrm flipV="1">
          <a:off x="17602200" y="5506357"/>
          <a:ext cx="790575" cy="3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77305</xdr:rowOff>
    </xdr:from>
    <xdr:ext cx="469744" cy="259045"/>
    <xdr:sp macro="" textlink="">
      <xdr:nvSpPr>
        <xdr:cNvPr id="550" name="n_1aveValue【試験研究機関】&#10;一人当たり面積">
          <a:extLst>
            <a:ext uri="{FF2B5EF4-FFF2-40B4-BE49-F238E27FC236}">
              <a16:creationId xmlns:a16="http://schemas.microsoft.com/office/drawing/2014/main" id="{C31843E3-2EDF-46E8-8AA5-0B0D6DE99A45}"/>
            </a:ext>
          </a:extLst>
        </xdr:cNvPr>
        <xdr:cNvSpPr txBox="1"/>
      </xdr:nvSpPr>
      <xdr:spPr>
        <a:xfrm>
          <a:off x="18983402" y="606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109963</xdr:rowOff>
    </xdr:from>
    <xdr:ext cx="469744" cy="259045"/>
    <xdr:sp macro="" textlink="">
      <xdr:nvSpPr>
        <xdr:cNvPr id="551" name="n_2aveValue【試験研究機関】&#10;一人当たり面積">
          <a:extLst>
            <a:ext uri="{FF2B5EF4-FFF2-40B4-BE49-F238E27FC236}">
              <a16:creationId xmlns:a16="http://schemas.microsoft.com/office/drawing/2014/main" id="{DE720582-BCC1-42C9-B9E0-555AC3E099F3}"/>
            </a:ext>
          </a:extLst>
        </xdr:cNvPr>
        <xdr:cNvSpPr txBox="1"/>
      </xdr:nvSpPr>
      <xdr:spPr>
        <a:xfrm>
          <a:off x="18183302" y="609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77305</xdr:rowOff>
    </xdr:from>
    <xdr:ext cx="469744" cy="259045"/>
    <xdr:sp macro="" textlink="">
      <xdr:nvSpPr>
        <xdr:cNvPr id="552" name="n_3aveValue【試験研究機関】&#10;一人当たり面積">
          <a:extLst>
            <a:ext uri="{FF2B5EF4-FFF2-40B4-BE49-F238E27FC236}">
              <a16:creationId xmlns:a16="http://schemas.microsoft.com/office/drawing/2014/main" id="{7D27B67F-C2B3-4EC7-8305-73B604701AB8}"/>
            </a:ext>
          </a:extLst>
        </xdr:cNvPr>
        <xdr:cNvSpPr txBox="1"/>
      </xdr:nvSpPr>
      <xdr:spPr>
        <a:xfrm>
          <a:off x="17383202" y="606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45555</xdr:rowOff>
    </xdr:from>
    <xdr:ext cx="469744" cy="259045"/>
    <xdr:sp macro="" textlink="">
      <xdr:nvSpPr>
        <xdr:cNvPr id="553" name="n_4aveValue【試験研究機関】&#10;一人当たり面積">
          <a:extLst>
            <a:ext uri="{FF2B5EF4-FFF2-40B4-BE49-F238E27FC236}">
              <a16:creationId xmlns:a16="http://schemas.microsoft.com/office/drawing/2014/main" id="{DAD80900-29F0-4DAE-8410-1B08215671F0}"/>
            </a:ext>
          </a:extLst>
        </xdr:cNvPr>
        <xdr:cNvSpPr txBox="1"/>
      </xdr:nvSpPr>
      <xdr:spPr>
        <a:xfrm>
          <a:off x="16592627" y="620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40113</xdr:rowOff>
    </xdr:from>
    <xdr:ext cx="469744" cy="259045"/>
    <xdr:sp macro="" textlink="">
      <xdr:nvSpPr>
        <xdr:cNvPr id="554" name="n_1mainValue【試験研究機関】&#10;一人当たり面積">
          <a:extLst>
            <a:ext uri="{FF2B5EF4-FFF2-40B4-BE49-F238E27FC236}">
              <a16:creationId xmlns:a16="http://schemas.microsoft.com/office/drawing/2014/main" id="{F89DB7AB-D916-46C5-9F7F-F217737DC0B2}"/>
            </a:ext>
          </a:extLst>
        </xdr:cNvPr>
        <xdr:cNvSpPr txBox="1"/>
      </xdr:nvSpPr>
      <xdr:spPr>
        <a:xfrm>
          <a:off x="18983402" y="522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61884</xdr:rowOff>
    </xdr:from>
    <xdr:ext cx="469744" cy="259045"/>
    <xdr:sp macro="" textlink="">
      <xdr:nvSpPr>
        <xdr:cNvPr id="555" name="n_2mainValue【試験研究機関】&#10;一人当たり面積">
          <a:extLst>
            <a:ext uri="{FF2B5EF4-FFF2-40B4-BE49-F238E27FC236}">
              <a16:creationId xmlns:a16="http://schemas.microsoft.com/office/drawing/2014/main" id="{C468E89F-A22C-4CE4-8D52-B4038FB32C52}"/>
            </a:ext>
          </a:extLst>
        </xdr:cNvPr>
        <xdr:cNvSpPr txBox="1"/>
      </xdr:nvSpPr>
      <xdr:spPr>
        <a:xfrm>
          <a:off x="18183302" y="5246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105427</xdr:rowOff>
    </xdr:from>
    <xdr:ext cx="469744" cy="259045"/>
    <xdr:sp macro="" textlink="">
      <xdr:nvSpPr>
        <xdr:cNvPr id="556" name="n_3mainValue【試験研究機関】&#10;一人当たり面積">
          <a:extLst>
            <a:ext uri="{FF2B5EF4-FFF2-40B4-BE49-F238E27FC236}">
              <a16:creationId xmlns:a16="http://schemas.microsoft.com/office/drawing/2014/main" id="{636E4732-93B8-405E-A564-714F88E98BF6}"/>
            </a:ext>
          </a:extLst>
        </xdr:cNvPr>
        <xdr:cNvSpPr txBox="1"/>
      </xdr:nvSpPr>
      <xdr:spPr>
        <a:xfrm>
          <a:off x="17383202" y="528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a:extLst>
            <a:ext uri="{FF2B5EF4-FFF2-40B4-BE49-F238E27FC236}">
              <a16:creationId xmlns:a16="http://schemas.microsoft.com/office/drawing/2014/main" id="{584F7B9B-E59A-49CF-A635-EC4852687FCA}"/>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58" name="正方形/長方形 557">
          <a:extLst>
            <a:ext uri="{FF2B5EF4-FFF2-40B4-BE49-F238E27FC236}">
              <a16:creationId xmlns:a16="http://schemas.microsoft.com/office/drawing/2014/main" id="{7E7B69FF-797F-422F-9D4B-1F1734A56519}"/>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59" name="正方形/長方形 558">
          <a:extLst>
            <a:ext uri="{FF2B5EF4-FFF2-40B4-BE49-F238E27FC236}">
              <a16:creationId xmlns:a16="http://schemas.microsoft.com/office/drawing/2014/main" id="{FBA4FC3A-5C42-42C0-A135-31B7DF49CCAC}"/>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60" name="正方形/長方形 559">
          <a:extLst>
            <a:ext uri="{FF2B5EF4-FFF2-40B4-BE49-F238E27FC236}">
              <a16:creationId xmlns:a16="http://schemas.microsoft.com/office/drawing/2014/main" id="{5164BDCB-4012-44F7-BDC5-FBC677FFC333}"/>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61" name="正方形/長方形 560">
          <a:extLst>
            <a:ext uri="{FF2B5EF4-FFF2-40B4-BE49-F238E27FC236}">
              <a16:creationId xmlns:a16="http://schemas.microsoft.com/office/drawing/2014/main" id="{673DA1B6-A56F-4B19-8758-C263DFB78126}"/>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2" name="正方形/長方形 561">
          <a:extLst>
            <a:ext uri="{FF2B5EF4-FFF2-40B4-BE49-F238E27FC236}">
              <a16:creationId xmlns:a16="http://schemas.microsoft.com/office/drawing/2014/main" id="{9018D68F-F897-4083-8A60-434099B3489F}"/>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3" name="テキスト ボックス 562">
          <a:extLst>
            <a:ext uri="{FF2B5EF4-FFF2-40B4-BE49-F238E27FC236}">
              <a16:creationId xmlns:a16="http://schemas.microsoft.com/office/drawing/2014/main" id="{B5FF2794-CA1D-4520-A97A-492BF6AD7373}"/>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4" name="直線コネクタ 563">
          <a:extLst>
            <a:ext uri="{FF2B5EF4-FFF2-40B4-BE49-F238E27FC236}">
              <a16:creationId xmlns:a16="http://schemas.microsoft.com/office/drawing/2014/main" id="{F9446D59-15C0-44D2-9F29-8074C3E281BD}"/>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5" name="テキスト ボックス 564">
          <a:extLst>
            <a:ext uri="{FF2B5EF4-FFF2-40B4-BE49-F238E27FC236}">
              <a16:creationId xmlns:a16="http://schemas.microsoft.com/office/drawing/2014/main" id="{E9FA63CD-D6A3-41FE-A847-BC69287A1A0F}"/>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6" name="直線コネクタ 565">
          <a:extLst>
            <a:ext uri="{FF2B5EF4-FFF2-40B4-BE49-F238E27FC236}">
              <a16:creationId xmlns:a16="http://schemas.microsoft.com/office/drawing/2014/main" id="{985BE443-B2EE-4E92-BD32-FC47CEE6971D}"/>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7" name="テキスト ボックス 566">
          <a:extLst>
            <a:ext uri="{FF2B5EF4-FFF2-40B4-BE49-F238E27FC236}">
              <a16:creationId xmlns:a16="http://schemas.microsoft.com/office/drawing/2014/main" id="{8CF0CC7B-C767-45D1-9954-F5BF9A9D95FE}"/>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8" name="直線コネクタ 567">
          <a:extLst>
            <a:ext uri="{FF2B5EF4-FFF2-40B4-BE49-F238E27FC236}">
              <a16:creationId xmlns:a16="http://schemas.microsoft.com/office/drawing/2014/main" id="{6A3BE086-FB59-4330-AEB6-8A6700A383DD}"/>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69" name="テキスト ボックス 568">
          <a:extLst>
            <a:ext uri="{FF2B5EF4-FFF2-40B4-BE49-F238E27FC236}">
              <a16:creationId xmlns:a16="http://schemas.microsoft.com/office/drawing/2014/main" id="{2E032FE9-D3A7-4F78-A672-AF53BF2AD3F8}"/>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70" name="直線コネクタ 569">
          <a:extLst>
            <a:ext uri="{FF2B5EF4-FFF2-40B4-BE49-F238E27FC236}">
              <a16:creationId xmlns:a16="http://schemas.microsoft.com/office/drawing/2014/main" id="{421A6D89-6D10-42FB-BD4E-DC655298E0F9}"/>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71" name="テキスト ボックス 570">
          <a:extLst>
            <a:ext uri="{FF2B5EF4-FFF2-40B4-BE49-F238E27FC236}">
              <a16:creationId xmlns:a16="http://schemas.microsoft.com/office/drawing/2014/main" id="{A866870A-E811-40E9-9251-02DE2A73DB2A}"/>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72" name="直線コネクタ 571">
          <a:extLst>
            <a:ext uri="{FF2B5EF4-FFF2-40B4-BE49-F238E27FC236}">
              <a16:creationId xmlns:a16="http://schemas.microsoft.com/office/drawing/2014/main" id="{1EE1DA7B-B681-434A-BEFD-54F78E6C0559}"/>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73" name="テキスト ボックス 572">
          <a:extLst>
            <a:ext uri="{FF2B5EF4-FFF2-40B4-BE49-F238E27FC236}">
              <a16:creationId xmlns:a16="http://schemas.microsoft.com/office/drawing/2014/main" id="{AF60EEA7-6BFB-4AB3-9907-55AF6C8CED03}"/>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a:extLst>
            <a:ext uri="{FF2B5EF4-FFF2-40B4-BE49-F238E27FC236}">
              <a16:creationId xmlns:a16="http://schemas.microsoft.com/office/drawing/2014/main" id="{92D46598-6A64-433D-A2E2-361F3BAEB131}"/>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5" name="テキスト ボックス 574">
          <a:extLst>
            <a:ext uri="{FF2B5EF4-FFF2-40B4-BE49-F238E27FC236}">
              <a16:creationId xmlns:a16="http://schemas.microsoft.com/office/drawing/2014/main" id="{712EFA6B-C6D9-4D27-8151-BEB60151577B}"/>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警察施設】&#10;有形固定資産減価償却率グラフ枠">
          <a:extLst>
            <a:ext uri="{FF2B5EF4-FFF2-40B4-BE49-F238E27FC236}">
              <a16:creationId xmlns:a16="http://schemas.microsoft.com/office/drawing/2014/main" id="{1624F1B2-957F-4DD7-A3DF-2DC50B8293DC}"/>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13716</xdr:rowOff>
    </xdr:from>
    <xdr:to>
      <xdr:col>85</xdr:col>
      <xdr:colOff>126364</xdr:colOff>
      <xdr:row>64</xdr:row>
      <xdr:rowOff>9144</xdr:rowOff>
    </xdr:to>
    <xdr:cxnSp macro="">
      <xdr:nvCxnSpPr>
        <xdr:cNvPr id="577" name="直線コネクタ 576">
          <a:extLst>
            <a:ext uri="{FF2B5EF4-FFF2-40B4-BE49-F238E27FC236}">
              <a16:creationId xmlns:a16="http://schemas.microsoft.com/office/drawing/2014/main" id="{33655577-2543-4B2F-847E-88C1AB7B7185}"/>
            </a:ext>
          </a:extLst>
        </xdr:cNvPr>
        <xdr:cNvCxnSpPr/>
      </xdr:nvCxnSpPr>
      <xdr:spPr>
        <a:xfrm flipV="1">
          <a:off x="14695170" y="9078341"/>
          <a:ext cx="1269" cy="129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12971</xdr:rowOff>
    </xdr:from>
    <xdr:ext cx="405111" cy="259045"/>
    <xdr:sp macro="" textlink="">
      <xdr:nvSpPr>
        <xdr:cNvPr id="578" name="【警察施設】&#10;有形固定資産減価償却率最小値テキスト">
          <a:extLst>
            <a:ext uri="{FF2B5EF4-FFF2-40B4-BE49-F238E27FC236}">
              <a16:creationId xmlns:a16="http://schemas.microsoft.com/office/drawing/2014/main" id="{47DF2EBE-9B2B-4017-A54E-C7C1F49DB172}"/>
            </a:ext>
          </a:extLst>
        </xdr:cNvPr>
        <xdr:cNvSpPr txBox="1"/>
      </xdr:nvSpPr>
      <xdr:spPr>
        <a:xfrm>
          <a:off x="14744700" y="10372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xdr:rowOff>
    </xdr:from>
    <xdr:to>
      <xdr:col>86</xdr:col>
      <xdr:colOff>25400</xdr:colOff>
      <xdr:row>64</xdr:row>
      <xdr:rowOff>9144</xdr:rowOff>
    </xdr:to>
    <xdr:cxnSp macro="">
      <xdr:nvCxnSpPr>
        <xdr:cNvPr id="579" name="直線コネクタ 578">
          <a:extLst>
            <a:ext uri="{FF2B5EF4-FFF2-40B4-BE49-F238E27FC236}">
              <a16:creationId xmlns:a16="http://schemas.microsoft.com/office/drawing/2014/main" id="{3A5371C4-20F4-4100-932B-A29B97FC052C}"/>
            </a:ext>
          </a:extLst>
        </xdr:cNvPr>
        <xdr:cNvCxnSpPr/>
      </xdr:nvCxnSpPr>
      <xdr:spPr>
        <a:xfrm>
          <a:off x="14611350" y="1037551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131843</xdr:rowOff>
    </xdr:from>
    <xdr:ext cx="405111" cy="259045"/>
    <xdr:sp macro="" textlink="">
      <xdr:nvSpPr>
        <xdr:cNvPr id="580" name="【警察施設】&#10;有形固定資産減価償却率最大値テキスト">
          <a:extLst>
            <a:ext uri="{FF2B5EF4-FFF2-40B4-BE49-F238E27FC236}">
              <a16:creationId xmlns:a16="http://schemas.microsoft.com/office/drawing/2014/main" id="{C6F22339-9848-486B-9A19-116E0D5A6161}"/>
            </a:ext>
          </a:extLst>
        </xdr:cNvPr>
        <xdr:cNvSpPr txBox="1"/>
      </xdr:nvSpPr>
      <xdr:spPr>
        <a:xfrm>
          <a:off x="14744700" y="8875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xdr:rowOff>
    </xdr:from>
    <xdr:to>
      <xdr:col>86</xdr:col>
      <xdr:colOff>25400</xdr:colOff>
      <xdr:row>56</xdr:row>
      <xdr:rowOff>13716</xdr:rowOff>
    </xdr:to>
    <xdr:cxnSp macro="">
      <xdr:nvCxnSpPr>
        <xdr:cNvPr id="581" name="直線コネクタ 580">
          <a:extLst>
            <a:ext uri="{FF2B5EF4-FFF2-40B4-BE49-F238E27FC236}">
              <a16:creationId xmlns:a16="http://schemas.microsoft.com/office/drawing/2014/main" id="{D0002DEA-4483-4B17-A5F0-ABA4C55629C6}"/>
            </a:ext>
          </a:extLst>
        </xdr:cNvPr>
        <xdr:cNvCxnSpPr/>
      </xdr:nvCxnSpPr>
      <xdr:spPr>
        <a:xfrm>
          <a:off x="14611350" y="907834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83075</xdr:rowOff>
    </xdr:from>
    <xdr:ext cx="405111" cy="259045"/>
    <xdr:sp macro="" textlink="">
      <xdr:nvSpPr>
        <xdr:cNvPr id="582" name="【警察施設】&#10;有形固定資産減価償却率平均値テキスト">
          <a:extLst>
            <a:ext uri="{FF2B5EF4-FFF2-40B4-BE49-F238E27FC236}">
              <a16:creationId xmlns:a16="http://schemas.microsoft.com/office/drawing/2014/main" id="{98B03A28-82B5-45AC-9D0B-0D30B75E10EC}"/>
            </a:ext>
          </a:extLst>
        </xdr:cNvPr>
        <xdr:cNvSpPr txBox="1"/>
      </xdr:nvSpPr>
      <xdr:spPr>
        <a:xfrm>
          <a:off x="14744700" y="94779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104648</xdr:rowOff>
    </xdr:from>
    <xdr:to>
      <xdr:col>85</xdr:col>
      <xdr:colOff>177800</xdr:colOff>
      <xdr:row>59</xdr:row>
      <xdr:rowOff>34798</xdr:rowOff>
    </xdr:to>
    <xdr:sp macro="" textlink="">
      <xdr:nvSpPr>
        <xdr:cNvPr id="583" name="フローチャート: 判断 582">
          <a:extLst>
            <a:ext uri="{FF2B5EF4-FFF2-40B4-BE49-F238E27FC236}">
              <a16:creationId xmlns:a16="http://schemas.microsoft.com/office/drawing/2014/main" id="{2DFBC7BA-F652-4DA6-B9AC-6E13780B8210}"/>
            </a:ext>
          </a:extLst>
        </xdr:cNvPr>
        <xdr:cNvSpPr/>
      </xdr:nvSpPr>
      <xdr:spPr>
        <a:xfrm>
          <a:off x="14649450" y="949947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86360</xdr:rowOff>
    </xdr:from>
    <xdr:to>
      <xdr:col>81</xdr:col>
      <xdr:colOff>101600</xdr:colOff>
      <xdr:row>59</xdr:row>
      <xdr:rowOff>16510</xdr:rowOff>
    </xdr:to>
    <xdr:sp macro="" textlink="">
      <xdr:nvSpPr>
        <xdr:cNvPr id="584" name="フローチャート: 判断 583">
          <a:extLst>
            <a:ext uri="{FF2B5EF4-FFF2-40B4-BE49-F238E27FC236}">
              <a16:creationId xmlns:a16="http://schemas.microsoft.com/office/drawing/2014/main" id="{42F55580-AD2E-4A56-BFE2-AE059D6FC2A2}"/>
            </a:ext>
          </a:extLst>
        </xdr:cNvPr>
        <xdr:cNvSpPr/>
      </xdr:nvSpPr>
      <xdr:spPr>
        <a:xfrm>
          <a:off x="13887450" y="94748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111506</xdr:rowOff>
    </xdr:from>
    <xdr:to>
      <xdr:col>76</xdr:col>
      <xdr:colOff>165100</xdr:colOff>
      <xdr:row>58</xdr:row>
      <xdr:rowOff>41656</xdr:rowOff>
    </xdr:to>
    <xdr:sp macro="" textlink="">
      <xdr:nvSpPr>
        <xdr:cNvPr id="585" name="フローチャート: 判断 584">
          <a:extLst>
            <a:ext uri="{FF2B5EF4-FFF2-40B4-BE49-F238E27FC236}">
              <a16:creationId xmlns:a16="http://schemas.microsoft.com/office/drawing/2014/main" id="{ED378E92-BEAF-4628-9EF6-F622D3F4DF51}"/>
            </a:ext>
          </a:extLst>
        </xdr:cNvPr>
        <xdr:cNvSpPr/>
      </xdr:nvSpPr>
      <xdr:spPr>
        <a:xfrm>
          <a:off x="13096875" y="934123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54356</xdr:rowOff>
    </xdr:from>
    <xdr:to>
      <xdr:col>72</xdr:col>
      <xdr:colOff>38100</xdr:colOff>
      <xdr:row>58</xdr:row>
      <xdr:rowOff>155956</xdr:rowOff>
    </xdr:to>
    <xdr:sp macro="" textlink="">
      <xdr:nvSpPr>
        <xdr:cNvPr id="586" name="フローチャート: 判断 585">
          <a:extLst>
            <a:ext uri="{FF2B5EF4-FFF2-40B4-BE49-F238E27FC236}">
              <a16:creationId xmlns:a16="http://schemas.microsoft.com/office/drawing/2014/main" id="{08DD0E99-DA5E-4D75-8F55-E84DF330B56E}"/>
            </a:ext>
          </a:extLst>
        </xdr:cNvPr>
        <xdr:cNvSpPr/>
      </xdr:nvSpPr>
      <xdr:spPr>
        <a:xfrm>
          <a:off x="12296775" y="944600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20066</xdr:rowOff>
    </xdr:from>
    <xdr:to>
      <xdr:col>67</xdr:col>
      <xdr:colOff>101600</xdr:colOff>
      <xdr:row>61</xdr:row>
      <xdr:rowOff>121666</xdr:rowOff>
    </xdr:to>
    <xdr:sp macro="" textlink="">
      <xdr:nvSpPr>
        <xdr:cNvPr id="587" name="フローチャート: 判断 586">
          <a:extLst>
            <a:ext uri="{FF2B5EF4-FFF2-40B4-BE49-F238E27FC236}">
              <a16:creationId xmlns:a16="http://schemas.microsoft.com/office/drawing/2014/main" id="{30A697B9-5DF8-4E2E-96B2-4BB8FECF87E5}"/>
            </a:ext>
          </a:extLst>
        </xdr:cNvPr>
        <xdr:cNvSpPr/>
      </xdr:nvSpPr>
      <xdr:spPr>
        <a:xfrm>
          <a:off x="11487150" y="989749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D86984F4-DDF7-4F2B-9280-DF55CE2F519E}"/>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F5E2F5F4-9A31-4027-BB06-5A5F358EA1E0}"/>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ED986589-FC99-4E89-9021-906BAAA7905F}"/>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A49AAAB1-89FB-439C-A937-891B835BDB7F}"/>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72D94244-D7A3-4C1E-949D-0AA9B2D588C4}"/>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26924</xdr:rowOff>
    </xdr:from>
    <xdr:to>
      <xdr:col>85</xdr:col>
      <xdr:colOff>177800</xdr:colOff>
      <xdr:row>58</xdr:row>
      <xdr:rowOff>128524</xdr:rowOff>
    </xdr:to>
    <xdr:sp macro="" textlink="">
      <xdr:nvSpPr>
        <xdr:cNvPr id="593" name="楕円 592">
          <a:extLst>
            <a:ext uri="{FF2B5EF4-FFF2-40B4-BE49-F238E27FC236}">
              <a16:creationId xmlns:a16="http://schemas.microsoft.com/office/drawing/2014/main" id="{7FA84987-81FA-4352-AB37-6BAAB91BB3D2}"/>
            </a:ext>
          </a:extLst>
        </xdr:cNvPr>
        <xdr:cNvSpPr/>
      </xdr:nvSpPr>
      <xdr:spPr>
        <a:xfrm>
          <a:off x="14649450" y="942174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49801</xdr:rowOff>
    </xdr:from>
    <xdr:ext cx="405111" cy="259045"/>
    <xdr:sp macro="" textlink="">
      <xdr:nvSpPr>
        <xdr:cNvPr id="594" name="【警察施設】&#10;有形固定資産減価償却率該当値テキスト">
          <a:extLst>
            <a:ext uri="{FF2B5EF4-FFF2-40B4-BE49-F238E27FC236}">
              <a16:creationId xmlns:a16="http://schemas.microsoft.com/office/drawing/2014/main" id="{0BE02D92-46B1-447B-9044-648AE843044B}"/>
            </a:ext>
          </a:extLst>
        </xdr:cNvPr>
        <xdr:cNvSpPr txBox="1"/>
      </xdr:nvSpPr>
      <xdr:spPr>
        <a:xfrm>
          <a:off x="14744700" y="9276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152654</xdr:rowOff>
    </xdr:from>
    <xdr:to>
      <xdr:col>81</xdr:col>
      <xdr:colOff>101600</xdr:colOff>
      <xdr:row>58</xdr:row>
      <xdr:rowOff>82804</xdr:rowOff>
    </xdr:to>
    <xdr:sp macro="" textlink="">
      <xdr:nvSpPr>
        <xdr:cNvPr id="595" name="楕円 594">
          <a:extLst>
            <a:ext uri="{FF2B5EF4-FFF2-40B4-BE49-F238E27FC236}">
              <a16:creationId xmlns:a16="http://schemas.microsoft.com/office/drawing/2014/main" id="{1D38E71D-C8DC-47A3-B45C-0675A728AAF0}"/>
            </a:ext>
          </a:extLst>
        </xdr:cNvPr>
        <xdr:cNvSpPr/>
      </xdr:nvSpPr>
      <xdr:spPr>
        <a:xfrm>
          <a:off x="13887450" y="938237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32004</xdr:rowOff>
    </xdr:from>
    <xdr:to>
      <xdr:col>85</xdr:col>
      <xdr:colOff>127000</xdr:colOff>
      <xdr:row>58</xdr:row>
      <xdr:rowOff>77724</xdr:rowOff>
    </xdr:to>
    <xdr:cxnSp macro="">
      <xdr:nvCxnSpPr>
        <xdr:cNvPr id="596" name="直線コネクタ 595">
          <a:extLst>
            <a:ext uri="{FF2B5EF4-FFF2-40B4-BE49-F238E27FC236}">
              <a16:creationId xmlns:a16="http://schemas.microsoft.com/office/drawing/2014/main" id="{9BA872F2-5073-48D3-9161-097E467FC525}"/>
            </a:ext>
          </a:extLst>
        </xdr:cNvPr>
        <xdr:cNvCxnSpPr/>
      </xdr:nvCxnSpPr>
      <xdr:spPr>
        <a:xfrm>
          <a:off x="13935075" y="9420479"/>
          <a:ext cx="7620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88646</xdr:rowOff>
    </xdr:from>
    <xdr:to>
      <xdr:col>76</xdr:col>
      <xdr:colOff>165100</xdr:colOff>
      <xdr:row>58</xdr:row>
      <xdr:rowOff>18796</xdr:rowOff>
    </xdr:to>
    <xdr:sp macro="" textlink="">
      <xdr:nvSpPr>
        <xdr:cNvPr id="597" name="楕円 596">
          <a:extLst>
            <a:ext uri="{FF2B5EF4-FFF2-40B4-BE49-F238E27FC236}">
              <a16:creationId xmlns:a16="http://schemas.microsoft.com/office/drawing/2014/main" id="{BCEA44E8-F188-4377-9704-0557BA234CAF}"/>
            </a:ext>
          </a:extLst>
        </xdr:cNvPr>
        <xdr:cNvSpPr/>
      </xdr:nvSpPr>
      <xdr:spPr>
        <a:xfrm>
          <a:off x="13096875" y="931519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139446</xdr:rowOff>
    </xdr:from>
    <xdr:to>
      <xdr:col>81</xdr:col>
      <xdr:colOff>50800</xdr:colOff>
      <xdr:row>58</xdr:row>
      <xdr:rowOff>32004</xdr:rowOff>
    </xdr:to>
    <xdr:cxnSp macro="">
      <xdr:nvCxnSpPr>
        <xdr:cNvPr id="598" name="直線コネクタ 597">
          <a:extLst>
            <a:ext uri="{FF2B5EF4-FFF2-40B4-BE49-F238E27FC236}">
              <a16:creationId xmlns:a16="http://schemas.microsoft.com/office/drawing/2014/main" id="{E798DC4B-DA33-4E63-A68E-FFDCF80359CE}"/>
            </a:ext>
          </a:extLst>
        </xdr:cNvPr>
        <xdr:cNvCxnSpPr/>
      </xdr:nvCxnSpPr>
      <xdr:spPr>
        <a:xfrm>
          <a:off x="13144500" y="9372346"/>
          <a:ext cx="790575" cy="4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102362</xdr:rowOff>
    </xdr:from>
    <xdr:to>
      <xdr:col>72</xdr:col>
      <xdr:colOff>38100</xdr:colOff>
      <xdr:row>58</xdr:row>
      <xdr:rowOff>32512</xdr:rowOff>
    </xdr:to>
    <xdr:sp macro="" textlink="">
      <xdr:nvSpPr>
        <xdr:cNvPr id="599" name="楕円 598">
          <a:extLst>
            <a:ext uri="{FF2B5EF4-FFF2-40B4-BE49-F238E27FC236}">
              <a16:creationId xmlns:a16="http://schemas.microsoft.com/office/drawing/2014/main" id="{0E76147C-9D46-41FC-B275-82CFE748EE0F}"/>
            </a:ext>
          </a:extLst>
        </xdr:cNvPr>
        <xdr:cNvSpPr/>
      </xdr:nvSpPr>
      <xdr:spPr>
        <a:xfrm>
          <a:off x="12296775" y="933526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139446</xdr:rowOff>
    </xdr:from>
    <xdr:to>
      <xdr:col>76</xdr:col>
      <xdr:colOff>114300</xdr:colOff>
      <xdr:row>57</xdr:row>
      <xdr:rowOff>153162</xdr:rowOff>
    </xdr:to>
    <xdr:cxnSp macro="">
      <xdr:nvCxnSpPr>
        <xdr:cNvPr id="600" name="直線コネクタ 599">
          <a:extLst>
            <a:ext uri="{FF2B5EF4-FFF2-40B4-BE49-F238E27FC236}">
              <a16:creationId xmlns:a16="http://schemas.microsoft.com/office/drawing/2014/main" id="{B3DF21D9-8A46-401F-88FF-4787B4675723}"/>
            </a:ext>
          </a:extLst>
        </xdr:cNvPr>
        <xdr:cNvCxnSpPr/>
      </xdr:nvCxnSpPr>
      <xdr:spPr>
        <a:xfrm flipV="1">
          <a:off x="12344400" y="9372346"/>
          <a:ext cx="800100" cy="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7637</xdr:rowOff>
    </xdr:from>
    <xdr:ext cx="405111" cy="259045"/>
    <xdr:sp macro="" textlink="">
      <xdr:nvSpPr>
        <xdr:cNvPr id="601" name="n_1aveValue【警察施設】&#10;有形固定資産減価償却率">
          <a:extLst>
            <a:ext uri="{FF2B5EF4-FFF2-40B4-BE49-F238E27FC236}">
              <a16:creationId xmlns:a16="http://schemas.microsoft.com/office/drawing/2014/main" id="{DA5D2845-3907-48B0-BC3B-EAF89102B719}"/>
            </a:ext>
          </a:extLst>
        </xdr:cNvPr>
        <xdr:cNvSpPr txBox="1"/>
      </xdr:nvSpPr>
      <xdr:spPr>
        <a:xfrm>
          <a:off x="13745219" y="9564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32783</xdr:rowOff>
    </xdr:from>
    <xdr:ext cx="405111" cy="259045"/>
    <xdr:sp macro="" textlink="">
      <xdr:nvSpPr>
        <xdr:cNvPr id="602" name="n_2aveValue【警察施設】&#10;有形固定資産減価償却率">
          <a:extLst>
            <a:ext uri="{FF2B5EF4-FFF2-40B4-BE49-F238E27FC236}">
              <a16:creationId xmlns:a16="http://schemas.microsoft.com/office/drawing/2014/main" id="{8B7A0337-BDBD-4D3D-8E47-80C71BFDF1C0}"/>
            </a:ext>
          </a:extLst>
        </xdr:cNvPr>
        <xdr:cNvSpPr txBox="1"/>
      </xdr:nvSpPr>
      <xdr:spPr>
        <a:xfrm>
          <a:off x="12964169" y="942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147083</xdr:rowOff>
    </xdr:from>
    <xdr:ext cx="405111" cy="259045"/>
    <xdr:sp macro="" textlink="">
      <xdr:nvSpPr>
        <xdr:cNvPr id="603" name="n_3aveValue【警察施設】&#10;有形固定資産減価償却率">
          <a:extLst>
            <a:ext uri="{FF2B5EF4-FFF2-40B4-BE49-F238E27FC236}">
              <a16:creationId xmlns:a16="http://schemas.microsoft.com/office/drawing/2014/main" id="{FF882701-3B25-45AC-A01B-90B29F1967EB}"/>
            </a:ext>
          </a:extLst>
        </xdr:cNvPr>
        <xdr:cNvSpPr txBox="1"/>
      </xdr:nvSpPr>
      <xdr:spPr>
        <a:xfrm>
          <a:off x="12164069" y="953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138193</xdr:rowOff>
    </xdr:from>
    <xdr:ext cx="405111" cy="259045"/>
    <xdr:sp macro="" textlink="">
      <xdr:nvSpPr>
        <xdr:cNvPr id="604" name="n_4aveValue【警察施設】&#10;有形固定資産減価償却率">
          <a:extLst>
            <a:ext uri="{FF2B5EF4-FFF2-40B4-BE49-F238E27FC236}">
              <a16:creationId xmlns:a16="http://schemas.microsoft.com/office/drawing/2014/main" id="{D690C230-53F0-46F8-B1CC-97FB0A0B19E9}"/>
            </a:ext>
          </a:extLst>
        </xdr:cNvPr>
        <xdr:cNvSpPr txBox="1"/>
      </xdr:nvSpPr>
      <xdr:spPr>
        <a:xfrm>
          <a:off x="11354444" y="9694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99331</xdr:rowOff>
    </xdr:from>
    <xdr:ext cx="405111" cy="259045"/>
    <xdr:sp macro="" textlink="">
      <xdr:nvSpPr>
        <xdr:cNvPr id="605" name="n_1mainValue【警察施設】&#10;有形固定資産減価償却率">
          <a:extLst>
            <a:ext uri="{FF2B5EF4-FFF2-40B4-BE49-F238E27FC236}">
              <a16:creationId xmlns:a16="http://schemas.microsoft.com/office/drawing/2014/main" id="{DDEE0FC1-6629-4492-88BB-CF9BFE998E28}"/>
            </a:ext>
          </a:extLst>
        </xdr:cNvPr>
        <xdr:cNvSpPr txBox="1"/>
      </xdr:nvSpPr>
      <xdr:spPr>
        <a:xfrm>
          <a:off x="13745219" y="9170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35323</xdr:rowOff>
    </xdr:from>
    <xdr:ext cx="405111" cy="259045"/>
    <xdr:sp macro="" textlink="">
      <xdr:nvSpPr>
        <xdr:cNvPr id="606" name="n_2mainValue【警察施設】&#10;有形固定資産減価償却率">
          <a:extLst>
            <a:ext uri="{FF2B5EF4-FFF2-40B4-BE49-F238E27FC236}">
              <a16:creationId xmlns:a16="http://schemas.microsoft.com/office/drawing/2014/main" id="{83A0EA17-4E56-403B-9280-90AB38AEF1F4}"/>
            </a:ext>
          </a:extLst>
        </xdr:cNvPr>
        <xdr:cNvSpPr txBox="1"/>
      </xdr:nvSpPr>
      <xdr:spPr>
        <a:xfrm>
          <a:off x="12964169" y="9103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49039</xdr:rowOff>
    </xdr:from>
    <xdr:ext cx="405111" cy="259045"/>
    <xdr:sp macro="" textlink="">
      <xdr:nvSpPr>
        <xdr:cNvPr id="607" name="n_3mainValue【警察施設】&#10;有形固定資産減価償却率">
          <a:extLst>
            <a:ext uri="{FF2B5EF4-FFF2-40B4-BE49-F238E27FC236}">
              <a16:creationId xmlns:a16="http://schemas.microsoft.com/office/drawing/2014/main" id="{8B6B0146-09D2-4CB4-A433-2E6747EA6B56}"/>
            </a:ext>
          </a:extLst>
        </xdr:cNvPr>
        <xdr:cNvSpPr txBox="1"/>
      </xdr:nvSpPr>
      <xdr:spPr>
        <a:xfrm>
          <a:off x="12164069" y="9113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8" name="正方形/長方形 607">
          <a:extLst>
            <a:ext uri="{FF2B5EF4-FFF2-40B4-BE49-F238E27FC236}">
              <a16:creationId xmlns:a16="http://schemas.microsoft.com/office/drawing/2014/main" id="{3D3CE83E-978F-40B1-9FA5-64554A71D356}"/>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609" name="正方形/長方形 608">
          <a:extLst>
            <a:ext uri="{FF2B5EF4-FFF2-40B4-BE49-F238E27FC236}">
              <a16:creationId xmlns:a16="http://schemas.microsoft.com/office/drawing/2014/main" id="{94551986-4D7B-4C56-A251-10D560184ABD}"/>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610" name="正方形/長方形 609">
          <a:extLst>
            <a:ext uri="{FF2B5EF4-FFF2-40B4-BE49-F238E27FC236}">
              <a16:creationId xmlns:a16="http://schemas.microsoft.com/office/drawing/2014/main" id="{A5201D0A-1EA1-4A42-94AA-5EC7D9F7E750}"/>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611" name="正方形/長方形 610">
          <a:extLst>
            <a:ext uri="{FF2B5EF4-FFF2-40B4-BE49-F238E27FC236}">
              <a16:creationId xmlns:a16="http://schemas.microsoft.com/office/drawing/2014/main" id="{65320820-EDB9-43B9-8227-FB1C29D627E5}"/>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612" name="正方形/長方形 611">
          <a:extLst>
            <a:ext uri="{FF2B5EF4-FFF2-40B4-BE49-F238E27FC236}">
              <a16:creationId xmlns:a16="http://schemas.microsoft.com/office/drawing/2014/main" id="{23DE59E3-48B1-47F5-B06E-4CCBEDDE8ACA}"/>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a:extLst>
            <a:ext uri="{FF2B5EF4-FFF2-40B4-BE49-F238E27FC236}">
              <a16:creationId xmlns:a16="http://schemas.microsoft.com/office/drawing/2014/main" id="{1909BF98-0EF0-4435-BAA3-9DC2091AEA53}"/>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4" name="テキスト ボックス 613">
          <a:extLst>
            <a:ext uri="{FF2B5EF4-FFF2-40B4-BE49-F238E27FC236}">
              <a16:creationId xmlns:a16="http://schemas.microsoft.com/office/drawing/2014/main" id="{10E5BE3D-74EC-453F-9BF7-2B1BCD0D4B8C}"/>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5" name="直線コネクタ 614">
          <a:extLst>
            <a:ext uri="{FF2B5EF4-FFF2-40B4-BE49-F238E27FC236}">
              <a16:creationId xmlns:a16="http://schemas.microsoft.com/office/drawing/2014/main" id="{8666F766-CF31-4C7D-ACBB-BCA3DC215A09}"/>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6" name="テキスト ボックス 615">
          <a:extLst>
            <a:ext uri="{FF2B5EF4-FFF2-40B4-BE49-F238E27FC236}">
              <a16:creationId xmlns:a16="http://schemas.microsoft.com/office/drawing/2014/main" id="{6D6756AD-3D6E-4785-BD8B-D235414B233D}"/>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17" name="直線コネクタ 616">
          <a:extLst>
            <a:ext uri="{FF2B5EF4-FFF2-40B4-BE49-F238E27FC236}">
              <a16:creationId xmlns:a16="http://schemas.microsoft.com/office/drawing/2014/main" id="{EDF3E843-E943-4A2D-8858-761BD5AC634B}"/>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8" name="テキスト ボックス 617">
          <a:extLst>
            <a:ext uri="{FF2B5EF4-FFF2-40B4-BE49-F238E27FC236}">
              <a16:creationId xmlns:a16="http://schemas.microsoft.com/office/drawing/2014/main" id="{668F8ABF-CBE3-4397-BF43-99B8400FEEDD}"/>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9" name="直線コネクタ 618">
          <a:extLst>
            <a:ext uri="{FF2B5EF4-FFF2-40B4-BE49-F238E27FC236}">
              <a16:creationId xmlns:a16="http://schemas.microsoft.com/office/drawing/2014/main" id="{CB53D422-E573-43FC-9597-DF0E2359F09B}"/>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0" name="テキスト ボックス 619">
          <a:extLst>
            <a:ext uri="{FF2B5EF4-FFF2-40B4-BE49-F238E27FC236}">
              <a16:creationId xmlns:a16="http://schemas.microsoft.com/office/drawing/2014/main" id="{0FCAF46A-3B7C-445A-9611-74BCD9E86024}"/>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1" name="直線コネクタ 620">
          <a:extLst>
            <a:ext uri="{FF2B5EF4-FFF2-40B4-BE49-F238E27FC236}">
              <a16:creationId xmlns:a16="http://schemas.microsoft.com/office/drawing/2014/main" id="{B5A73A2A-B659-4C2A-B6A4-9C9183756396}"/>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2" name="テキスト ボックス 621">
          <a:extLst>
            <a:ext uri="{FF2B5EF4-FFF2-40B4-BE49-F238E27FC236}">
              <a16:creationId xmlns:a16="http://schemas.microsoft.com/office/drawing/2014/main" id="{DE64C20C-7060-4161-97DD-AFDBEF1FE39B}"/>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3" name="直線コネクタ 622">
          <a:extLst>
            <a:ext uri="{FF2B5EF4-FFF2-40B4-BE49-F238E27FC236}">
              <a16:creationId xmlns:a16="http://schemas.microsoft.com/office/drawing/2014/main" id="{E4C6AF99-7A86-40F7-8172-58880A87BD77}"/>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4" name="テキスト ボックス 623">
          <a:extLst>
            <a:ext uri="{FF2B5EF4-FFF2-40B4-BE49-F238E27FC236}">
              <a16:creationId xmlns:a16="http://schemas.microsoft.com/office/drawing/2014/main" id="{45AF3DE1-63BF-4B1A-848B-48698B87A99D}"/>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5" name="直線コネクタ 624">
          <a:extLst>
            <a:ext uri="{FF2B5EF4-FFF2-40B4-BE49-F238E27FC236}">
              <a16:creationId xmlns:a16="http://schemas.microsoft.com/office/drawing/2014/main" id="{2BB0A866-63C2-43D0-AFA5-19DC97310F6E}"/>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6" name="テキスト ボックス 625">
          <a:extLst>
            <a:ext uri="{FF2B5EF4-FFF2-40B4-BE49-F238E27FC236}">
              <a16:creationId xmlns:a16="http://schemas.microsoft.com/office/drawing/2014/main" id="{9B241038-1505-4FD7-AE98-C01E1015650F}"/>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7" name="直線コネクタ 626">
          <a:extLst>
            <a:ext uri="{FF2B5EF4-FFF2-40B4-BE49-F238E27FC236}">
              <a16:creationId xmlns:a16="http://schemas.microsoft.com/office/drawing/2014/main" id="{836F4E5C-8718-44C0-9F36-DFB2766FFB6E}"/>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8" name="テキスト ボックス 627">
          <a:extLst>
            <a:ext uri="{FF2B5EF4-FFF2-40B4-BE49-F238E27FC236}">
              <a16:creationId xmlns:a16="http://schemas.microsoft.com/office/drawing/2014/main" id="{E74B1424-4008-4FDE-BD14-6303EFF084C4}"/>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9" name="【警察施設】&#10;一人当たり面積グラフ枠">
          <a:extLst>
            <a:ext uri="{FF2B5EF4-FFF2-40B4-BE49-F238E27FC236}">
              <a16:creationId xmlns:a16="http://schemas.microsoft.com/office/drawing/2014/main" id="{D0748BCF-6FA2-403B-9473-CA90F06F30EA}"/>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38100</xdr:rowOff>
    </xdr:from>
    <xdr:to>
      <xdr:col>116</xdr:col>
      <xdr:colOff>62864</xdr:colOff>
      <xdr:row>63</xdr:row>
      <xdr:rowOff>19050</xdr:rowOff>
    </xdr:to>
    <xdr:cxnSp macro="">
      <xdr:nvCxnSpPr>
        <xdr:cNvPr id="630" name="直線コネクタ 629">
          <a:extLst>
            <a:ext uri="{FF2B5EF4-FFF2-40B4-BE49-F238E27FC236}">
              <a16:creationId xmlns:a16="http://schemas.microsoft.com/office/drawing/2014/main" id="{F93F7DD5-7388-4F23-A321-94442512A87F}"/>
            </a:ext>
          </a:extLst>
        </xdr:cNvPr>
        <xdr:cNvCxnSpPr/>
      </xdr:nvCxnSpPr>
      <xdr:spPr>
        <a:xfrm flipV="1">
          <a:off x="19952970" y="8943975"/>
          <a:ext cx="1269"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22877</xdr:rowOff>
    </xdr:from>
    <xdr:ext cx="469744" cy="259045"/>
    <xdr:sp macro="" textlink="">
      <xdr:nvSpPr>
        <xdr:cNvPr id="631" name="【警察施設】&#10;一人当たり面積最小値テキスト">
          <a:extLst>
            <a:ext uri="{FF2B5EF4-FFF2-40B4-BE49-F238E27FC236}">
              <a16:creationId xmlns:a16="http://schemas.microsoft.com/office/drawing/2014/main" id="{A43DB799-789D-429B-953A-32E9FCB8451F}"/>
            </a:ext>
          </a:extLst>
        </xdr:cNvPr>
        <xdr:cNvSpPr txBox="1"/>
      </xdr:nvSpPr>
      <xdr:spPr>
        <a:xfrm>
          <a:off x="20002500"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19050</xdr:rowOff>
    </xdr:from>
    <xdr:to>
      <xdr:col>116</xdr:col>
      <xdr:colOff>152400</xdr:colOff>
      <xdr:row>63</xdr:row>
      <xdr:rowOff>19050</xdr:rowOff>
    </xdr:to>
    <xdr:cxnSp macro="">
      <xdr:nvCxnSpPr>
        <xdr:cNvPr id="632" name="直線コネクタ 631">
          <a:extLst>
            <a:ext uri="{FF2B5EF4-FFF2-40B4-BE49-F238E27FC236}">
              <a16:creationId xmlns:a16="http://schemas.microsoft.com/office/drawing/2014/main" id="{9648785F-840B-4134-BAD5-ACF848D20A53}"/>
            </a:ext>
          </a:extLst>
        </xdr:cNvPr>
        <xdr:cNvCxnSpPr/>
      </xdr:nvCxnSpPr>
      <xdr:spPr>
        <a:xfrm>
          <a:off x="19878675" y="102203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156227</xdr:rowOff>
    </xdr:from>
    <xdr:ext cx="469744" cy="259045"/>
    <xdr:sp macro="" textlink="">
      <xdr:nvSpPr>
        <xdr:cNvPr id="633" name="【警察施設】&#10;一人当たり面積最大値テキスト">
          <a:extLst>
            <a:ext uri="{FF2B5EF4-FFF2-40B4-BE49-F238E27FC236}">
              <a16:creationId xmlns:a16="http://schemas.microsoft.com/office/drawing/2014/main" id="{2972AECB-5617-4BE9-B4B8-388C80CC66A9}"/>
            </a:ext>
          </a:extLst>
        </xdr:cNvPr>
        <xdr:cNvSpPr txBox="1"/>
      </xdr:nvSpPr>
      <xdr:spPr>
        <a:xfrm>
          <a:off x="20002500" y="874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38100</xdr:rowOff>
    </xdr:from>
    <xdr:to>
      <xdr:col>116</xdr:col>
      <xdr:colOff>152400</xdr:colOff>
      <xdr:row>55</xdr:row>
      <xdr:rowOff>38100</xdr:rowOff>
    </xdr:to>
    <xdr:cxnSp macro="">
      <xdr:nvCxnSpPr>
        <xdr:cNvPr id="634" name="直線コネクタ 633">
          <a:extLst>
            <a:ext uri="{FF2B5EF4-FFF2-40B4-BE49-F238E27FC236}">
              <a16:creationId xmlns:a16="http://schemas.microsoft.com/office/drawing/2014/main" id="{AAD35C92-D42F-4786-AA2E-146E64698CC2}"/>
            </a:ext>
          </a:extLst>
        </xdr:cNvPr>
        <xdr:cNvCxnSpPr/>
      </xdr:nvCxnSpPr>
      <xdr:spPr>
        <a:xfrm>
          <a:off x="19878675" y="89439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22877</xdr:rowOff>
    </xdr:from>
    <xdr:ext cx="469744" cy="259045"/>
    <xdr:sp macro="" textlink="">
      <xdr:nvSpPr>
        <xdr:cNvPr id="635" name="【警察施設】&#10;一人当たり面積平均値テキスト">
          <a:extLst>
            <a:ext uri="{FF2B5EF4-FFF2-40B4-BE49-F238E27FC236}">
              <a16:creationId xmlns:a16="http://schemas.microsoft.com/office/drawing/2014/main" id="{F4C3B7B5-4D10-474E-8A77-26EA47F4FAD9}"/>
            </a:ext>
          </a:extLst>
        </xdr:cNvPr>
        <xdr:cNvSpPr txBox="1"/>
      </xdr:nvSpPr>
      <xdr:spPr>
        <a:xfrm>
          <a:off x="20002500" y="9741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44450</xdr:rowOff>
    </xdr:from>
    <xdr:to>
      <xdr:col>116</xdr:col>
      <xdr:colOff>114300</xdr:colOff>
      <xdr:row>60</xdr:row>
      <xdr:rowOff>146050</xdr:rowOff>
    </xdr:to>
    <xdr:sp macro="" textlink="">
      <xdr:nvSpPr>
        <xdr:cNvPr id="636" name="フローチャート: 判断 635">
          <a:extLst>
            <a:ext uri="{FF2B5EF4-FFF2-40B4-BE49-F238E27FC236}">
              <a16:creationId xmlns:a16="http://schemas.microsoft.com/office/drawing/2014/main" id="{865717A7-F440-4B5E-9633-C3BC36F5B3E6}"/>
            </a:ext>
          </a:extLst>
        </xdr:cNvPr>
        <xdr:cNvSpPr/>
      </xdr:nvSpPr>
      <xdr:spPr>
        <a:xfrm>
          <a:off x="19897725" y="97631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xdr:rowOff>
    </xdr:from>
    <xdr:to>
      <xdr:col>112</xdr:col>
      <xdr:colOff>38100</xdr:colOff>
      <xdr:row>60</xdr:row>
      <xdr:rowOff>107950</xdr:rowOff>
    </xdr:to>
    <xdr:sp macro="" textlink="">
      <xdr:nvSpPr>
        <xdr:cNvPr id="637" name="フローチャート: 判断 636">
          <a:extLst>
            <a:ext uri="{FF2B5EF4-FFF2-40B4-BE49-F238E27FC236}">
              <a16:creationId xmlns:a16="http://schemas.microsoft.com/office/drawing/2014/main" id="{579AB97A-3172-4967-8C26-8DA4E32F595A}"/>
            </a:ext>
          </a:extLst>
        </xdr:cNvPr>
        <xdr:cNvSpPr/>
      </xdr:nvSpPr>
      <xdr:spPr>
        <a:xfrm>
          <a:off x="19154775" y="97250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158750</xdr:rowOff>
    </xdr:from>
    <xdr:to>
      <xdr:col>107</xdr:col>
      <xdr:colOff>101600</xdr:colOff>
      <xdr:row>59</xdr:row>
      <xdr:rowOff>88900</xdr:rowOff>
    </xdr:to>
    <xdr:sp macro="" textlink="">
      <xdr:nvSpPr>
        <xdr:cNvPr id="638" name="フローチャート: 判断 637">
          <a:extLst>
            <a:ext uri="{FF2B5EF4-FFF2-40B4-BE49-F238E27FC236}">
              <a16:creationId xmlns:a16="http://schemas.microsoft.com/office/drawing/2014/main" id="{A1B8E47D-4233-4D93-944C-CB1234825D0A}"/>
            </a:ext>
          </a:extLst>
        </xdr:cNvPr>
        <xdr:cNvSpPr/>
      </xdr:nvSpPr>
      <xdr:spPr>
        <a:xfrm>
          <a:off x="18345150" y="95535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120650</xdr:rowOff>
    </xdr:from>
    <xdr:to>
      <xdr:col>102</xdr:col>
      <xdr:colOff>165100</xdr:colOff>
      <xdr:row>61</xdr:row>
      <xdr:rowOff>50800</xdr:rowOff>
    </xdr:to>
    <xdr:sp macro="" textlink="">
      <xdr:nvSpPr>
        <xdr:cNvPr id="639" name="フローチャート: 判断 638">
          <a:extLst>
            <a:ext uri="{FF2B5EF4-FFF2-40B4-BE49-F238E27FC236}">
              <a16:creationId xmlns:a16="http://schemas.microsoft.com/office/drawing/2014/main" id="{1168BEF5-9CA3-4D81-A2DE-5BB13528099C}"/>
            </a:ext>
          </a:extLst>
        </xdr:cNvPr>
        <xdr:cNvSpPr/>
      </xdr:nvSpPr>
      <xdr:spPr>
        <a:xfrm>
          <a:off x="17554575" y="98393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139700</xdr:rowOff>
    </xdr:from>
    <xdr:to>
      <xdr:col>98</xdr:col>
      <xdr:colOff>38100</xdr:colOff>
      <xdr:row>61</xdr:row>
      <xdr:rowOff>69850</xdr:rowOff>
    </xdr:to>
    <xdr:sp macro="" textlink="">
      <xdr:nvSpPr>
        <xdr:cNvPr id="640" name="フローチャート: 判断 639">
          <a:extLst>
            <a:ext uri="{FF2B5EF4-FFF2-40B4-BE49-F238E27FC236}">
              <a16:creationId xmlns:a16="http://schemas.microsoft.com/office/drawing/2014/main" id="{DD4929F0-721F-4E97-A84A-BF2123E3C53B}"/>
            </a:ext>
          </a:extLst>
        </xdr:cNvPr>
        <xdr:cNvSpPr/>
      </xdr:nvSpPr>
      <xdr:spPr>
        <a:xfrm>
          <a:off x="167544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B339B714-11BF-46AE-92A6-13ECC6D91F0C}"/>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E1D15ADE-17B4-4711-8011-65D3ED76AF68}"/>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7CECC48A-0334-4A14-AFEA-0398AC37CC25}"/>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917C4BF5-A268-44A6-AB80-E6EFAA747D57}"/>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BB29ACA1-BF39-4E8E-8AA3-914D8AFCB4B6}"/>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63500</xdr:rowOff>
    </xdr:from>
    <xdr:to>
      <xdr:col>116</xdr:col>
      <xdr:colOff>114300</xdr:colOff>
      <xdr:row>59</xdr:row>
      <xdr:rowOff>165100</xdr:rowOff>
    </xdr:to>
    <xdr:sp macro="" textlink="">
      <xdr:nvSpPr>
        <xdr:cNvPr id="646" name="楕円 645">
          <a:extLst>
            <a:ext uri="{FF2B5EF4-FFF2-40B4-BE49-F238E27FC236}">
              <a16:creationId xmlns:a16="http://schemas.microsoft.com/office/drawing/2014/main" id="{D7A23406-5592-4F51-A956-4BD048B44841}"/>
            </a:ext>
          </a:extLst>
        </xdr:cNvPr>
        <xdr:cNvSpPr/>
      </xdr:nvSpPr>
      <xdr:spPr>
        <a:xfrm>
          <a:off x="19897725" y="96202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86377</xdr:rowOff>
    </xdr:from>
    <xdr:ext cx="469744" cy="259045"/>
    <xdr:sp macro="" textlink="">
      <xdr:nvSpPr>
        <xdr:cNvPr id="647" name="【警察施設】&#10;一人当たり面積該当値テキスト">
          <a:extLst>
            <a:ext uri="{FF2B5EF4-FFF2-40B4-BE49-F238E27FC236}">
              <a16:creationId xmlns:a16="http://schemas.microsoft.com/office/drawing/2014/main" id="{A4DCC5E6-4C41-49E1-B35E-046C76A79E7B}"/>
            </a:ext>
          </a:extLst>
        </xdr:cNvPr>
        <xdr:cNvSpPr txBox="1"/>
      </xdr:nvSpPr>
      <xdr:spPr>
        <a:xfrm>
          <a:off x="20002500" y="947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158750</xdr:rowOff>
    </xdr:from>
    <xdr:to>
      <xdr:col>112</xdr:col>
      <xdr:colOff>38100</xdr:colOff>
      <xdr:row>62</xdr:row>
      <xdr:rowOff>88900</xdr:rowOff>
    </xdr:to>
    <xdr:sp macro="" textlink="">
      <xdr:nvSpPr>
        <xdr:cNvPr id="648" name="楕円 647">
          <a:extLst>
            <a:ext uri="{FF2B5EF4-FFF2-40B4-BE49-F238E27FC236}">
              <a16:creationId xmlns:a16="http://schemas.microsoft.com/office/drawing/2014/main" id="{CF2BC464-9E40-4896-A4C9-1AE6DAB685A8}"/>
            </a:ext>
          </a:extLst>
        </xdr:cNvPr>
        <xdr:cNvSpPr/>
      </xdr:nvSpPr>
      <xdr:spPr>
        <a:xfrm>
          <a:off x="19154775" y="100393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114300</xdr:rowOff>
    </xdr:from>
    <xdr:to>
      <xdr:col>116</xdr:col>
      <xdr:colOff>63500</xdr:colOff>
      <xdr:row>62</xdr:row>
      <xdr:rowOff>38100</xdr:rowOff>
    </xdr:to>
    <xdr:cxnSp macro="">
      <xdr:nvCxnSpPr>
        <xdr:cNvPr id="649" name="直線コネクタ 648">
          <a:extLst>
            <a:ext uri="{FF2B5EF4-FFF2-40B4-BE49-F238E27FC236}">
              <a16:creationId xmlns:a16="http://schemas.microsoft.com/office/drawing/2014/main" id="{0BE1441C-F0DD-4F19-92E5-6806ECA1C463}"/>
            </a:ext>
          </a:extLst>
        </xdr:cNvPr>
        <xdr:cNvCxnSpPr/>
      </xdr:nvCxnSpPr>
      <xdr:spPr>
        <a:xfrm flipV="1">
          <a:off x="19202400" y="9667875"/>
          <a:ext cx="752475" cy="4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82550</xdr:rowOff>
    </xdr:from>
    <xdr:to>
      <xdr:col>107</xdr:col>
      <xdr:colOff>101600</xdr:colOff>
      <xdr:row>63</xdr:row>
      <xdr:rowOff>12700</xdr:rowOff>
    </xdr:to>
    <xdr:sp macro="" textlink="">
      <xdr:nvSpPr>
        <xdr:cNvPr id="650" name="楕円 649">
          <a:extLst>
            <a:ext uri="{FF2B5EF4-FFF2-40B4-BE49-F238E27FC236}">
              <a16:creationId xmlns:a16="http://schemas.microsoft.com/office/drawing/2014/main" id="{1D0E4B04-47EF-4C37-9F4C-18048B59C3FC}"/>
            </a:ext>
          </a:extLst>
        </xdr:cNvPr>
        <xdr:cNvSpPr/>
      </xdr:nvSpPr>
      <xdr:spPr>
        <a:xfrm>
          <a:off x="18345150" y="101250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38100</xdr:rowOff>
    </xdr:from>
    <xdr:to>
      <xdr:col>111</xdr:col>
      <xdr:colOff>177800</xdr:colOff>
      <xdr:row>62</xdr:row>
      <xdr:rowOff>133350</xdr:rowOff>
    </xdr:to>
    <xdr:cxnSp macro="">
      <xdr:nvCxnSpPr>
        <xdr:cNvPr id="651" name="直線コネクタ 650">
          <a:extLst>
            <a:ext uri="{FF2B5EF4-FFF2-40B4-BE49-F238E27FC236}">
              <a16:creationId xmlns:a16="http://schemas.microsoft.com/office/drawing/2014/main" id="{90A70503-8898-4F5B-AE84-B4E4E4CD1866}"/>
            </a:ext>
          </a:extLst>
        </xdr:cNvPr>
        <xdr:cNvCxnSpPr/>
      </xdr:nvCxnSpPr>
      <xdr:spPr>
        <a:xfrm flipV="1">
          <a:off x="18392775" y="10077450"/>
          <a:ext cx="809625"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158750</xdr:rowOff>
    </xdr:from>
    <xdr:to>
      <xdr:col>102</xdr:col>
      <xdr:colOff>165100</xdr:colOff>
      <xdr:row>63</xdr:row>
      <xdr:rowOff>88900</xdr:rowOff>
    </xdr:to>
    <xdr:sp macro="" textlink="">
      <xdr:nvSpPr>
        <xdr:cNvPr id="652" name="楕円 651">
          <a:extLst>
            <a:ext uri="{FF2B5EF4-FFF2-40B4-BE49-F238E27FC236}">
              <a16:creationId xmlns:a16="http://schemas.microsoft.com/office/drawing/2014/main" id="{73235A4F-2395-4890-93A0-91980BA025E7}"/>
            </a:ext>
          </a:extLst>
        </xdr:cNvPr>
        <xdr:cNvSpPr/>
      </xdr:nvSpPr>
      <xdr:spPr>
        <a:xfrm>
          <a:off x="17554575" y="102012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133350</xdr:rowOff>
    </xdr:from>
    <xdr:to>
      <xdr:col>107</xdr:col>
      <xdr:colOff>50800</xdr:colOff>
      <xdr:row>63</xdr:row>
      <xdr:rowOff>38100</xdr:rowOff>
    </xdr:to>
    <xdr:cxnSp macro="">
      <xdr:nvCxnSpPr>
        <xdr:cNvPr id="653" name="直線コネクタ 652">
          <a:extLst>
            <a:ext uri="{FF2B5EF4-FFF2-40B4-BE49-F238E27FC236}">
              <a16:creationId xmlns:a16="http://schemas.microsoft.com/office/drawing/2014/main" id="{B41ADF19-E520-4559-BE6C-A4D8382BB0E8}"/>
            </a:ext>
          </a:extLst>
        </xdr:cNvPr>
        <xdr:cNvCxnSpPr/>
      </xdr:nvCxnSpPr>
      <xdr:spPr>
        <a:xfrm flipV="1">
          <a:off x="17602200" y="10172700"/>
          <a:ext cx="79057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124477</xdr:rowOff>
    </xdr:from>
    <xdr:ext cx="469744" cy="259045"/>
    <xdr:sp macro="" textlink="">
      <xdr:nvSpPr>
        <xdr:cNvPr id="654" name="n_1aveValue【警察施設】&#10;一人当たり面積">
          <a:extLst>
            <a:ext uri="{FF2B5EF4-FFF2-40B4-BE49-F238E27FC236}">
              <a16:creationId xmlns:a16="http://schemas.microsoft.com/office/drawing/2014/main" id="{E8D35BA3-C7AF-436A-9D8A-2278C3A4C46B}"/>
            </a:ext>
          </a:extLst>
        </xdr:cNvPr>
        <xdr:cNvSpPr txBox="1"/>
      </xdr:nvSpPr>
      <xdr:spPr>
        <a:xfrm>
          <a:off x="18983402" y="951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105427</xdr:rowOff>
    </xdr:from>
    <xdr:ext cx="469744" cy="259045"/>
    <xdr:sp macro="" textlink="">
      <xdr:nvSpPr>
        <xdr:cNvPr id="655" name="n_2aveValue【警察施設】&#10;一人当たり面積">
          <a:extLst>
            <a:ext uri="{FF2B5EF4-FFF2-40B4-BE49-F238E27FC236}">
              <a16:creationId xmlns:a16="http://schemas.microsoft.com/office/drawing/2014/main" id="{FBF8D58F-B923-4A40-946D-7A847D3F464C}"/>
            </a:ext>
          </a:extLst>
        </xdr:cNvPr>
        <xdr:cNvSpPr txBox="1"/>
      </xdr:nvSpPr>
      <xdr:spPr>
        <a:xfrm>
          <a:off x="18183302" y="93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67327</xdr:rowOff>
    </xdr:from>
    <xdr:ext cx="469744" cy="259045"/>
    <xdr:sp macro="" textlink="">
      <xdr:nvSpPr>
        <xdr:cNvPr id="656" name="n_3aveValue【警察施設】&#10;一人当たり面積">
          <a:extLst>
            <a:ext uri="{FF2B5EF4-FFF2-40B4-BE49-F238E27FC236}">
              <a16:creationId xmlns:a16="http://schemas.microsoft.com/office/drawing/2014/main" id="{3733481F-5682-480F-9A5B-210268503878}"/>
            </a:ext>
          </a:extLst>
        </xdr:cNvPr>
        <xdr:cNvSpPr txBox="1"/>
      </xdr:nvSpPr>
      <xdr:spPr>
        <a:xfrm>
          <a:off x="17383202" y="961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86377</xdr:rowOff>
    </xdr:from>
    <xdr:ext cx="469744" cy="259045"/>
    <xdr:sp macro="" textlink="">
      <xdr:nvSpPr>
        <xdr:cNvPr id="657" name="n_4aveValue【警察施設】&#10;一人当たり面積">
          <a:extLst>
            <a:ext uri="{FF2B5EF4-FFF2-40B4-BE49-F238E27FC236}">
              <a16:creationId xmlns:a16="http://schemas.microsoft.com/office/drawing/2014/main" id="{5A9B779C-24E7-4AD8-9B52-79BEDECFF197}"/>
            </a:ext>
          </a:extLst>
        </xdr:cNvPr>
        <xdr:cNvSpPr txBox="1"/>
      </xdr:nvSpPr>
      <xdr:spPr>
        <a:xfrm>
          <a:off x="16592627"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80027</xdr:rowOff>
    </xdr:from>
    <xdr:ext cx="469744" cy="259045"/>
    <xdr:sp macro="" textlink="">
      <xdr:nvSpPr>
        <xdr:cNvPr id="658" name="n_1mainValue【警察施設】&#10;一人当たり面積">
          <a:extLst>
            <a:ext uri="{FF2B5EF4-FFF2-40B4-BE49-F238E27FC236}">
              <a16:creationId xmlns:a16="http://schemas.microsoft.com/office/drawing/2014/main" id="{50DAFB3C-D973-48E3-A9EE-826FBB90A153}"/>
            </a:ext>
          </a:extLst>
        </xdr:cNvPr>
        <xdr:cNvSpPr txBox="1"/>
      </xdr:nvSpPr>
      <xdr:spPr>
        <a:xfrm>
          <a:off x="18983402" y="1012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3827</xdr:rowOff>
    </xdr:from>
    <xdr:ext cx="469744" cy="259045"/>
    <xdr:sp macro="" textlink="">
      <xdr:nvSpPr>
        <xdr:cNvPr id="659" name="n_2mainValue【警察施設】&#10;一人当たり面積">
          <a:extLst>
            <a:ext uri="{FF2B5EF4-FFF2-40B4-BE49-F238E27FC236}">
              <a16:creationId xmlns:a16="http://schemas.microsoft.com/office/drawing/2014/main" id="{ED89DBC7-F64E-4DE0-AA92-70AD5198B88C}"/>
            </a:ext>
          </a:extLst>
        </xdr:cNvPr>
        <xdr:cNvSpPr txBox="1"/>
      </xdr:nvSpPr>
      <xdr:spPr>
        <a:xfrm>
          <a:off x="18183302" y="1020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80027</xdr:rowOff>
    </xdr:from>
    <xdr:ext cx="469744" cy="259045"/>
    <xdr:sp macro="" textlink="">
      <xdr:nvSpPr>
        <xdr:cNvPr id="660" name="n_3mainValue【警察施設】&#10;一人当たり面積">
          <a:extLst>
            <a:ext uri="{FF2B5EF4-FFF2-40B4-BE49-F238E27FC236}">
              <a16:creationId xmlns:a16="http://schemas.microsoft.com/office/drawing/2014/main" id="{9B328695-FB5B-4961-A5C7-BE68037F7D8C}"/>
            </a:ext>
          </a:extLst>
        </xdr:cNvPr>
        <xdr:cNvSpPr txBox="1"/>
      </xdr:nvSpPr>
      <xdr:spPr>
        <a:xfrm>
          <a:off x="17383202" y="1028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1" name="正方形/長方形 660">
          <a:extLst>
            <a:ext uri="{FF2B5EF4-FFF2-40B4-BE49-F238E27FC236}">
              <a16:creationId xmlns:a16="http://schemas.microsoft.com/office/drawing/2014/main" id="{69878A6B-5201-4587-AA15-A40BDC0D40FB}"/>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62" name="正方形/長方形 661">
          <a:extLst>
            <a:ext uri="{FF2B5EF4-FFF2-40B4-BE49-F238E27FC236}">
              <a16:creationId xmlns:a16="http://schemas.microsoft.com/office/drawing/2014/main" id="{6D4D5481-630A-4A0C-ACF5-B6349232F774}"/>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63" name="正方形/長方形 662">
          <a:extLst>
            <a:ext uri="{FF2B5EF4-FFF2-40B4-BE49-F238E27FC236}">
              <a16:creationId xmlns:a16="http://schemas.microsoft.com/office/drawing/2014/main" id="{3A2E91BF-5B2C-4924-865F-B348E73B0AEF}"/>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64" name="正方形/長方形 663">
          <a:extLst>
            <a:ext uri="{FF2B5EF4-FFF2-40B4-BE49-F238E27FC236}">
              <a16:creationId xmlns:a16="http://schemas.microsoft.com/office/drawing/2014/main" id="{EB6635A2-8177-4AAE-8586-F045BE81CF2E}"/>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65" name="正方形/長方形 664">
          <a:extLst>
            <a:ext uri="{FF2B5EF4-FFF2-40B4-BE49-F238E27FC236}">
              <a16:creationId xmlns:a16="http://schemas.microsoft.com/office/drawing/2014/main" id="{5172AA45-9209-4558-89E9-DBB4E092F923}"/>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6" name="正方形/長方形 665">
          <a:extLst>
            <a:ext uri="{FF2B5EF4-FFF2-40B4-BE49-F238E27FC236}">
              <a16:creationId xmlns:a16="http://schemas.microsoft.com/office/drawing/2014/main" id="{5D55AFF0-0E0F-48BA-A64D-640A412B0D1D}"/>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7" name="テキスト ボックス 666">
          <a:extLst>
            <a:ext uri="{FF2B5EF4-FFF2-40B4-BE49-F238E27FC236}">
              <a16:creationId xmlns:a16="http://schemas.microsoft.com/office/drawing/2014/main" id="{DC9DD90A-57EB-4B15-8E47-BBE4F1C9D4D6}"/>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8" name="直線コネクタ 667">
          <a:extLst>
            <a:ext uri="{FF2B5EF4-FFF2-40B4-BE49-F238E27FC236}">
              <a16:creationId xmlns:a16="http://schemas.microsoft.com/office/drawing/2014/main" id="{C7B070FF-22C5-4E52-9D0D-E7E12C385EAE}"/>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69" name="テキスト ボックス 668">
          <a:extLst>
            <a:ext uri="{FF2B5EF4-FFF2-40B4-BE49-F238E27FC236}">
              <a16:creationId xmlns:a16="http://schemas.microsoft.com/office/drawing/2014/main" id="{ACADD0F5-E94E-49B3-B2C5-59744530DD7D}"/>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0" name="直線コネクタ 669">
          <a:extLst>
            <a:ext uri="{FF2B5EF4-FFF2-40B4-BE49-F238E27FC236}">
              <a16:creationId xmlns:a16="http://schemas.microsoft.com/office/drawing/2014/main" id="{FB666783-29A3-4BCA-870C-3AB1785E852D}"/>
            </a:ext>
          </a:extLst>
        </xdr:cNvPr>
        <xdr:cNvCxnSpPr/>
      </xdr:nvCxnSpPr>
      <xdr:spPr>
        <a:xfrm>
          <a:off x="11210925" y="14039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1" name="テキスト ボックス 670">
          <a:extLst>
            <a:ext uri="{FF2B5EF4-FFF2-40B4-BE49-F238E27FC236}">
              <a16:creationId xmlns:a16="http://schemas.microsoft.com/office/drawing/2014/main" id="{FA56E8DB-889B-49F1-A470-8A5D443B85F7}"/>
            </a:ext>
          </a:extLst>
        </xdr:cNvPr>
        <xdr:cNvSpPr txBox="1"/>
      </xdr:nvSpPr>
      <xdr:spPr>
        <a:xfrm>
          <a:off x="10845966"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2" name="直線コネクタ 671">
          <a:extLst>
            <a:ext uri="{FF2B5EF4-FFF2-40B4-BE49-F238E27FC236}">
              <a16:creationId xmlns:a16="http://schemas.microsoft.com/office/drawing/2014/main" id="{FD7F4541-BE74-4BC4-8269-63BE29DD1F4C}"/>
            </a:ext>
          </a:extLst>
        </xdr:cNvPr>
        <xdr:cNvCxnSpPr/>
      </xdr:nvCxnSpPr>
      <xdr:spPr>
        <a:xfrm>
          <a:off x="11210925" y="13677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3" name="テキスト ボックス 672">
          <a:extLst>
            <a:ext uri="{FF2B5EF4-FFF2-40B4-BE49-F238E27FC236}">
              <a16:creationId xmlns:a16="http://schemas.microsoft.com/office/drawing/2014/main" id="{A6389798-5A31-452A-9DB3-FB96A7F159AD}"/>
            </a:ext>
          </a:extLst>
        </xdr:cNvPr>
        <xdr:cNvSpPr txBox="1"/>
      </xdr:nvSpPr>
      <xdr:spPr>
        <a:xfrm>
          <a:off x="10845966"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4" name="直線コネクタ 673">
          <a:extLst>
            <a:ext uri="{FF2B5EF4-FFF2-40B4-BE49-F238E27FC236}">
              <a16:creationId xmlns:a16="http://schemas.microsoft.com/office/drawing/2014/main" id="{F3BA9223-5BFB-43D5-BE54-9469839D9471}"/>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5" name="テキスト ボックス 674">
          <a:extLst>
            <a:ext uri="{FF2B5EF4-FFF2-40B4-BE49-F238E27FC236}">
              <a16:creationId xmlns:a16="http://schemas.microsoft.com/office/drawing/2014/main" id="{322C75FA-B32A-4C17-9328-BBA4A802C3A7}"/>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6" name="直線コネクタ 675">
          <a:extLst>
            <a:ext uri="{FF2B5EF4-FFF2-40B4-BE49-F238E27FC236}">
              <a16:creationId xmlns:a16="http://schemas.microsoft.com/office/drawing/2014/main" id="{F5F4E13C-A585-44A5-9E1A-A02449584B31}"/>
            </a:ext>
          </a:extLst>
        </xdr:cNvPr>
        <xdr:cNvCxnSpPr/>
      </xdr:nvCxnSpPr>
      <xdr:spPr>
        <a:xfrm>
          <a:off x="11210925" y="12954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7" name="テキスト ボックス 676">
          <a:extLst>
            <a:ext uri="{FF2B5EF4-FFF2-40B4-BE49-F238E27FC236}">
              <a16:creationId xmlns:a16="http://schemas.microsoft.com/office/drawing/2014/main" id="{77FBF8ED-E95C-4CDC-B3D5-321613BCF957}"/>
            </a:ext>
          </a:extLst>
        </xdr:cNvPr>
        <xdr:cNvSpPr txBox="1"/>
      </xdr:nvSpPr>
      <xdr:spPr>
        <a:xfrm>
          <a:off x="10845966"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8" name="直線コネクタ 677">
          <a:extLst>
            <a:ext uri="{FF2B5EF4-FFF2-40B4-BE49-F238E27FC236}">
              <a16:creationId xmlns:a16="http://schemas.microsoft.com/office/drawing/2014/main" id="{7853EFB9-F4EE-424A-A467-9638FA40F148}"/>
            </a:ext>
          </a:extLst>
        </xdr:cNvPr>
        <xdr:cNvCxnSpPr/>
      </xdr:nvCxnSpPr>
      <xdr:spPr>
        <a:xfrm>
          <a:off x="11210925" y="12601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79" name="テキスト ボックス 678">
          <a:extLst>
            <a:ext uri="{FF2B5EF4-FFF2-40B4-BE49-F238E27FC236}">
              <a16:creationId xmlns:a16="http://schemas.microsoft.com/office/drawing/2014/main" id="{3C6021A7-3280-437B-B134-B29ACB18045C}"/>
            </a:ext>
          </a:extLst>
        </xdr:cNvPr>
        <xdr:cNvSpPr txBox="1"/>
      </xdr:nvSpPr>
      <xdr:spPr>
        <a:xfrm>
          <a:off x="10845966"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a:extLst>
            <a:ext uri="{FF2B5EF4-FFF2-40B4-BE49-F238E27FC236}">
              <a16:creationId xmlns:a16="http://schemas.microsoft.com/office/drawing/2014/main" id="{87286DED-8522-43B8-9F03-2A1375DFDCEE}"/>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81" name="テキスト ボックス 680">
          <a:extLst>
            <a:ext uri="{FF2B5EF4-FFF2-40B4-BE49-F238E27FC236}">
              <a16:creationId xmlns:a16="http://schemas.microsoft.com/office/drawing/2014/main" id="{FFC76AB7-21E4-4265-9BD4-7BF9179A556E}"/>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庁舎】&#10;有形固定資産減価償却率グラフ枠">
          <a:extLst>
            <a:ext uri="{FF2B5EF4-FFF2-40B4-BE49-F238E27FC236}">
              <a16:creationId xmlns:a16="http://schemas.microsoft.com/office/drawing/2014/main" id="{421971CA-0CE0-4C78-B31B-6E852B6E202D}"/>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41911</xdr:rowOff>
    </xdr:from>
    <xdr:to>
      <xdr:col>85</xdr:col>
      <xdr:colOff>126364</xdr:colOff>
      <xdr:row>85</xdr:row>
      <xdr:rowOff>99061</xdr:rowOff>
    </xdr:to>
    <xdr:cxnSp macro="">
      <xdr:nvCxnSpPr>
        <xdr:cNvPr id="683" name="直線コネクタ 682">
          <a:extLst>
            <a:ext uri="{FF2B5EF4-FFF2-40B4-BE49-F238E27FC236}">
              <a16:creationId xmlns:a16="http://schemas.microsoft.com/office/drawing/2014/main" id="{F1EA88F1-DBB3-44B5-B095-A1BD5EEDA9BD}"/>
            </a:ext>
          </a:extLst>
        </xdr:cNvPr>
        <xdr:cNvCxnSpPr/>
      </xdr:nvCxnSpPr>
      <xdr:spPr>
        <a:xfrm flipV="1">
          <a:off x="14695170" y="12675236"/>
          <a:ext cx="1269" cy="11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102888</xdr:rowOff>
    </xdr:from>
    <xdr:ext cx="405111" cy="259045"/>
    <xdr:sp macro="" textlink="">
      <xdr:nvSpPr>
        <xdr:cNvPr id="684" name="【庁舎】&#10;有形固定資産減価償却率最小値テキスト">
          <a:extLst>
            <a:ext uri="{FF2B5EF4-FFF2-40B4-BE49-F238E27FC236}">
              <a16:creationId xmlns:a16="http://schemas.microsoft.com/office/drawing/2014/main" id="{6889BA62-FBA9-4823-9C3D-55332A16CBD7}"/>
            </a:ext>
          </a:extLst>
        </xdr:cNvPr>
        <xdr:cNvSpPr txBox="1"/>
      </xdr:nvSpPr>
      <xdr:spPr>
        <a:xfrm>
          <a:off x="14744700" y="13869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99061</xdr:rowOff>
    </xdr:from>
    <xdr:to>
      <xdr:col>86</xdr:col>
      <xdr:colOff>25400</xdr:colOff>
      <xdr:row>85</xdr:row>
      <xdr:rowOff>99061</xdr:rowOff>
    </xdr:to>
    <xdr:cxnSp macro="">
      <xdr:nvCxnSpPr>
        <xdr:cNvPr id="685" name="直線コネクタ 684">
          <a:extLst>
            <a:ext uri="{FF2B5EF4-FFF2-40B4-BE49-F238E27FC236}">
              <a16:creationId xmlns:a16="http://schemas.microsoft.com/office/drawing/2014/main" id="{0EF68713-F967-4FB0-8EBB-F09D0D8A0967}"/>
            </a:ext>
          </a:extLst>
        </xdr:cNvPr>
        <xdr:cNvCxnSpPr/>
      </xdr:nvCxnSpPr>
      <xdr:spPr>
        <a:xfrm>
          <a:off x="14611350" y="138658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160038</xdr:rowOff>
    </xdr:from>
    <xdr:ext cx="405111" cy="259045"/>
    <xdr:sp macro="" textlink="">
      <xdr:nvSpPr>
        <xdr:cNvPr id="686" name="【庁舎】&#10;有形固定資産減価償却率最大値テキスト">
          <a:extLst>
            <a:ext uri="{FF2B5EF4-FFF2-40B4-BE49-F238E27FC236}">
              <a16:creationId xmlns:a16="http://schemas.microsoft.com/office/drawing/2014/main" id="{4C85F0CB-35A8-4C22-903C-9F12DAD04FC4}"/>
            </a:ext>
          </a:extLst>
        </xdr:cNvPr>
        <xdr:cNvSpPr txBox="1"/>
      </xdr:nvSpPr>
      <xdr:spPr>
        <a:xfrm>
          <a:off x="14744700" y="1246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41911</xdr:rowOff>
    </xdr:from>
    <xdr:to>
      <xdr:col>86</xdr:col>
      <xdr:colOff>25400</xdr:colOff>
      <xdr:row>78</xdr:row>
      <xdr:rowOff>41911</xdr:rowOff>
    </xdr:to>
    <xdr:cxnSp macro="">
      <xdr:nvCxnSpPr>
        <xdr:cNvPr id="687" name="直線コネクタ 686">
          <a:extLst>
            <a:ext uri="{FF2B5EF4-FFF2-40B4-BE49-F238E27FC236}">
              <a16:creationId xmlns:a16="http://schemas.microsoft.com/office/drawing/2014/main" id="{D8B249EC-ED68-48CA-867E-D973EB76A512}"/>
            </a:ext>
          </a:extLst>
        </xdr:cNvPr>
        <xdr:cNvCxnSpPr/>
      </xdr:nvCxnSpPr>
      <xdr:spPr>
        <a:xfrm>
          <a:off x="14611350" y="1267523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29227</xdr:rowOff>
    </xdr:from>
    <xdr:ext cx="405111" cy="259045"/>
    <xdr:sp macro="" textlink="">
      <xdr:nvSpPr>
        <xdr:cNvPr id="688" name="【庁舎】&#10;有形固定資産減価償却率平均値テキスト">
          <a:extLst>
            <a:ext uri="{FF2B5EF4-FFF2-40B4-BE49-F238E27FC236}">
              <a16:creationId xmlns:a16="http://schemas.microsoft.com/office/drawing/2014/main" id="{7A3C4326-A2B5-42D8-BB84-2632B3BE551B}"/>
            </a:ext>
          </a:extLst>
        </xdr:cNvPr>
        <xdr:cNvSpPr txBox="1"/>
      </xdr:nvSpPr>
      <xdr:spPr>
        <a:xfrm>
          <a:off x="14744700" y="13141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xdr:rowOff>
    </xdr:from>
    <xdr:to>
      <xdr:col>85</xdr:col>
      <xdr:colOff>177800</xdr:colOff>
      <xdr:row>82</xdr:row>
      <xdr:rowOff>107950</xdr:rowOff>
    </xdr:to>
    <xdr:sp macro="" textlink="">
      <xdr:nvSpPr>
        <xdr:cNvPr id="689" name="フローチャート: 判断 688">
          <a:extLst>
            <a:ext uri="{FF2B5EF4-FFF2-40B4-BE49-F238E27FC236}">
              <a16:creationId xmlns:a16="http://schemas.microsoft.com/office/drawing/2014/main" id="{974AE402-F7E6-49A1-9F74-11282D2FDA3C}"/>
            </a:ext>
          </a:extLst>
        </xdr:cNvPr>
        <xdr:cNvSpPr/>
      </xdr:nvSpPr>
      <xdr:spPr>
        <a:xfrm>
          <a:off x="14649450" y="132873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690" name="フローチャート: 判断 689">
          <a:extLst>
            <a:ext uri="{FF2B5EF4-FFF2-40B4-BE49-F238E27FC236}">
              <a16:creationId xmlns:a16="http://schemas.microsoft.com/office/drawing/2014/main" id="{3C263FEF-510D-4DE6-A321-EFD1218B6A68}"/>
            </a:ext>
          </a:extLst>
        </xdr:cNvPr>
        <xdr:cNvSpPr/>
      </xdr:nvSpPr>
      <xdr:spPr>
        <a:xfrm>
          <a:off x="13887450" y="1319466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151130</xdr:rowOff>
    </xdr:from>
    <xdr:to>
      <xdr:col>76</xdr:col>
      <xdr:colOff>165100</xdr:colOff>
      <xdr:row>81</xdr:row>
      <xdr:rowOff>81280</xdr:rowOff>
    </xdr:to>
    <xdr:sp macro="" textlink="">
      <xdr:nvSpPr>
        <xdr:cNvPr id="691" name="フローチャート: 判断 690">
          <a:extLst>
            <a:ext uri="{FF2B5EF4-FFF2-40B4-BE49-F238E27FC236}">
              <a16:creationId xmlns:a16="http://schemas.microsoft.com/office/drawing/2014/main" id="{6F65350E-EB60-4387-BA94-1511663DCD99}"/>
            </a:ext>
          </a:extLst>
        </xdr:cNvPr>
        <xdr:cNvSpPr/>
      </xdr:nvSpPr>
      <xdr:spPr>
        <a:xfrm>
          <a:off x="13096875" y="131051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90170</xdr:rowOff>
    </xdr:from>
    <xdr:to>
      <xdr:col>72</xdr:col>
      <xdr:colOff>38100</xdr:colOff>
      <xdr:row>82</xdr:row>
      <xdr:rowOff>20320</xdr:rowOff>
    </xdr:to>
    <xdr:sp macro="" textlink="">
      <xdr:nvSpPr>
        <xdr:cNvPr id="692" name="フローチャート: 判断 691">
          <a:extLst>
            <a:ext uri="{FF2B5EF4-FFF2-40B4-BE49-F238E27FC236}">
              <a16:creationId xmlns:a16="http://schemas.microsoft.com/office/drawing/2014/main" id="{11FD0C91-0CC6-487B-A40A-82B0DAE30E94}"/>
            </a:ext>
          </a:extLst>
        </xdr:cNvPr>
        <xdr:cNvSpPr/>
      </xdr:nvSpPr>
      <xdr:spPr>
        <a:xfrm>
          <a:off x="12296775" y="132029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90170</xdr:rowOff>
    </xdr:from>
    <xdr:to>
      <xdr:col>67</xdr:col>
      <xdr:colOff>101600</xdr:colOff>
      <xdr:row>79</xdr:row>
      <xdr:rowOff>20320</xdr:rowOff>
    </xdr:to>
    <xdr:sp macro="" textlink="">
      <xdr:nvSpPr>
        <xdr:cNvPr id="693" name="フローチャート: 判断 692">
          <a:extLst>
            <a:ext uri="{FF2B5EF4-FFF2-40B4-BE49-F238E27FC236}">
              <a16:creationId xmlns:a16="http://schemas.microsoft.com/office/drawing/2014/main" id="{35EAE4D8-6320-4BF5-ACBB-9303176CF73C}"/>
            </a:ext>
          </a:extLst>
        </xdr:cNvPr>
        <xdr:cNvSpPr/>
      </xdr:nvSpPr>
      <xdr:spPr>
        <a:xfrm>
          <a:off x="11487150" y="127171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56CE55DD-5B75-4942-B0B3-7C886CCE6C26}"/>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5BC4778F-C3BF-4E81-A582-5CDC2D712DEA}"/>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69E4B5C5-1E58-40FE-AFDA-803D0AF6C7F9}"/>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FF12D21A-ED0B-442D-A7F9-28E2D91099E6}"/>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BEF83C47-772C-4F17-A7B8-731561131280}"/>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99" name="楕円 698">
          <a:extLst>
            <a:ext uri="{FF2B5EF4-FFF2-40B4-BE49-F238E27FC236}">
              <a16:creationId xmlns:a16="http://schemas.microsoft.com/office/drawing/2014/main" id="{A4904A93-B9AC-4F4D-AAE3-5607D0E45550}"/>
            </a:ext>
          </a:extLst>
        </xdr:cNvPr>
        <xdr:cNvSpPr/>
      </xdr:nvSpPr>
      <xdr:spPr>
        <a:xfrm>
          <a:off x="14649450" y="134219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82</xdr:row>
      <xdr:rowOff>125747</xdr:rowOff>
    </xdr:from>
    <xdr:ext cx="405111" cy="259045"/>
    <xdr:sp macro="" textlink="">
      <xdr:nvSpPr>
        <xdr:cNvPr id="700" name="【庁舎】&#10;有形固定資産減価償却率該当値テキスト">
          <a:extLst>
            <a:ext uri="{FF2B5EF4-FFF2-40B4-BE49-F238E27FC236}">
              <a16:creationId xmlns:a16="http://schemas.microsoft.com/office/drawing/2014/main" id="{7F0953E5-0EA4-4D42-B50E-25FF52A2A249}"/>
            </a:ext>
          </a:extLst>
        </xdr:cNvPr>
        <xdr:cNvSpPr txBox="1"/>
      </xdr:nvSpPr>
      <xdr:spPr>
        <a:xfrm>
          <a:off x="14744700" y="1340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67311</xdr:rowOff>
    </xdr:from>
    <xdr:to>
      <xdr:col>81</xdr:col>
      <xdr:colOff>101600</xdr:colOff>
      <xdr:row>82</xdr:row>
      <xdr:rowOff>168911</xdr:rowOff>
    </xdr:to>
    <xdr:sp macro="" textlink="">
      <xdr:nvSpPr>
        <xdr:cNvPr id="701" name="楕円 700">
          <a:extLst>
            <a:ext uri="{FF2B5EF4-FFF2-40B4-BE49-F238E27FC236}">
              <a16:creationId xmlns:a16="http://schemas.microsoft.com/office/drawing/2014/main" id="{AF3CF357-2312-470A-AA9A-61F362343AD8}"/>
            </a:ext>
          </a:extLst>
        </xdr:cNvPr>
        <xdr:cNvSpPr/>
      </xdr:nvSpPr>
      <xdr:spPr>
        <a:xfrm>
          <a:off x="13887450" y="1334198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118111</xdr:rowOff>
    </xdr:from>
    <xdr:to>
      <xdr:col>85</xdr:col>
      <xdr:colOff>127000</xdr:colOff>
      <xdr:row>83</xdr:row>
      <xdr:rowOff>26670</xdr:rowOff>
    </xdr:to>
    <xdr:cxnSp macro="">
      <xdr:nvCxnSpPr>
        <xdr:cNvPr id="702" name="直線コネクタ 701">
          <a:extLst>
            <a:ext uri="{FF2B5EF4-FFF2-40B4-BE49-F238E27FC236}">
              <a16:creationId xmlns:a16="http://schemas.microsoft.com/office/drawing/2014/main" id="{866CC05B-EBEF-4A8A-8B5F-6F3B93CF1E0A}"/>
            </a:ext>
          </a:extLst>
        </xdr:cNvPr>
        <xdr:cNvCxnSpPr/>
      </xdr:nvCxnSpPr>
      <xdr:spPr>
        <a:xfrm>
          <a:off x="13935075" y="13399136"/>
          <a:ext cx="762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29211</xdr:rowOff>
    </xdr:from>
    <xdr:to>
      <xdr:col>76</xdr:col>
      <xdr:colOff>165100</xdr:colOff>
      <xdr:row>82</xdr:row>
      <xdr:rowOff>130811</xdr:rowOff>
    </xdr:to>
    <xdr:sp macro="" textlink="">
      <xdr:nvSpPr>
        <xdr:cNvPr id="703" name="楕円 702">
          <a:extLst>
            <a:ext uri="{FF2B5EF4-FFF2-40B4-BE49-F238E27FC236}">
              <a16:creationId xmlns:a16="http://schemas.microsoft.com/office/drawing/2014/main" id="{749CFA5C-060E-42F4-A3A8-64A81FC0BBD5}"/>
            </a:ext>
          </a:extLst>
        </xdr:cNvPr>
        <xdr:cNvSpPr/>
      </xdr:nvSpPr>
      <xdr:spPr>
        <a:xfrm>
          <a:off x="13096875" y="1330388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80011</xdr:rowOff>
    </xdr:from>
    <xdr:to>
      <xdr:col>81</xdr:col>
      <xdr:colOff>50800</xdr:colOff>
      <xdr:row>82</xdr:row>
      <xdr:rowOff>118111</xdr:rowOff>
    </xdr:to>
    <xdr:cxnSp macro="">
      <xdr:nvCxnSpPr>
        <xdr:cNvPr id="704" name="直線コネクタ 703">
          <a:extLst>
            <a:ext uri="{FF2B5EF4-FFF2-40B4-BE49-F238E27FC236}">
              <a16:creationId xmlns:a16="http://schemas.microsoft.com/office/drawing/2014/main" id="{7BED6FD7-CD84-400B-9243-182FB9040E62}"/>
            </a:ext>
          </a:extLst>
        </xdr:cNvPr>
        <xdr:cNvCxnSpPr/>
      </xdr:nvCxnSpPr>
      <xdr:spPr>
        <a:xfrm>
          <a:off x="13144500" y="13361036"/>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25400</xdr:rowOff>
    </xdr:from>
    <xdr:to>
      <xdr:col>72</xdr:col>
      <xdr:colOff>38100</xdr:colOff>
      <xdr:row>81</xdr:row>
      <xdr:rowOff>127000</xdr:rowOff>
    </xdr:to>
    <xdr:sp macro="" textlink="">
      <xdr:nvSpPr>
        <xdr:cNvPr id="705" name="楕円 704">
          <a:extLst>
            <a:ext uri="{FF2B5EF4-FFF2-40B4-BE49-F238E27FC236}">
              <a16:creationId xmlns:a16="http://schemas.microsoft.com/office/drawing/2014/main" id="{C1A2DE04-AA8A-4268-8E0B-DEC6921DBD90}"/>
            </a:ext>
          </a:extLst>
        </xdr:cNvPr>
        <xdr:cNvSpPr/>
      </xdr:nvSpPr>
      <xdr:spPr>
        <a:xfrm>
          <a:off x="12296775" y="13144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76200</xdr:rowOff>
    </xdr:from>
    <xdr:to>
      <xdr:col>76</xdr:col>
      <xdr:colOff>114300</xdr:colOff>
      <xdr:row>82</xdr:row>
      <xdr:rowOff>80011</xdr:rowOff>
    </xdr:to>
    <xdr:cxnSp macro="">
      <xdr:nvCxnSpPr>
        <xdr:cNvPr id="706" name="直線コネクタ 705">
          <a:extLst>
            <a:ext uri="{FF2B5EF4-FFF2-40B4-BE49-F238E27FC236}">
              <a16:creationId xmlns:a16="http://schemas.microsoft.com/office/drawing/2014/main" id="{A56B0D96-F1DB-4717-8CD9-51C8E765C15B}"/>
            </a:ext>
          </a:extLst>
        </xdr:cNvPr>
        <xdr:cNvCxnSpPr/>
      </xdr:nvCxnSpPr>
      <xdr:spPr>
        <a:xfrm>
          <a:off x="12344400" y="13192125"/>
          <a:ext cx="8001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25416</xdr:rowOff>
    </xdr:from>
    <xdr:ext cx="405111" cy="259045"/>
    <xdr:sp macro="" textlink="">
      <xdr:nvSpPr>
        <xdr:cNvPr id="707" name="n_1aveValue【庁舎】&#10;有形固定資産減価償却率">
          <a:extLst>
            <a:ext uri="{FF2B5EF4-FFF2-40B4-BE49-F238E27FC236}">
              <a16:creationId xmlns:a16="http://schemas.microsoft.com/office/drawing/2014/main" id="{E1F6B333-D2FB-4742-9604-014DFFC2E49D}"/>
            </a:ext>
          </a:extLst>
        </xdr:cNvPr>
        <xdr:cNvSpPr txBox="1"/>
      </xdr:nvSpPr>
      <xdr:spPr>
        <a:xfrm>
          <a:off x="13745219" y="12982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97807</xdr:rowOff>
    </xdr:from>
    <xdr:ext cx="405111" cy="259045"/>
    <xdr:sp macro="" textlink="">
      <xdr:nvSpPr>
        <xdr:cNvPr id="708" name="n_2aveValue【庁舎】&#10;有形固定資産減価償却率">
          <a:extLst>
            <a:ext uri="{FF2B5EF4-FFF2-40B4-BE49-F238E27FC236}">
              <a16:creationId xmlns:a16="http://schemas.microsoft.com/office/drawing/2014/main" id="{45237CAB-BA70-46C7-9C49-5394CDEDD83A}"/>
            </a:ext>
          </a:extLst>
        </xdr:cNvPr>
        <xdr:cNvSpPr txBox="1"/>
      </xdr:nvSpPr>
      <xdr:spPr>
        <a:xfrm>
          <a:off x="12964169" y="1288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11447</xdr:rowOff>
    </xdr:from>
    <xdr:ext cx="405111" cy="259045"/>
    <xdr:sp macro="" textlink="">
      <xdr:nvSpPr>
        <xdr:cNvPr id="709" name="n_3aveValue【庁舎】&#10;有形固定資産減価償却率">
          <a:extLst>
            <a:ext uri="{FF2B5EF4-FFF2-40B4-BE49-F238E27FC236}">
              <a16:creationId xmlns:a16="http://schemas.microsoft.com/office/drawing/2014/main" id="{EB98A96D-8860-488F-9F3C-CEC9DDF362A0}"/>
            </a:ext>
          </a:extLst>
        </xdr:cNvPr>
        <xdr:cNvSpPr txBox="1"/>
      </xdr:nvSpPr>
      <xdr:spPr>
        <a:xfrm>
          <a:off x="12164069" y="1328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36847</xdr:rowOff>
    </xdr:from>
    <xdr:ext cx="405111" cy="259045"/>
    <xdr:sp macro="" textlink="">
      <xdr:nvSpPr>
        <xdr:cNvPr id="710" name="n_4aveValue【庁舎】&#10;有形固定資産減価償却率">
          <a:extLst>
            <a:ext uri="{FF2B5EF4-FFF2-40B4-BE49-F238E27FC236}">
              <a16:creationId xmlns:a16="http://schemas.microsoft.com/office/drawing/2014/main" id="{EF7D7991-F1FE-446C-8E15-0D1EA07D9F7E}"/>
            </a:ext>
          </a:extLst>
        </xdr:cNvPr>
        <xdr:cNvSpPr txBox="1"/>
      </xdr:nvSpPr>
      <xdr:spPr>
        <a:xfrm>
          <a:off x="11354444" y="1250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160038</xdr:rowOff>
    </xdr:from>
    <xdr:ext cx="405111" cy="259045"/>
    <xdr:sp macro="" textlink="">
      <xdr:nvSpPr>
        <xdr:cNvPr id="711" name="n_1mainValue【庁舎】&#10;有形固定資産減価償却率">
          <a:extLst>
            <a:ext uri="{FF2B5EF4-FFF2-40B4-BE49-F238E27FC236}">
              <a16:creationId xmlns:a16="http://schemas.microsoft.com/office/drawing/2014/main" id="{70BCA669-7FBB-4945-8576-9B375822E62C}"/>
            </a:ext>
          </a:extLst>
        </xdr:cNvPr>
        <xdr:cNvSpPr txBox="1"/>
      </xdr:nvSpPr>
      <xdr:spPr>
        <a:xfrm>
          <a:off x="13745219" y="13441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121938</xdr:rowOff>
    </xdr:from>
    <xdr:ext cx="405111" cy="259045"/>
    <xdr:sp macro="" textlink="">
      <xdr:nvSpPr>
        <xdr:cNvPr id="712" name="n_2mainValue【庁舎】&#10;有形固定資産減価償却率">
          <a:extLst>
            <a:ext uri="{FF2B5EF4-FFF2-40B4-BE49-F238E27FC236}">
              <a16:creationId xmlns:a16="http://schemas.microsoft.com/office/drawing/2014/main" id="{5112AD3D-A2E0-4F3C-A21E-D73DA19F31EC}"/>
            </a:ext>
          </a:extLst>
        </xdr:cNvPr>
        <xdr:cNvSpPr txBox="1"/>
      </xdr:nvSpPr>
      <xdr:spPr>
        <a:xfrm>
          <a:off x="12964169" y="13402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143527</xdr:rowOff>
    </xdr:from>
    <xdr:ext cx="405111" cy="259045"/>
    <xdr:sp macro="" textlink="">
      <xdr:nvSpPr>
        <xdr:cNvPr id="713" name="n_3mainValue【庁舎】&#10;有形固定資産減価償却率">
          <a:extLst>
            <a:ext uri="{FF2B5EF4-FFF2-40B4-BE49-F238E27FC236}">
              <a16:creationId xmlns:a16="http://schemas.microsoft.com/office/drawing/2014/main" id="{01D89F25-7DCB-4E4A-B3FE-B4B462520DDC}"/>
            </a:ext>
          </a:extLst>
        </xdr:cNvPr>
        <xdr:cNvSpPr txBox="1"/>
      </xdr:nvSpPr>
      <xdr:spPr>
        <a:xfrm>
          <a:off x="12164069" y="1293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a:extLst>
            <a:ext uri="{FF2B5EF4-FFF2-40B4-BE49-F238E27FC236}">
              <a16:creationId xmlns:a16="http://schemas.microsoft.com/office/drawing/2014/main" id="{483B421D-3A52-4B22-B0A2-C61E614A4847}"/>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715" name="正方形/長方形 714">
          <a:extLst>
            <a:ext uri="{FF2B5EF4-FFF2-40B4-BE49-F238E27FC236}">
              <a16:creationId xmlns:a16="http://schemas.microsoft.com/office/drawing/2014/main" id="{CEC83F31-30CB-4557-8FC9-01C6AABF8C51}"/>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716" name="正方形/長方形 715">
          <a:extLst>
            <a:ext uri="{FF2B5EF4-FFF2-40B4-BE49-F238E27FC236}">
              <a16:creationId xmlns:a16="http://schemas.microsoft.com/office/drawing/2014/main" id="{0C8318A8-0B4E-43A4-B5EB-DC79E3CEA6CD}"/>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717" name="正方形/長方形 716">
          <a:extLst>
            <a:ext uri="{FF2B5EF4-FFF2-40B4-BE49-F238E27FC236}">
              <a16:creationId xmlns:a16="http://schemas.microsoft.com/office/drawing/2014/main" id="{4AF93ED4-AFD1-4DB1-AF7C-71B82730A9DB}"/>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718" name="正方形/長方形 717">
          <a:extLst>
            <a:ext uri="{FF2B5EF4-FFF2-40B4-BE49-F238E27FC236}">
              <a16:creationId xmlns:a16="http://schemas.microsoft.com/office/drawing/2014/main" id="{723A6E65-D1ED-4C43-A719-4912A3E10A93}"/>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a:extLst>
            <a:ext uri="{FF2B5EF4-FFF2-40B4-BE49-F238E27FC236}">
              <a16:creationId xmlns:a16="http://schemas.microsoft.com/office/drawing/2014/main" id="{B6AD69BE-29AE-45BB-A28D-FD9FCB011A47}"/>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a:extLst>
            <a:ext uri="{FF2B5EF4-FFF2-40B4-BE49-F238E27FC236}">
              <a16:creationId xmlns:a16="http://schemas.microsoft.com/office/drawing/2014/main" id="{F04E8749-BE74-43AF-B2D0-A0F0B13024AB}"/>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a:extLst>
            <a:ext uri="{FF2B5EF4-FFF2-40B4-BE49-F238E27FC236}">
              <a16:creationId xmlns:a16="http://schemas.microsoft.com/office/drawing/2014/main" id="{23FDD253-E69D-4A5D-99D7-A602888063FC}"/>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a:extLst>
            <a:ext uri="{FF2B5EF4-FFF2-40B4-BE49-F238E27FC236}">
              <a16:creationId xmlns:a16="http://schemas.microsoft.com/office/drawing/2014/main" id="{46000790-5CDC-4897-9094-B8BE3033B81D}"/>
            </a:ext>
          </a:extLst>
        </xdr:cNvPr>
        <xdr:cNvCxnSpPr/>
      </xdr:nvCxnSpPr>
      <xdr:spPr>
        <a:xfrm>
          <a:off x="16459200" y="1396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3" name="テキスト ボックス 722">
          <a:extLst>
            <a:ext uri="{FF2B5EF4-FFF2-40B4-BE49-F238E27FC236}">
              <a16:creationId xmlns:a16="http://schemas.microsoft.com/office/drawing/2014/main" id="{83E6D8EA-E3AB-403B-A6EC-BA180993A38A}"/>
            </a:ext>
          </a:extLst>
        </xdr:cNvPr>
        <xdr:cNvSpPr txBox="1"/>
      </xdr:nvSpPr>
      <xdr:spPr>
        <a:xfrm>
          <a:off x="16052346"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a:extLst>
            <a:ext uri="{FF2B5EF4-FFF2-40B4-BE49-F238E27FC236}">
              <a16:creationId xmlns:a16="http://schemas.microsoft.com/office/drawing/2014/main" id="{658EEE08-E400-46BC-A4CC-E5042C960164}"/>
            </a:ext>
          </a:extLst>
        </xdr:cNvPr>
        <xdr:cNvCxnSpPr/>
      </xdr:nvCxnSpPr>
      <xdr:spPr>
        <a:xfrm>
          <a:off x="16459200" y="1353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5" name="テキスト ボックス 724">
          <a:extLst>
            <a:ext uri="{FF2B5EF4-FFF2-40B4-BE49-F238E27FC236}">
              <a16:creationId xmlns:a16="http://schemas.microsoft.com/office/drawing/2014/main" id="{06BCB409-C792-49A0-A814-7981D7622CDF}"/>
            </a:ext>
          </a:extLst>
        </xdr:cNvPr>
        <xdr:cNvSpPr txBox="1"/>
      </xdr:nvSpPr>
      <xdr:spPr>
        <a:xfrm>
          <a:off x="16052346"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a:extLst>
            <a:ext uri="{FF2B5EF4-FFF2-40B4-BE49-F238E27FC236}">
              <a16:creationId xmlns:a16="http://schemas.microsoft.com/office/drawing/2014/main" id="{930F1498-F6FC-433D-BBF0-D7EC16C71D75}"/>
            </a:ext>
          </a:extLst>
        </xdr:cNvPr>
        <xdr:cNvCxnSpPr/>
      </xdr:nvCxnSpPr>
      <xdr:spPr>
        <a:xfrm>
          <a:off x="16459200" y="1310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7" name="テキスト ボックス 726">
          <a:extLst>
            <a:ext uri="{FF2B5EF4-FFF2-40B4-BE49-F238E27FC236}">
              <a16:creationId xmlns:a16="http://schemas.microsoft.com/office/drawing/2014/main" id="{865D7B6A-FEE3-49A0-B2AC-C832450DEC17}"/>
            </a:ext>
          </a:extLst>
        </xdr:cNvPr>
        <xdr:cNvSpPr txBox="1"/>
      </xdr:nvSpPr>
      <xdr:spPr>
        <a:xfrm>
          <a:off x="16052346"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a:extLst>
            <a:ext uri="{FF2B5EF4-FFF2-40B4-BE49-F238E27FC236}">
              <a16:creationId xmlns:a16="http://schemas.microsoft.com/office/drawing/2014/main" id="{442A92C3-AD03-4AC2-B18A-2D2712F4294F}"/>
            </a:ext>
          </a:extLst>
        </xdr:cNvPr>
        <xdr:cNvCxnSpPr/>
      </xdr:nvCxnSpPr>
      <xdr:spPr>
        <a:xfrm>
          <a:off x="16459200" y="1266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9" name="テキスト ボックス 728">
          <a:extLst>
            <a:ext uri="{FF2B5EF4-FFF2-40B4-BE49-F238E27FC236}">
              <a16:creationId xmlns:a16="http://schemas.microsoft.com/office/drawing/2014/main" id="{4B332B10-EAA9-4C7A-A025-D252FE87C620}"/>
            </a:ext>
          </a:extLst>
        </xdr:cNvPr>
        <xdr:cNvSpPr txBox="1"/>
      </xdr:nvSpPr>
      <xdr:spPr>
        <a:xfrm>
          <a:off x="16052346"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a:extLst>
            <a:ext uri="{FF2B5EF4-FFF2-40B4-BE49-F238E27FC236}">
              <a16:creationId xmlns:a16="http://schemas.microsoft.com/office/drawing/2014/main" id="{BAA318A8-CF78-463C-A88B-AD291039BBFA}"/>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a:extLst>
            <a:ext uri="{FF2B5EF4-FFF2-40B4-BE49-F238E27FC236}">
              <a16:creationId xmlns:a16="http://schemas.microsoft.com/office/drawing/2014/main" id="{AFF5FEAB-C656-48CB-9AF2-2E8893680F8F}"/>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庁舎】&#10;一人当たり面積グラフ枠">
          <a:extLst>
            <a:ext uri="{FF2B5EF4-FFF2-40B4-BE49-F238E27FC236}">
              <a16:creationId xmlns:a16="http://schemas.microsoft.com/office/drawing/2014/main" id="{27371E42-4A5A-4EE1-A74A-612F1F09ADA9}"/>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70104</xdr:rowOff>
    </xdr:from>
    <xdr:to>
      <xdr:col>116</xdr:col>
      <xdr:colOff>62864</xdr:colOff>
      <xdr:row>84</xdr:row>
      <xdr:rowOff>42672</xdr:rowOff>
    </xdr:to>
    <xdr:cxnSp macro="">
      <xdr:nvCxnSpPr>
        <xdr:cNvPr id="733" name="直線コネクタ 732">
          <a:extLst>
            <a:ext uri="{FF2B5EF4-FFF2-40B4-BE49-F238E27FC236}">
              <a16:creationId xmlns:a16="http://schemas.microsoft.com/office/drawing/2014/main" id="{A85F8DFF-6B0C-4F5F-81C8-C9FC22545186}"/>
            </a:ext>
          </a:extLst>
        </xdr:cNvPr>
        <xdr:cNvCxnSpPr/>
      </xdr:nvCxnSpPr>
      <xdr:spPr>
        <a:xfrm flipV="1">
          <a:off x="19952970" y="12697079"/>
          <a:ext cx="1269" cy="950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46499</xdr:rowOff>
    </xdr:from>
    <xdr:ext cx="469744" cy="259045"/>
    <xdr:sp macro="" textlink="">
      <xdr:nvSpPr>
        <xdr:cNvPr id="734" name="【庁舎】&#10;一人当たり面積最小値テキスト">
          <a:extLst>
            <a:ext uri="{FF2B5EF4-FFF2-40B4-BE49-F238E27FC236}">
              <a16:creationId xmlns:a16="http://schemas.microsoft.com/office/drawing/2014/main" id="{7EDA7971-85B7-4971-90B5-B231E58E5E3C}"/>
            </a:ext>
          </a:extLst>
        </xdr:cNvPr>
        <xdr:cNvSpPr txBox="1"/>
      </xdr:nvSpPr>
      <xdr:spPr>
        <a:xfrm>
          <a:off x="20002500" y="1365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42672</xdr:rowOff>
    </xdr:from>
    <xdr:to>
      <xdr:col>116</xdr:col>
      <xdr:colOff>152400</xdr:colOff>
      <xdr:row>84</xdr:row>
      <xdr:rowOff>42672</xdr:rowOff>
    </xdr:to>
    <xdr:cxnSp macro="">
      <xdr:nvCxnSpPr>
        <xdr:cNvPr id="735" name="直線コネクタ 734">
          <a:extLst>
            <a:ext uri="{FF2B5EF4-FFF2-40B4-BE49-F238E27FC236}">
              <a16:creationId xmlns:a16="http://schemas.microsoft.com/office/drawing/2014/main" id="{CA9223DE-0EC4-4917-8E3F-B61685B0307B}"/>
            </a:ext>
          </a:extLst>
        </xdr:cNvPr>
        <xdr:cNvCxnSpPr/>
      </xdr:nvCxnSpPr>
      <xdr:spPr>
        <a:xfrm>
          <a:off x="19878675" y="1364754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16781</xdr:rowOff>
    </xdr:from>
    <xdr:ext cx="469744" cy="259045"/>
    <xdr:sp macro="" textlink="">
      <xdr:nvSpPr>
        <xdr:cNvPr id="736" name="【庁舎】&#10;一人当たり面積最大値テキスト">
          <a:extLst>
            <a:ext uri="{FF2B5EF4-FFF2-40B4-BE49-F238E27FC236}">
              <a16:creationId xmlns:a16="http://schemas.microsoft.com/office/drawing/2014/main" id="{A603319E-7D31-4FE5-B911-706D8AF6F8EB}"/>
            </a:ext>
          </a:extLst>
        </xdr:cNvPr>
        <xdr:cNvSpPr txBox="1"/>
      </xdr:nvSpPr>
      <xdr:spPr>
        <a:xfrm>
          <a:off x="20002500" y="1248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70104</xdr:rowOff>
    </xdr:from>
    <xdr:to>
      <xdr:col>116</xdr:col>
      <xdr:colOff>152400</xdr:colOff>
      <xdr:row>78</xdr:row>
      <xdr:rowOff>70104</xdr:rowOff>
    </xdr:to>
    <xdr:cxnSp macro="">
      <xdr:nvCxnSpPr>
        <xdr:cNvPr id="737" name="直線コネクタ 736">
          <a:extLst>
            <a:ext uri="{FF2B5EF4-FFF2-40B4-BE49-F238E27FC236}">
              <a16:creationId xmlns:a16="http://schemas.microsoft.com/office/drawing/2014/main" id="{BC0DB2D5-8E3F-4085-88BA-D7E1176CAC5A}"/>
            </a:ext>
          </a:extLst>
        </xdr:cNvPr>
        <xdr:cNvCxnSpPr/>
      </xdr:nvCxnSpPr>
      <xdr:spPr>
        <a:xfrm>
          <a:off x="19878675" y="1269707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80</xdr:row>
      <xdr:rowOff>167912</xdr:rowOff>
    </xdr:from>
    <xdr:ext cx="469744" cy="259045"/>
    <xdr:sp macro="" textlink="">
      <xdr:nvSpPr>
        <xdr:cNvPr id="738" name="【庁舎】&#10;一人当たり面積平均値テキスト">
          <a:extLst>
            <a:ext uri="{FF2B5EF4-FFF2-40B4-BE49-F238E27FC236}">
              <a16:creationId xmlns:a16="http://schemas.microsoft.com/office/drawing/2014/main" id="{D15E0FE2-0C6E-443C-861A-3E3CA23B2FB9}"/>
            </a:ext>
          </a:extLst>
        </xdr:cNvPr>
        <xdr:cNvSpPr txBox="1"/>
      </xdr:nvSpPr>
      <xdr:spPr>
        <a:xfrm>
          <a:off x="20002500" y="13118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145035</xdr:rowOff>
    </xdr:from>
    <xdr:to>
      <xdr:col>116</xdr:col>
      <xdr:colOff>114300</xdr:colOff>
      <xdr:row>82</xdr:row>
      <xdr:rowOff>75185</xdr:rowOff>
    </xdr:to>
    <xdr:sp macro="" textlink="">
      <xdr:nvSpPr>
        <xdr:cNvPr id="739" name="フローチャート: 判断 738">
          <a:extLst>
            <a:ext uri="{FF2B5EF4-FFF2-40B4-BE49-F238E27FC236}">
              <a16:creationId xmlns:a16="http://schemas.microsoft.com/office/drawing/2014/main" id="{5AAF5FDA-B278-4ACD-8BC8-23F9DEB53322}"/>
            </a:ext>
          </a:extLst>
        </xdr:cNvPr>
        <xdr:cNvSpPr/>
      </xdr:nvSpPr>
      <xdr:spPr>
        <a:xfrm>
          <a:off x="19897725" y="1325778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135889</xdr:rowOff>
    </xdr:from>
    <xdr:to>
      <xdr:col>112</xdr:col>
      <xdr:colOff>38100</xdr:colOff>
      <xdr:row>82</xdr:row>
      <xdr:rowOff>66039</xdr:rowOff>
    </xdr:to>
    <xdr:sp macro="" textlink="">
      <xdr:nvSpPr>
        <xdr:cNvPr id="740" name="フローチャート: 判断 739">
          <a:extLst>
            <a:ext uri="{FF2B5EF4-FFF2-40B4-BE49-F238E27FC236}">
              <a16:creationId xmlns:a16="http://schemas.microsoft.com/office/drawing/2014/main" id="{0852C477-B3C7-407C-8944-BE201300F2D9}"/>
            </a:ext>
          </a:extLst>
        </xdr:cNvPr>
        <xdr:cNvSpPr/>
      </xdr:nvSpPr>
      <xdr:spPr>
        <a:xfrm>
          <a:off x="19154775" y="1325181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131318</xdr:rowOff>
    </xdr:from>
    <xdr:to>
      <xdr:col>107</xdr:col>
      <xdr:colOff>101600</xdr:colOff>
      <xdr:row>82</xdr:row>
      <xdr:rowOff>61468</xdr:rowOff>
    </xdr:to>
    <xdr:sp macro="" textlink="">
      <xdr:nvSpPr>
        <xdr:cNvPr id="741" name="フローチャート: 判断 740">
          <a:extLst>
            <a:ext uri="{FF2B5EF4-FFF2-40B4-BE49-F238E27FC236}">
              <a16:creationId xmlns:a16="http://schemas.microsoft.com/office/drawing/2014/main" id="{CE6A640B-7AF7-44C3-8D8E-E2F9D148631A}"/>
            </a:ext>
          </a:extLst>
        </xdr:cNvPr>
        <xdr:cNvSpPr/>
      </xdr:nvSpPr>
      <xdr:spPr>
        <a:xfrm>
          <a:off x="18345150" y="1324724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126746</xdr:rowOff>
    </xdr:from>
    <xdr:to>
      <xdr:col>102</xdr:col>
      <xdr:colOff>165100</xdr:colOff>
      <xdr:row>82</xdr:row>
      <xdr:rowOff>56896</xdr:rowOff>
    </xdr:to>
    <xdr:sp macro="" textlink="">
      <xdr:nvSpPr>
        <xdr:cNvPr id="742" name="フローチャート: 判断 741">
          <a:extLst>
            <a:ext uri="{FF2B5EF4-FFF2-40B4-BE49-F238E27FC236}">
              <a16:creationId xmlns:a16="http://schemas.microsoft.com/office/drawing/2014/main" id="{5918352A-5E40-435A-A5CB-9329D54DDA82}"/>
            </a:ext>
          </a:extLst>
        </xdr:cNvPr>
        <xdr:cNvSpPr/>
      </xdr:nvSpPr>
      <xdr:spPr>
        <a:xfrm>
          <a:off x="17554575" y="1323949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167894</xdr:rowOff>
    </xdr:from>
    <xdr:to>
      <xdr:col>98</xdr:col>
      <xdr:colOff>38100</xdr:colOff>
      <xdr:row>82</xdr:row>
      <xdr:rowOff>98044</xdr:rowOff>
    </xdr:to>
    <xdr:sp macro="" textlink="">
      <xdr:nvSpPr>
        <xdr:cNvPr id="743" name="フローチャート: 判断 742">
          <a:extLst>
            <a:ext uri="{FF2B5EF4-FFF2-40B4-BE49-F238E27FC236}">
              <a16:creationId xmlns:a16="http://schemas.microsoft.com/office/drawing/2014/main" id="{02F0435D-7C2C-4B9D-9CEE-D7F852ABC877}"/>
            </a:ext>
          </a:extLst>
        </xdr:cNvPr>
        <xdr:cNvSpPr/>
      </xdr:nvSpPr>
      <xdr:spPr>
        <a:xfrm>
          <a:off x="16754475" y="1328064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EE80424E-5E1F-4C8F-8F72-0C3CFFD64483}"/>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DB53076F-FC8E-40FB-9257-2D7F4510C740}"/>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E58C522F-E1B8-46B7-B84C-CFFB73C344F6}"/>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C5CBC701-C70B-49E2-9325-5B57C3328C77}"/>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FC75ED09-7717-458E-BE07-3F4F069EDEA8}"/>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49" name="楕円 748">
          <a:extLst>
            <a:ext uri="{FF2B5EF4-FFF2-40B4-BE49-F238E27FC236}">
              <a16:creationId xmlns:a16="http://schemas.microsoft.com/office/drawing/2014/main" id="{DE4F00B2-65FC-40AF-8492-B54FFFD2D73E}"/>
            </a:ext>
          </a:extLst>
        </xdr:cNvPr>
        <xdr:cNvSpPr/>
      </xdr:nvSpPr>
      <xdr:spPr>
        <a:xfrm>
          <a:off x="19897725" y="1335658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82</xdr:row>
      <xdr:rowOff>57166</xdr:rowOff>
    </xdr:from>
    <xdr:ext cx="469744" cy="259045"/>
    <xdr:sp macro="" textlink="">
      <xdr:nvSpPr>
        <xdr:cNvPr id="750" name="【庁舎】&#10;一人当たり面積該当値テキスト">
          <a:extLst>
            <a:ext uri="{FF2B5EF4-FFF2-40B4-BE49-F238E27FC236}">
              <a16:creationId xmlns:a16="http://schemas.microsoft.com/office/drawing/2014/main" id="{CF1DF322-B002-4AED-9C06-873385731B67}"/>
            </a:ext>
          </a:extLst>
        </xdr:cNvPr>
        <xdr:cNvSpPr txBox="1"/>
      </xdr:nvSpPr>
      <xdr:spPr>
        <a:xfrm>
          <a:off x="20002500" y="1333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101600</xdr:rowOff>
    </xdr:from>
    <xdr:to>
      <xdr:col>112</xdr:col>
      <xdr:colOff>38100</xdr:colOff>
      <xdr:row>83</xdr:row>
      <xdr:rowOff>31750</xdr:rowOff>
    </xdr:to>
    <xdr:sp macro="" textlink="">
      <xdr:nvSpPr>
        <xdr:cNvPr id="751" name="楕円 750">
          <a:extLst>
            <a:ext uri="{FF2B5EF4-FFF2-40B4-BE49-F238E27FC236}">
              <a16:creationId xmlns:a16="http://schemas.microsoft.com/office/drawing/2014/main" id="{0B00BF4F-EC03-4B8A-9FC3-D28C60A2B70D}"/>
            </a:ext>
          </a:extLst>
        </xdr:cNvPr>
        <xdr:cNvSpPr/>
      </xdr:nvSpPr>
      <xdr:spPr>
        <a:xfrm>
          <a:off x="19154775" y="133826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129539</xdr:rowOff>
    </xdr:from>
    <xdr:to>
      <xdr:col>116</xdr:col>
      <xdr:colOff>63500</xdr:colOff>
      <xdr:row>82</xdr:row>
      <xdr:rowOff>152400</xdr:rowOff>
    </xdr:to>
    <xdr:cxnSp macro="">
      <xdr:nvCxnSpPr>
        <xdr:cNvPr id="752" name="直線コネクタ 751">
          <a:extLst>
            <a:ext uri="{FF2B5EF4-FFF2-40B4-BE49-F238E27FC236}">
              <a16:creationId xmlns:a16="http://schemas.microsoft.com/office/drawing/2014/main" id="{58007C96-D231-4497-B856-297E7D98B829}"/>
            </a:ext>
          </a:extLst>
        </xdr:cNvPr>
        <xdr:cNvCxnSpPr/>
      </xdr:nvCxnSpPr>
      <xdr:spPr>
        <a:xfrm flipV="1">
          <a:off x="19202400" y="13404214"/>
          <a:ext cx="752475" cy="2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138176</xdr:rowOff>
    </xdr:from>
    <xdr:to>
      <xdr:col>107</xdr:col>
      <xdr:colOff>101600</xdr:colOff>
      <xdr:row>83</xdr:row>
      <xdr:rowOff>68326</xdr:rowOff>
    </xdr:to>
    <xdr:sp macro="" textlink="">
      <xdr:nvSpPr>
        <xdr:cNvPr id="753" name="楕円 752">
          <a:extLst>
            <a:ext uri="{FF2B5EF4-FFF2-40B4-BE49-F238E27FC236}">
              <a16:creationId xmlns:a16="http://schemas.microsoft.com/office/drawing/2014/main" id="{F9E7EA6B-97FF-4AC7-A847-1BD7323224F8}"/>
            </a:ext>
          </a:extLst>
        </xdr:cNvPr>
        <xdr:cNvSpPr/>
      </xdr:nvSpPr>
      <xdr:spPr>
        <a:xfrm>
          <a:off x="18345150" y="13419201"/>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152400</xdr:rowOff>
    </xdr:from>
    <xdr:to>
      <xdr:col>111</xdr:col>
      <xdr:colOff>177800</xdr:colOff>
      <xdr:row>83</xdr:row>
      <xdr:rowOff>17526</xdr:rowOff>
    </xdr:to>
    <xdr:cxnSp macro="">
      <xdr:nvCxnSpPr>
        <xdr:cNvPr id="754" name="直線コネクタ 753">
          <a:extLst>
            <a:ext uri="{FF2B5EF4-FFF2-40B4-BE49-F238E27FC236}">
              <a16:creationId xmlns:a16="http://schemas.microsoft.com/office/drawing/2014/main" id="{264102F7-9459-4031-A0B3-08889A9EA9D7}"/>
            </a:ext>
          </a:extLst>
        </xdr:cNvPr>
        <xdr:cNvCxnSpPr/>
      </xdr:nvCxnSpPr>
      <xdr:spPr>
        <a:xfrm flipV="1">
          <a:off x="18392775" y="13430250"/>
          <a:ext cx="809625"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165608</xdr:rowOff>
    </xdr:from>
    <xdr:to>
      <xdr:col>102</xdr:col>
      <xdr:colOff>165100</xdr:colOff>
      <xdr:row>83</xdr:row>
      <xdr:rowOff>95758</xdr:rowOff>
    </xdr:to>
    <xdr:sp macro="" textlink="">
      <xdr:nvSpPr>
        <xdr:cNvPr id="755" name="楕円 754">
          <a:extLst>
            <a:ext uri="{FF2B5EF4-FFF2-40B4-BE49-F238E27FC236}">
              <a16:creationId xmlns:a16="http://schemas.microsoft.com/office/drawing/2014/main" id="{8B83121E-BE0F-4D4F-9B7A-2D6694470F11}"/>
            </a:ext>
          </a:extLst>
        </xdr:cNvPr>
        <xdr:cNvSpPr/>
      </xdr:nvSpPr>
      <xdr:spPr>
        <a:xfrm>
          <a:off x="17554575" y="1344028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17526</xdr:rowOff>
    </xdr:from>
    <xdr:to>
      <xdr:col>107</xdr:col>
      <xdr:colOff>50800</xdr:colOff>
      <xdr:row>83</xdr:row>
      <xdr:rowOff>44958</xdr:rowOff>
    </xdr:to>
    <xdr:cxnSp macro="">
      <xdr:nvCxnSpPr>
        <xdr:cNvPr id="756" name="直線コネクタ 755">
          <a:extLst>
            <a:ext uri="{FF2B5EF4-FFF2-40B4-BE49-F238E27FC236}">
              <a16:creationId xmlns:a16="http://schemas.microsoft.com/office/drawing/2014/main" id="{42A6E89F-DB6F-4EA9-8EB9-2C6A0FB5D515}"/>
            </a:ext>
          </a:extLst>
        </xdr:cNvPr>
        <xdr:cNvCxnSpPr/>
      </xdr:nvCxnSpPr>
      <xdr:spPr>
        <a:xfrm flipV="1">
          <a:off x="17602200" y="13457301"/>
          <a:ext cx="790575"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82566</xdr:rowOff>
    </xdr:from>
    <xdr:ext cx="469744" cy="259045"/>
    <xdr:sp macro="" textlink="">
      <xdr:nvSpPr>
        <xdr:cNvPr id="757" name="n_1aveValue【庁舎】&#10;一人当たり面積">
          <a:extLst>
            <a:ext uri="{FF2B5EF4-FFF2-40B4-BE49-F238E27FC236}">
              <a16:creationId xmlns:a16="http://schemas.microsoft.com/office/drawing/2014/main" id="{3C2C5C3C-FB82-4E0E-A3BD-2CEAC4B178A6}"/>
            </a:ext>
          </a:extLst>
        </xdr:cNvPr>
        <xdr:cNvSpPr txBox="1"/>
      </xdr:nvSpPr>
      <xdr:spPr>
        <a:xfrm>
          <a:off x="18983402" y="1303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77995</xdr:rowOff>
    </xdr:from>
    <xdr:ext cx="469744" cy="259045"/>
    <xdr:sp macro="" textlink="">
      <xdr:nvSpPr>
        <xdr:cNvPr id="758" name="n_2aveValue【庁舎】&#10;一人当たり面積">
          <a:extLst>
            <a:ext uri="{FF2B5EF4-FFF2-40B4-BE49-F238E27FC236}">
              <a16:creationId xmlns:a16="http://schemas.microsoft.com/office/drawing/2014/main" id="{1FC3CB9C-AF05-4B7F-8FD7-BAD77F129D36}"/>
            </a:ext>
          </a:extLst>
        </xdr:cNvPr>
        <xdr:cNvSpPr txBox="1"/>
      </xdr:nvSpPr>
      <xdr:spPr>
        <a:xfrm>
          <a:off x="18183302" y="1303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73423</xdr:rowOff>
    </xdr:from>
    <xdr:ext cx="469744" cy="259045"/>
    <xdr:sp macro="" textlink="">
      <xdr:nvSpPr>
        <xdr:cNvPr id="759" name="n_3aveValue【庁舎】&#10;一人当たり面積">
          <a:extLst>
            <a:ext uri="{FF2B5EF4-FFF2-40B4-BE49-F238E27FC236}">
              <a16:creationId xmlns:a16="http://schemas.microsoft.com/office/drawing/2014/main" id="{DFC49C22-3004-491B-915B-26613D329EFD}"/>
            </a:ext>
          </a:extLst>
        </xdr:cNvPr>
        <xdr:cNvSpPr txBox="1"/>
      </xdr:nvSpPr>
      <xdr:spPr>
        <a:xfrm>
          <a:off x="17383202" y="1302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114571</xdr:rowOff>
    </xdr:from>
    <xdr:ext cx="469744" cy="259045"/>
    <xdr:sp macro="" textlink="">
      <xdr:nvSpPr>
        <xdr:cNvPr id="760" name="n_4aveValue【庁舎】&#10;一人当たり面積">
          <a:extLst>
            <a:ext uri="{FF2B5EF4-FFF2-40B4-BE49-F238E27FC236}">
              <a16:creationId xmlns:a16="http://schemas.microsoft.com/office/drawing/2014/main" id="{65C88947-90A6-4D83-916F-B4EC968AB133}"/>
            </a:ext>
          </a:extLst>
        </xdr:cNvPr>
        <xdr:cNvSpPr txBox="1"/>
      </xdr:nvSpPr>
      <xdr:spPr>
        <a:xfrm>
          <a:off x="16592627" y="1306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22877</xdr:rowOff>
    </xdr:from>
    <xdr:ext cx="469744" cy="259045"/>
    <xdr:sp macro="" textlink="">
      <xdr:nvSpPr>
        <xdr:cNvPr id="761" name="n_1mainValue【庁舎】&#10;一人当たり面積">
          <a:extLst>
            <a:ext uri="{FF2B5EF4-FFF2-40B4-BE49-F238E27FC236}">
              <a16:creationId xmlns:a16="http://schemas.microsoft.com/office/drawing/2014/main" id="{DB85DD12-2F0C-4B81-BB75-9C32148E2B60}"/>
            </a:ext>
          </a:extLst>
        </xdr:cNvPr>
        <xdr:cNvSpPr txBox="1"/>
      </xdr:nvSpPr>
      <xdr:spPr>
        <a:xfrm>
          <a:off x="18983402"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59453</xdr:rowOff>
    </xdr:from>
    <xdr:ext cx="469744" cy="259045"/>
    <xdr:sp macro="" textlink="">
      <xdr:nvSpPr>
        <xdr:cNvPr id="762" name="n_2mainValue【庁舎】&#10;一人当たり面積">
          <a:extLst>
            <a:ext uri="{FF2B5EF4-FFF2-40B4-BE49-F238E27FC236}">
              <a16:creationId xmlns:a16="http://schemas.microsoft.com/office/drawing/2014/main" id="{245FBDE0-8631-4B9D-AAA8-AC4A4F7FC201}"/>
            </a:ext>
          </a:extLst>
        </xdr:cNvPr>
        <xdr:cNvSpPr txBox="1"/>
      </xdr:nvSpPr>
      <xdr:spPr>
        <a:xfrm>
          <a:off x="18183302" y="1349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86885</xdr:rowOff>
    </xdr:from>
    <xdr:ext cx="469744" cy="259045"/>
    <xdr:sp macro="" textlink="">
      <xdr:nvSpPr>
        <xdr:cNvPr id="763" name="n_3mainValue【庁舎】&#10;一人当たり面積">
          <a:extLst>
            <a:ext uri="{FF2B5EF4-FFF2-40B4-BE49-F238E27FC236}">
              <a16:creationId xmlns:a16="http://schemas.microsoft.com/office/drawing/2014/main" id="{15A00D7C-0A8C-4A8B-970F-8583BCF7583F}"/>
            </a:ext>
          </a:extLst>
        </xdr:cNvPr>
        <xdr:cNvSpPr txBox="1"/>
      </xdr:nvSpPr>
      <xdr:spPr>
        <a:xfrm>
          <a:off x="17383202" y="1352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a:extLst>
            <a:ext uri="{FF2B5EF4-FFF2-40B4-BE49-F238E27FC236}">
              <a16:creationId xmlns:a16="http://schemas.microsoft.com/office/drawing/2014/main" id="{B36B25C4-967E-4979-B949-DA7789057C32}"/>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a:extLst>
            <a:ext uri="{FF2B5EF4-FFF2-40B4-BE49-F238E27FC236}">
              <a16:creationId xmlns:a16="http://schemas.microsoft.com/office/drawing/2014/main" id="{B060EB13-9D23-4115-8EBD-FE7640576AF1}"/>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a:extLst>
            <a:ext uri="{FF2B5EF4-FFF2-40B4-BE49-F238E27FC236}">
              <a16:creationId xmlns:a16="http://schemas.microsoft.com/office/drawing/2014/main" id="{FC406D16-52DF-43B9-A4AF-98E7F42277BF}"/>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本県では，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ほとんど</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の類型において有形固定資産減価償却率が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グループ内平均を下回っているものの，全ての類型において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傾向にある。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今後とも，公共施設等総合管理計画等に基づき，県有施設等に対する県民のニーズを的確に捉え，必要な施</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設の整備，既存施設の機能の集約化などにより，保有総量の適正化を図りながら，施設の有効活用に努めることとしている。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1,630,146
1,618,119
9,187.08
802,278,870
769,705,576
6,649,640
475,775,190
1,591,726,783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217.7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i="0">
              <a:latin typeface="ＭＳ Ｐゴシック" panose="020B0600070205080204" pitchFamily="50" charset="-128"/>
              <a:ea typeface="ＭＳ Ｐゴシック" panose="020B0600070205080204" pitchFamily="50" charset="-128"/>
            </a:rPr>
            <a:t>　近年は個人県民税等の増収により上昇傾向にあったが，令和元年度は前年度とほぼ同水準となった。</a:t>
          </a:r>
        </a:p>
        <a:p>
          <a:r>
            <a:rPr kumimoji="1" lang="ja-JP" altLang="en-US" sz="1150" i="0">
              <a:latin typeface="ＭＳ Ｐゴシック" panose="020B0600070205080204" pitchFamily="50" charset="-128"/>
              <a:ea typeface="ＭＳ Ｐゴシック" panose="020B0600070205080204" pitchFamily="50" charset="-128"/>
            </a:rPr>
            <a:t>　これは，地方消費税が増となった一方で，製造業等の業績低迷による法人二税の減などにより，県税収入が減少したためである。</a:t>
          </a:r>
          <a:endParaRPr kumimoji="1" lang="en-US" altLang="ja-JP" sz="1150" i="0">
            <a:latin typeface="ＭＳ Ｐゴシック" panose="020B0600070205080204" pitchFamily="50" charset="-128"/>
            <a:ea typeface="ＭＳ Ｐゴシック" panose="020B0600070205080204" pitchFamily="50" charset="-128"/>
          </a:endParaRPr>
        </a:p>
        <a:p>
          <a:r>
            <a:rPr kumimoji="1" lang="ja-JP" altLang="en-US" sz="1150" i="0">
              <a:latin typeface="ＭＳ Ｐゴシック" panose="020B0600070205080204" pitchFamily="50" charset="-128"/>
              <a:ea typeface="ＭＳ Ｐゴシック" panose="020B0600070205080204" pitchFamily="50" charset="-128"/>
            </a:rPr>
            <a:t>　本県は高齢化が進行するとともに，外海離島や半島を有し，社会資本整備が立ち遅れていることなどから，財政需要も増大しており，依然として厳しい財政状況にある。</a:t>
          </a:r>
        </a:p>
        <a:p>
          <a:r>
            <a:rPr kumimoji="1" lang="ja-JP" altLang="en-US" sz="1150" i="0">
              <a:latin typeface="ＭＳ Ｐゴシック" panose="020B0600070205080204" pitchFamily="50" charset="-128"/>
              <a:ea typeface="ＭＳ Ｐゴシック" panose="020B0600070205080204" pitchFamily="50" charset="-128"/>
            </a:rPr>
            <a:t>　引き続き，持続可能な行財政構造を構築するため，行財政改革に取り組んでいるところである。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74083</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8175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156633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43</xdr:row>
      <xdr:rowOff>14817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18608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44</xdr:row>
      <xdr:rowOff>44450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38716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45</xdr:row>
      <xdr:rowOff>74083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58825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i="0">
              <a:latin typeface="ＭＳ Ｐゴシック" panose="020B0600070205080204" pitchFamily="50" charset="-128"/>
              <a:ea typeface="ＭＳ Ｐゴシック" panose="020B0600070205080204" pitchFamily="50" charset="-128"/>
            </a:rPr>
            <a:t>　前年度より</a:t>
          </a:r>
          <a:r>
            <a:rPr kumimoji="1" lang="en-US" altLang="ja-JP" sz="1150" i="0">
              <a:latin typeface="ＭＳ Ｐゴシック" panose="020B0600070205080204" pitchFamily="50" charset="-128"/>
              <a:ea typeface="ＭＳ Ｐゴシック" panose="020B0600070205080204" pitchFamily="50" charset="-128"/>
            </a:rPr>
            <a:t>0.3</a:t>
          </a:r>
          <a:r>
            <a:rPr kumimoji="1" lang="ja-JP" altLang="en-US" sz="1150" i="0">
              <a:latin typeface="ＭＳ Ｐゴシック" panose="020B0600070205080204" pitchFamily="50" charset="-128"/>
              <a:ea typeface="ＭＳ Ｐゴシック" panose="020B0600070205080204" pitchFamily="50" charset="-128"/>
            </a:rPr>
            <a:t>ポイント低下したものの，グループ内平均を上回る</a:t>
          </a:r>
          <a:r>
            <a:rPr kumimoji="1" lang="en-US" altLang="ja-JP" sz="1150" i="0">
              <a:latin typeface="ＭＳ Ｐゴシック" panose="020B0600070205080204" pitchFamily="50" charset="-128"/>
              <a:ea typeface="ＭＳ Ｐゴシック" panose="020B0600070205080204" pitchFamily="50" charset="-128"/>
            </a:rPr>
            <a:t>97.9</a:t>
          </a:r>
          <a:r>
            <a:rPr kumimoji="1" lang="ja-JP" altLang="en-US" sz="1150" i="0">
              <a:latin typeface="ＭＳ Ｐゴシック" panose="020B0600070205080204" pitchFamily="50" charset="-128"/>
              <a:ea typeface="ＭＳ Ｐゴシック" panose="020B0600070205080204" pitchFamily="50" charset="-128"/>
            </a:rPr>
            <a:t>％となっている。</a:t>
          </a:r>
        </a:p>
        <a:p>
          <a:r>
            <a:rPr kumimoji="1" lang="ja-JP" altLang="en-US" sz="1150" i="0">
              <a:latin typeface="ＭＳ Ｐゴシック" panose="020B0600070205080204" pitchFamily="50" charset="-128"/>
              <a:ea typeface="ＭＳ Ｐゴシック" panose="020B0600070205080204" pitchFamily="50" charset="-128"/>
            </a:rPr>
            <a:t>　令和元年度は，普通交付税とその振替である臨時財政対策債の合計が減少したことなどで分母である歳入が減少したが，借入利率の低下による利子の減などで公債費が減少したことなどにより</a:t>
          </a:r>
          <a:r>
            <a:rPr kumimoji="1" lang="ja-JP" altLang="ja-JP" sz="1150" i="0">
              <a:solidFill>
                <a:schemeClr val="dk1"/>
              </a:solidFill>
              <a:effectLst/>
              <a:latin typeface="ＭＳ Ｐゴシック" panose="020B0600070205080204" pitchFamily="50" charset="-128"/>
              <a:ea typeface="ＭＳ Ｐゴシック" panose="020B0600070205080204" pitchFamily="50" charset="-128"/>
              <a:cs typeface="+mn-cs"/>
            </a:rPr>
            <a:t>分子である歳出</a:t>
          </a:r>
          <a:r>
            <a:rPr kumimoji="1" lang="ja-JP" altLang="en-US" sz="1150" i="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50" i="0">
              <a:solidFill>
                <a:schemeClr val="dk1"/>
              </a:solidFill>
              <a:effectLst/>
              <a:latin typeface="ＭＳ Ｐゴシック" panose="020B0600070205080204" pitchFamily="50" charset="-128"/>
              <a:ea typeface="ＭＳ Ｐゴシック" panose="020B0600070205080204" pitchFamily="50" charset="-128"/>
              <a:cs typeface="+mn-cs"/>
            </a:rPr>
            <a:t>減とな</a:t>
          </a:r>
          <a:r>
            <a:rPr kumimoji="1" lang="ja-JP" altLang="en-US" sz="1150" i="0">
              <a:solidFill>
                <a:schemeClr val="dk1"/>
              </a:solidFill>
              <a:effectLst/>
              <a:latin typeface="ＭＳ Ｐゴシック" panose="020B0600070205080204" pitchFamily="50" charset="-128"/>
              <a:ea typeface="ＭＳ Ｐゴシック" panose="020B0600070205080204" pitchFamily="50" charset="-128"/>
              <a:cs typeface="+mn-cs"/>
            </a:rPr>
            <a:t>っており，</a:t>
          </a:r>
          <a:r>
            <a:rPr kumimoji="1" lang="ja-JP" altLang="en-US" sz="1150" i="0">
              <a:latin typeface="ＭＳ Ｐゴシック" panose="020B0600070205080204" pitchFamily="50" charset="-128"/>
              <a:ea typeface="ＭＳ Ｐゴシック" panose="020B0600070205080204" pitchFamily="50" charset="-128"/>
            </a:rPr>
            <a:t>分子である歳出の減が分母である歳入の減を上回ったことにより経常収支比率は低下したものである。</a:t>
          </a:r>
        </a:p>
        <a:p>
          <a:r>
            <a:rPr kumimoji="1" lang="ja-JP" altLang="en-US" sz="1150" i="0">
              <a:latin typeface="ＭＳ Ｐゴシック" panose="020B0600070205080204" pitchFamily="50" charset="-128"/>
              <a:ea typeface="ＭＳ Ｐゴシック" panose="020B0600070205080204" pitchFamily="50" charset="-128"/>
            </a:rPr>
            <a:t>　今後とも，臨時財政対策債等を除く本県独自に発行する県債の新規発行の抑制による公債費の縮減を図るとともに，職員数の縮減や職員給の見直しによる人件費の削減などにより，改善を図っていく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a:extLst>
            <a:ext uri="{FF2B5EF4-FFF2-40B4-BE49-F238E27FC236}">
              <a16:creationId xmlns:a16="http://schemas.microsoft.com/office/drawing/2014/main" id="{00000000-0008-0000-0300-000078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67</xdr:row>
      <xdr:rowOff>7620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flipV="1">
          <a:off x="4953000" y="10264140"/>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2" name="財政構造の弾力性最小値テキスト">
          <a:extLst>
            <a:ext uri="{FF2B5EF4-FFF2-40B4-BE49-F238E27FC236}">
              <a16:creationId xmlns:a16="http://schemas.microsoft.com/office/drawing/2014/main" id="{00000000-0008-0000-0300-00007A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4" name="財政構造の弾力性最大値テキスト">
          <a:extLst>
            <a:ext uri="{FF2B5EF4-FFF2-40B4-BE49-F238E27FC236}">
              <a16:creationId xmlns:a16="http://schemas.microsoft.com/office/drawing/2014/main" id="{00000000-0008-0000-0300-00007C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7620</xdr:rowOff>
    </xdr:from>
    <xdr:to>
      <xdr:col>23</xdr:col>
      <xdr:colOff>133350</xdr:colOff>
      <xdr:row>67</xdr:row>
      <xdr:rowOff>80010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114800" y="1149477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152417</xdr:rowOff>
    </xdr:from>
    <xdr:ext cx="762000" cy="259045"/>
    <xdr:sp macro="" textlink="">
      <xdr:nvSpPr>
        <xdr:cNvPr id="127" name="財政構造の弾力性平均値テキスト">
          <a:extLst>
            <a:ext uri="{FF2B5EF4-FFF2-40B4-BE49-F238E27FC236}">
              <a16:creationId xmlns:a16="http://schemas.microsoft.com/office/drawing/2014/main" id="{00000000-0008-0000-0300-00007F000000}"/>
            </a:ext>
          </a:extLst>
        </xdr:cNvPr>
        <xdr:cNvSpPr txBox="1"/>
      </xdr:nvSpPr>
      <xdr:spPr>
        <a:xfrm>
          <a:off x="5041900" y="1078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28" name="フローチャート: 判断 127">
          <a:extLst>
            <a:ext uri="{FF2B5EF4-FFF2-40B4-BE49-F238E27FC236}">
              <a16:creationId xmlns:a16="http://schemas.microsoft.com/office/drawing/2014/main" id="{00000000-0008-0000-0300-000080000000}"/>
            </a:ext>
          </a:extLst>
        </xdr:cNvPr>
        <xdr:cNvSpPr/>
      </xdr:nvSpPr>
      <xdr:spPr>
        <a:xfrm>
          <a:off x="49022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106680</xdr:rowOff>
    </xdr:from>
    <xdr:to>
      <xdr:col>19</xdr:col>
      <xdr:colOff>133350</xdr:colOff>
      <xdr:row>67</xdr:row>
      <xdr:rowOff>80010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3225800" y="114223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15240</xdr:rowOff>
    </xdr:from>
    <xdr:to>
      <xdr:col>19</xdr:col>
      <xdr:colOff>184150</xdr:colOff>
      <xdr:row>63</xdr:row>
      <xdr:rowOff>116840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127017</xdr:rowOff>
    </xdr:from>
    <xdr:ext cx="736600" cy="259045"/>
    <xdr:sp macro="" textlink="">
      <xdr:nvSpPr>
        <xdr:cNvPr id="131" name="テキスト ボックス 130">
          <a:extLst>
            <a:ext uri="{FF2B5EF4-FFF2-40B4-BE49-F238E27FC236}">
              <a16:creationId xmlns:a16="http://schemas.microsoft.com/office/drawing/2014/main" id="{00000000-0008-0000-0300-000083000000}"/>
            </a:ext>
          </a:extLst>
        </xdr:cNvPr>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133350</xdr:rowOff>
    </xdr:from>
    <xdr:to>
      <xdr:col>15</xdr:col>
      <xdr:colOff>82550</xdr:colOff>
      <xdr:row>66</xdr:row>
      <xdr:rowOff>106680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2336800" y="112776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162560</xdr:rowOff>
    </xdr:from>
    <xdr:to>
      <xdr:col>15</xdr:col>
      <xdr:colOff>133350</xdr:colOff>
      <xdr:row>63</xdr:row>
      <xdr:rowOff>92710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102887</xdr:rowOff>
    </xdr:from>
    <xdr:ext cx="7620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85090</xdr:rowOff>
    </xdr:from>
    <xdr:to>
      <xdr:col>11</xdr:col>
      <xdr:colOff>31750</xdr:colOff>
      <xdr:row>65</xdr:row>
      <xdr:rowOff>133350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1447800" y="112293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1397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105427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066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128270</xdr:rowOff>
    </xdr:from>
    <xdr:to>
      <xdr:col>23</xdr:col>
      <xdr:colOff>184150</xdr:colOff>
      <xdr:row>67</xdr:row>
      <xdr:rowOff>58420</xdr:rowOff>
    </xdr:to>
    <xdr:sp macro="" textlink="">
      <xdr:nvSpPr>
        <xdr:cNvPr id="145" name="楕円 144">
          <a:extLst>
            <a:ext uri="{FF2B5EF4-FFF2-40B4-BE49-F238E27FC236}">
              <a16:creationId xmlns:a16="http://schemas.microsoft.com/office/drawing/2014/main" id="{00000000-0008-0000-0300-000091000000}"/>
            </a:ext>
          </a:extLst>
        </xdr:cNvPr>
        <xdr:cNvSpPr/>
      </xdr:nvSpPr>
      <xdr:spPr>
        <a:xfrm>
          <a:off x="49022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24147</xdr:rowOff>
    </xdr:from>
    <xdr:ext cx="762000" cy="259045"/>
    <xdr:sp macro="" textlink="">
      <xdr:nvSpPr>
        <xdr:cNvPr id="146" name="財政構造の弾力性該当値テキスト">
          <a:extLst>
            <a:ext uri="{FF2B5EF4-FFF2-40B4-BE49-F238E27FC236}">
              <a16:creationId xmlns:a16="http://schemas.microsoft.com/office/drawing/2014/main" id="{00000000-0008-0000-0300-000092000000}"/>
            </a:ext>
          </a:extLst>
        </xdr:cNvPr>
        <xdr:cNvSpPr txBox="1"/>
      </xdr:nvSpPr>
      <xdr:spPr>
        <a:xfrm>
          <a:off x="5041900" y="1133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29210</xdr:rowOff>
    </xdr:from>
    <xdr:to>
      <xdr:col>19</xdr:col>
      <xdr:colOff>184150</xdr:colOff>
      <xdr:row>67</xdr:row>
      <xdr:rowOff>130810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0640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115587</xdr:rowOff>
    </xdr:from>
    <xdr:ext cx="7366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733800" y="1160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55880</xdr:rowOff>
    </xdr:from>
    <xdr:to>
      <xdr:col>15</xdr:col>
      <xdr:colOff>133350</xdr:colOff>
      <xdr:row>66</xdr:row>
      <xdr:rowOff>157480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3175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142257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844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82550</xdr:rowOff>
    </xdr:from>
    <xdr:to>
      <xdr:col>11</xdr:col>
      <xdr:colOff>82550</xdr:colOff>
      <xdr:row>66</xdr:row>
      <xdr:rowOff>12700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955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1397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a:extLst>
            <a:ext uri="{FF2B5EF4-FFF2-40B4-BE49-F238E27FC236}">
              <a16:creationId xmlns:a16="http://schemas.microsoft.com/office/drawing/2014/main" id="{00000000-0008-0000-0300-00009B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i="0">
              <a:latin typeface="ＭＳ Ｐゴシック" panose="020B0600070205080204" pitchFamily="50" charset="-128"/>
              <a:ea typeface="ＭＳ Ｐゴシック" panose="020B0600070205080204" pitchFamily="50" charset="-128"/>
            </a:rPr>
            <a:t>　前年度より</a:t>
          </a:r>
          <a:r>
            <a:rPr kumimoji="1" lang="en-US" altLang="ja-JP" sz="1150" i="0">
              <a:latin typeface="ＭＳ Ｐゴシック" panose="020B0600070205080204" pitchFamily="50" charset="-128"/>
              <a:ea typeface="ＭＳ Ｐゴシック" panose="020B0600070205080204" pitchFamily="50" charset="-128"/>
            </a:rPr>
            <a:t>,1,195</a:t>
          </a:r>
          <a:r>
            <a:rPr kumimoji="1" lang="ja-JP" altLang="en-US" sz="1150" i="0">
              <a:latin typeface="ＭＳ Ｐゴシック" panose="020B0600070205080204" pitchFamily="50" charset="-128"/>
              <a:ea typeface="ＭＳ Ｐゴシック" panose="020B0600070205080204" pitchFamily="50" charset="-128"/>
            </a:rPr>
            <a:t>円増加したものの，グループ内平均を下回る</a:t>
          </a:r>
          <a:r>
            <a:rPr kumimoji="1" lang="en-US" altLang="ja-JP" sz="1150" i="0">
              <a:latin typeface="ＭＳ Ｐゴシック" panose="020B0600070205080204" pitchFamily="50" charset="-128"/>
              <a:ea typeface="ＭＳ Ｐゴシック" panose="020B0600070205080204" pitchFamily="50" charset="-128"/>
            </a:rPr>
            <a:t>146,837</a:t>
          </a:r>
          <a:r>
            <a:rPr kumimoji="1" lang="ja-JP" altLang="en-US" sz="1150" i="0">
              <a:latin typeface="ＭＳ Ｐゴシック" panose="020B0600070205080204" pitchFamily="50" charset="-128"/>
              <a:ea typeface="ＭＳ Ｐゴシック" panose="020B0600070205080204" pitchFamily="50" charset="-128"/>
            </a:rPr>
            <a:t>円となっている。令和元年度は，分子である人件費は減少している一方で物件費及び維持補修費の増加により全体として増加し，分母である人口は減少していることにより，前年度より増となっている。</a:t>
          </a:r>
        </a:p>
        <a:p>
          <a:r>
            <a:rPr kumimoji="1" lang="ja-JP" altLang="en-US" sz="1150" i="0">
              <a:latin typeface="ＭＳ Ｐゴシック" panose="020B0600070205080204" pitchFamily="50" charset="-128"/>
              <a:ea typeface="ＭＳ Ｐゴシック" panose="020B0600070205080204" pitchFamily="50" charset="-128"/>
            </a:rPr>
            <a:t>　 これまで，平成</a:t>
          </a:r>
          <a:r>
            <a:rPr kumimoji="1" lang="en-US" altLang="ja-JP" sz="1150" i="0">
              <a:latin typeface="ＭＳ Ｐゴシック" panose="020B0600070205080204" pitchFamily="50" charset="-128"/>
              <a:ea typeface="ＭＳ Ｐゴシック" panose="020B0600070205080204" pitchFamily="50" charset="-128"/>
            </a:rPr>
            <a:t>16</a:t>
          </a:r>
          <a:r>
            <a:rPr kumimoji="1" lang="ja-JP" altLang="en-US" sz="1150" i="0">
              <a:latin typeface="ＭＳ Ｐゴシック" panose="020B0600070205080204" pitchFamily="50" charset="-128"/>
              <a:ea typeface="ＭＳ Ｐゴシック" panose="020B0600070205080204" pitchFamily="50" charset="-128"/>
            </a:rPr>
            <a:t>年度に策定した「県政刷新大綱」や平成</a:t>
          </a:r>
          <a:r>
            <a:rPr kumimoji="1" lang="en-US" altLang="ja-JP" sz="1150" i="0">
              <a:latin typeface="ＭＳ Ｐゴシック" panose="020B0600070205080204" pitchFamily="50" charset="-128"/>
              <a:ea typeface="ＭＳ Ｐゴシック" panose="020B0600070205080204" pitchFamily="50" charset="-128"/>
            </a:rPr>
            <a:t>23</a:t>
          </a:r>
          <a:r>
            <a:rPr kumimoji="1" lang="ja-JP" altLang="en-US" sz="1150" i="0">
              <a:latin typeface="ＭＳ Ｐゴシック" panose="020B0600070205080204" pitchFamily="50" charset="-128"/>
              <a:ea typeface="ＭＳ Ｐゴシック" panose="020B0600070205080204" pitchFamily="50" charset="-128"/>
            </a:rPr>
            <a:t>年度に策定した「行財政運営戦略」を踏まえ，職員数の縮減，職員給の見直し等による人件費の圧縮や，必要性・効率性の観点からメリハリをつけた物件費の見直し等に取り組んできたところである。</a:t>
          </a:r>
        </a:p>
        <a:p>
          <a:r>
            <a:rPr kumimoji="1" lang="ja-JP" altLang="en-US" sz="1150" i="0">
              <a:latin typeface="ＭＳ Ｐゴシック" panose="020B0600070205080204" pitchFamily="50" charset="-128"/>
              <a:ea typeface="ＭＳ Ｐゴシック" panose="020B0600070205080204" pitchFamily="50" charset="-128"/>
            </a:rPr>
            <a:t>　 今後とも，これまでの取組を進めていくこととしている。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7" name="直線コネクタ 166">
          <a:extLst>
            <a:ext uri="{FF2B5EF4-FFF2-40B4-BE49-F238E27FC236}">
              <a16:creationId xmlns:a16="http://schemas.microsoft.com/office/drawing/2014/main" id="{00000000-0008-0000-0300-0000A7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120017</xdr:rowOff>
    </xdr:from>
    <xdr:to>
      <xdr:col>23</xdr:col>
      <xdr:colOff>133350</xdr:colOff>
      <xdr:row>88</xdr:row>
      <xdr:rowOff>30082</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836017"/>
          <a:ext cx="0" cy="12816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2159</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08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30082</xdr:rowOff>
    </xdr:from>
    <xdr:to>
      <xdr:col>24</xdr:col>
      <xdr:colOff>12700</xdr:colOff>
      <xdr:row>88</xdr:row>
      <xdr:rowOff>30082</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11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34944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57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120017</xdr:rowOff>
    </xdr:from>
    <xdr:to>
      <xdr:col>24</xdr:col>
      <xdr:colOff>12700</xdr:colOff>
      <xdr:row>80</xdr:row>
      <xdr:rowOff>120017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83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140119</xdr:rowOff>
    </xdr:from>
    <xdr:to>
      <xdr:col>23</xdr:col>
      <xdr:colOff>133350</xdr:colOff>
      <xdr:row>82</xdr:row>
      <xdr:rowOff>16728</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4027569"/>
          <a:ext cx="838200" cy="4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26354</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425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54277</xdr:rowOff>
    </xdr:from>
    <xdr:to>
      <xdr:col>23</xdr:col>
      <xdr:colOff>184150</xdr:colOff>
      <xdr:row>83</xdr:row>
      <xdr:rowOff>155877</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2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125882</xdr:rowOff>
    </xdr:from>
    <xdr:to>
      <xdr:col>19</xdr:col>
      <xdr:colOff>133350</xdr:colOff>
      <xdr:row>81</xdr:row>
      <xdr:rowOff>140119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4013332"/>
          <a:ext cx="8890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15630</xdr:rowOff>
    </xdr:from>
    <xdr:to>
      <xdr:col>19</xdr:col>
      <xdr:colOff>184150</xdr:colOff>
      <xdr:row>83</xdr:row>
      <xdr:rowOff>117230</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2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102007</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43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104125</xdr:rowOff>
    </xdr:from>
    <xdr:to>
      <xdr:col>15</xdr:col>
      <xdr:colOff>82550</xdr:colOff>
      <xdr:row>81</xdr:row>
      <xdr:rowOff>125882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2336800" y="13991575"/>
          <a:ext cx="889000" cy="2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157480</xdr:rowOff>
    </xdr:from>
    <xdr:to>
      <xdr:col>15</xdr:col>
      <xdr:colOff>133350</xdr:colOff>
      <xdr:row>83</xdr:row>
      <xdr:rowOff>87630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21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72407</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430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90049</xdr:rowOff>
    </xdr:from>
    <xdr:to>
      <xdr:col>11</xdr:col>
      <xdr:colOff>31750</xdr:colOff>
      <xdr:row>81</xdr:row>
      <xdr:rowOff>104125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1447800" y="13977499"/>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92087</xdr:rowOff>
    </xdr:from>
    <xdr:to>
      <xdr:col>11</xdr:col>
      <xdr:colOff>82550</xdr:colOff>
      <xdr:row>83</xdr:row>
      <xdr:rowOff>22237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15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7014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4237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158531</xdr:rowOff>
    </xdr:from>
    <xdr:to>
      <xdr:col>7</xdr:col>
      <xdr:colOff>31750</xdr:colOff>
      <xdr:row>82</xdr:row>
      <xdr:rowOff>88681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04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73458</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4132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137378</xdr:rowOff>
    </xdr:from>
    <xdr:to>
      <xdr:col>23</xdr:col>
      <xdr:colOff>184150</xdr:colOff>
      <xdr:row>82</xdr:row>
      <xdr:rowOff>67528</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02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153905</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386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89319</xdr:rowOff>
    </xdr:from>
    <xdr:to>
      <xdr:col>19</xdr:col>
      <xdr:colOff>184150</xdr:colOff>
      <xdr:row>82</xdr:row>
      <xdr:rowOff>19469</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397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29646</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3745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75082</xdr:rowOff>
    </xdr:from>
    <xdr:to>
      <xdr:col>15</xdr:col>
      <xdr:colOff>133350</xdr:colOff>
      <xdr:row>82</xdr:row>
      <xdr:rowOff>5232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396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15409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373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53325</xdr:rowOff>
    </xdr:from>
    <xdr:to>
      <xdr:col>11</xdr:col>
      <xdr:colOff>82550</xdr:colOff>
      <xdr:row>81</xdr:row>
      <xdr:rowOff>154925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394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165102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370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39249</xdr:rowOff>
    </xdr:from>
    <xdr:to>
      <xdr:col>7</xdr:col>
      <xdr:colOff>31750</xdr:colOff>
      <xdr:row>81</xdr:row>
      <xdr:rowOff>140849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392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151026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3695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i="0">
              <a:latin typeface="ＭＳ Ｐゴシック" panose="020B0600070205080204" pitchFamily="50" charset="-128"/>
              <a:ea typeface="ＭＳ Ｐゴシック" panose="020B0600070205080204" pitchFamily="50" charset="-128"/>
            </a:rPr>
            <a:t>　ラスパイレス指数は</a:t>
          </a:r>
          <a:r>
            <a:rPr kumimoji="1" lang="en-US" altLang="ja-JP" sz="1150" i="0">
              <a:latin typeface="ＭＳ Ｐゴシック" panose="020B0600070205080204" pitchFamily="50" charset="-128"/>
              <a:ea typeface="ＭＳ Ｐゴシック" panose="020B0600070205080204" pitchFamily="50" charset="-128"/>
            </a:rPr>
            <a:t>96.2</a:t>
          </a:r>
          <a:r>
            <a:rPr kumimoji="1" lang="ja-JP" altLang="en-US" sz="1150" i="0">
              <a:latin typeface="ＭＳ Ｐゴシック" panose="020B0600070205080204" pitchFamily="50" charset="-128"/>
              <a:ea typeface="ＭＳ Ｐゴシック" panose="020B0600070205080204" pitchFamily="50" charset="-128"/>
            </a:rPr>
            <a:t>となっており，グループ内で最も低くなっている。　</a:t>
          </a:r>
        </a:p>
        <a:p>
          <a:r>
            <a:rPr kumimoji="1" lang="ja-JP" altLang="en-US" sz="1150" i="0">
              <a:latin typeface="ＭＳ Ｐゴシック" panose="020B0600070205080204" pitchFamily="50" charset="-128"/>
              <a:ea typeface="ＭＳ Ｐゴシック" panose="020B0600070205080204" pitchFamily="50" charset="-128"/>
            </a:rPr>
            <a:t>　これは，職務給の徹底などの取組によるものである。</a:t>
          </a:r>
        </a:p>
        <a:p>
          <a:r>
            <a:rPr kumimoji="1" lang="ja-JP" altLang="en-US" sz="1150" i="0">
              <a:latin typeface="ＭＳ Ｐゴシック" panose="020B0600070205080204" pitchFamily="50" charset="-128"/>
              <a:ea typeface="ＭＳ Ｐゴシック" panose="020B0600070205080204" pitchFamily="50" charset="-128"/>
            </a:rPr>
            <a:t>　今後とも，給与制度の見直しや適切な運用に努めることとしている。</a:t>
          </a:r>
        </a:p>
        <a:p>
          <a:endParaRPr kumimoji="1" lang="ja-JP" altLang="en-US" sz="1150" i="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a:extLst>
            <a:ext uri="{FF2B5EF4-FFF2-40B4-BE49-F238E27FC236}">
              <a16:creationId xmlns:a16="http://schemas.microsoft.com/office/drawing/2014/main" id="{00000000-0008-0000-0300-0000E3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907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81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96157</xdr:rowOff>
    </xdr:from>
    <xdr:to>
      <xdr:col>81</xdr:col>
      <xdr:colOff>44450</xdr:colOff>
      <xdr:row>80</xdr:row>
      <xdr:rowOff>96157</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38121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96157</xdr:rowOff>
    </xdr:from>
    <xdr:to>
      <xdr:col>77</xdr:col>
      <xdr:colOff>44450</xdr:colOff>
      <xdr:row>81</xdr:row>
      <xdr:rowOff>62593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381215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62593</xdr:rowOff>
    </xdr:from>
    <xdr:to>
      <xdr:col>72</xdr:col>
      <xdr:colOff>203200</xdr:colOff>
      <xdr:row>81</xdr:row>
      <xdr:rowOff>131536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39500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131536</xdr:rowOff>
    </xdr:from>
    <xdr:to>
      <xdr:col>68</xdr:col>
      <xdr:colOff>152400</xdr:colOff>
      <xdr:row>81</xdr:row>
      <xdr:rowOff>131536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018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154214</xdr:rowOff>
    </xdr:from>
    <xdr:to>
      <xdr:col>68</xdr:col>
      <xdr:colOff>203200</xdr:colOff>
      <xdr:row>87</xdr:row>
      <xdr:rowOff>84364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8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45357</xdr:rowOff>
    </xdr:from>
    <xdr:to>
      <xdr:col>81</xdr:col>
      <xdr:colOff>95250</xdr:colOff>
      <xdr:row>80</xdr:row>
      <xdr:rowOff>146957</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37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138084</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368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45357</xdr:rowOff>
    </xdr:from>
    <xdr:to>
      <xdr:col>77</xdr:col>
      <xdr:colOff>95250</xdr:colOff>
      <xdr:row>80</xdr:row>
      <xdr:rowOff>146957</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37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157134</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3530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11793</xdr:rowOff>
    </xdr:from>
    <xdr:to>
      <xdr:col>73</xdr:col>
      <xdr:colOff>44450</xdr:colOff>
      <xdr:row>81</xdr:row>
      <xdr:rowOff>113393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123570</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80736</xdr:rowOff>
    </xdr:from>
    <xdr:to>
      <xdr:col>68</xdr:col>
      <xdr:colOff>203200</xdr:colOff>
      <xdr:row>82</xdr:row>
      <xdr:rowOff>10886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21063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80736</xdr:rowOff>
    </xdr:from>
    <xdr:to>
      <xdr:col>64</xdr:col>
      <xdr:colOff>152400</xdr:colOff>
      <xdr:row>82</xdr:row>
      <xdr:rowOff>10886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21063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[1,455.51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i="0">
              <a:latin typeface="ＭＳ Ｐゴシック" panose="020B0600070205080204" pitchFamily="50" charset="-128"/>
              <a:ea typeface="ＭＳ Ｐゴシック" panose="020B0600070205080204" pitchFamily="50" charset="-128"/>
            </a:rPr>
            <a:t>　前年度より</a:t>
          </a:r>
          <a:r>
            <a:rPr kumimoji="1" lang="en-US" altLang="ja-JP" sz="1150" i="0">
              <a:latin typeface="ＭＳ Ｐゴシック" panose="020B0600070205080204" pitchFamily="50" charset="-128"/>
              <a:ea typeface="ＭＳ Ｐゴシック" panose="020B0600070205080204" pitchFamily="50" charset="-128"/>
            </a:rPr>
            <a:t>15.36</a:t>
          </a:r>
          <a:r>
            <a:rPr kumimoji="1" lang="ja-JP" altLang="en-US" sz="1150" i="0">
              <a:latin typeface="ＭＳ Ｐゴシック" panose="020B0600070205080204" pitchFamily="50" charset="-128"/>
              <a:ea typeface="ＭＳ Ｐゴシック" panose="020B0600070205080204" pitchFamily="50" charset="-128"/>
            </a:rPr>
            <a:t>人増加したものの，グループ内平均を下回る</a:t>
          </a:r>
          <a:r>
            <a:rPr kumimoji="1" lang="en-US" altLang="ja-JP" sz="1150" i="0">
              <a:latin typeface="ＭＳ Ｐゴシック" panose="020B0600070205080204" pitchFamily="50" charset="-128"/>
              <a:ea typeface="ＭＳ Ｐゴシック" panose="020B0600070205080204" pitchFamily="50" charset="-128"/>
            </a:rPr>
            <a:t>1,455.51</a:t>
          </a:r>
          <a:r>
            <a:rPr kumimoji="1" lang="ja-JP" altLang="en-US" sz="1150" i="0">
              <a:latin typeface="ＭＳ Ｐゴシック" panose="020B0600070205080204" pitchFamily="50" charset="-128"/>
              <a:ea typeface="ＭＳ Ｐゴシック" panose="020B0600070205080204" pitchFamily="50" charset="-128"/>
            </a:rPr>
            <a:t>人となっている。</a:t>
          </a:r>
        </a:p>
        <a:p>
          <a:r>
            <a:rPr kumimoji="1" lang="ja-JP" altLang="en-US" sz="1150" i="0">
              <a:latin typeface="ＭＳ Ｐゴシック" panose="020B0600070205080204" pitchFamily="50" charset="-128"/>
              <a:ea typeface="ＭＳ Ｐゴシック" panose="020B0600070205080204" pitchFamily="50" charset="-128"/>
            </a:rPr>
            <a:t>　近年はほぼ同水準で推移しているが，これは，これまで平成</a:t>
          </a:r>
          <a:r>
            <a:rPr kumimoji="1" lang="en-US" altLang="ja-JP" sz="1150" i="0">
              <a:latin typeface="ＭＳ Ｐゴシック" panose="020B0600070205080204" pitchFamily="50" charset="-128"/>
              <a:ea typeface="ＭＳ Ｐゴシック" panose="020B0600070205080204" pitchFamily="50" charset="-128"/>
            </a:rPr>
            <a:t>17</a:t>
          </a:r>
          <a:r>
            <a:rPr kumimoji="1" lang="ja-JP" altLang="en-US" sz="1150" i="0">
              <a:latin typeface="ＭＳ Ｐゴシック" panose="020B0600070205080204" pitchFamily="50" charset="-128"/>
              <a:ea typeface="ＭＳ Ｐゴシック" panose="020B0600070205080204" pitchFamily="50" charset="-128"/>
            </a:rPr>
            <a:t>年</a:t>
          </a:r>
          <a:r>
            <a:rPr kumimoji="1" lang="en-US" altLang="ja-JP" sz="1150" i="0">
              <a:latin typeface="ＭＳ Ｐゴシック" panose="020B0600070205080204" pitchFamily="50" charset="-128"/>
              <a:ea typeface="ＭＳ Ｐゴシック" panose="020B0600070205080204" pitchFamily="50" charset="-128"/>
            </a:rPr>
            <a:t>12</a:t>
          </a:r>
          <a:r>
            <a:rPr kumimoji="1" lang="ja-JP" altLang="en-US" sz="1150" i="0">
              <a:latin typeface="ＭＳ Ｐゴシック" panose="020B0600070205080204" pitchFamily="50" charset="-128"/>
              <a:ea typeface="ＭＳ Ｐゴシック" panose="020B0600070205080204" pitchFamily="50" charset="-128"/>
            </a:rPr>
            <a:t>月に策定した「組織機構改革方針」に基づく組織機構の見直し等により，一般行政部門の職員数について</a:t>
          </a:r>
          <a:r>
            <a:rPr kumimoji="1" lang="en-US" altLang="ja-JP" sz="1150" i="0">
              <a:latin typeface="ＭＳ Ｐゴシック" panose="020B0600070205080204" pitchFamily="50" charset="-128"/>
              <a:ea typeface="ＭＳ Ｐゴシック" panose="020B0600070205080204" pitchFamily="50" charset="-128"/>
            </a:rPr>
            <a:t>1,000</a:t>
          </a:r>
          <a:r>
            <a:rPr kumimoji="1" lang="ja-JP" altLang="en-US" sz="1150" i="0">
              <a:latin typeface="ＭＳ Ｐゴシック" panose="020B0600070205080204" pitchFamily="50" charset="-128"/>
              <a:ea typeface="ＭＳ Ｐゴシック" panose="020B0600070205080204" pitchFamily="50" charset="-128"/>
            </a:rPr>
            <a:t>人以上の純減を行ってきた一方で，人口の減少率が大きいことが影響しているためである。</a:t>
          </a:r>
        </a:p>
        <a:p>
          <a:r>
            <a:rPr kumimoji="1" lang="ja-JP" altLang="en-US" sz="1150" i="0">
              <a:latin typeface="ＭＳ Ｐゴシック" panose="020B0600070205080204" pitchFamily="50" charset="-128"/>
              <a:ea typeface="ＭＳ Ｐゴシック" panose="020B0600070205080204" pitchFamily="50" charset="-128"/>
            </a:rPr>
            <a:t>　今後とも，簡素で効率的な組織機構の整備や民間活力の活用などの取組を進めることにより，業務量に応じた職員の適正配置を行い，その縮減を図ることとしている。</a:t>
          </a:r>
        </a:p>
        <a:p>
          <a:endParaRPr kumimoji="1" lang="ja-JP" altLang="en-US" sz="1150" i="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0" name="定員管理の状況グラフ枠">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125673</xdr:rowOff>
    </xdr:from>
    <xdr:to>
      <xdr:col>81</xdr:col>
      <xdr:colOff>44450</xdr:colOff>
      <xdr:row>66</xdr:row>
      <xdr:rowOff>136782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flipV="1">
          <a:off x="17018000" y="10069773"/>
          <a:ext cx="0" cy="138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108859</xdr:rowOff>
    </xdr:from>
    <xdr:ext cx="762000" cy="259045"/>
    <xdr:sp macro="" textlink="">
      <xdr:nvSpPr>
        <xdr:cNvPr id="302" name="定員管理の状況最小値テキスト">
          <a:extLst>
            <a:ext uri="{FF2B5EF4-FFF2-40B4-BE49-F238E27FC236}">
              <a16:creationId xmlns:a16="http://schemas.microsoft.com/office/drawing/2014/main" id="{00000000-0008-0000-0300-00002E010000}"/>
            </a:ext>
          </a:extLst>
        </xdr:cNvPr>
        <xdr:cNvSpPr txBox="1"/>
      </xdr:nvSpPr>
      <xdr:spPr>
        <a:xfrm>
          <a:off x="17106900" y="1142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136782</xdr:rowOff>
    </xdr:from>
    <xdr:to>
      <xdr:col>81</xdr:col>
      <xdr:colOff>133350</xdr:colOff>
      <xdr:row>66</xdr:row>
      <xdr:rowOff>136782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6929100" y="1145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40600</xdr:rowOff>
    </xdr:from>
    <xdr:ext cx="762000" cy="259045"/>
    <xdr:sp macro="" textlink="">
      <xdr:nvSpPr>
        <xdr:cNvPr id="304" name="定員管理の状況最大値テキスト">
          <a:extLst>
            <a:ext uri="{FF2B5EF4-FFF2-40B4-BE49-F238E27FC236}">
              <a16:creationId xmlns:a16="http://schemas.microsoft.com/office/drawing/2014/main" id="{00000000-0008-0000-0300-000030010000}"/>
            </a:ext>
          </a:extLst>
        </xdr:cNvPr>
        <xdr:cNvSpPr txBox="1"/>
      </xdr:nvSpPr>
      <xdr:spPr>
        <a:xfrm>
          <a:off x="17106900" y="981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125673</xdr:rowOff>
    </xdr:from>
    <xdr:to>
      <xdr:col>81</xdr:col>
      <xdr:colOff>133350</xdr:colOff>
      <xdr:row>58</xdr:row>
      <xdr:rowOff>125673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6929100" y="1006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146955</xdr:rowOff>
    </xdr:from>
    <xdr:to>
      <xdr:col>81</xdr:col>
      <xdr:colOff>44450</xdr:colOff>
      <xdr:row>61</xdr:row>
      <xdr:rowOff>68164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179800" y="10433955"/>
          <a:ext cx="838200" cy="9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52782</xdr:rowOff>
    </xdr:from>
    <xdr:ext cx="762000" cy="259045"/>
    <xdr:sp macro="" textlink="">
      <xdr:nvSpPr>
        <xdr:cNvPr id="307" name="定員管理の状況平均値テキスト">
          <a:extLst>
            <a:ext uri="{FF2B5EF4-FFF2-40B4-BE49-F238E27FC236}">
              <a16:creationId xmlns:a16="http://schemas.microsoft.com/office/drawing/2014/main" id="{00000000-0008-0000-0300-000033010000}"/>
            </a:ext>
          </a:extLst>
        </xdr:cNvPr>
        <xdr:cNvSpPr txBox="1"/>
      </xdr:nvSpPr>
      <xdr:spPr>
        <a:xfrm>
          <a:off x="17106900" y="10511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80705</xdr:rowOff>
    </xdr:from>
    <xdr:to>
      <xdr:col>81</xdr:col>
      <xdr:colOff>95250</xdr:colOff>
      <xdr:row>62</xdr:row>
      <xdr:rowOff>10855</xdr:rowOff>
    </xdr:to>
    <xdr:sp macro="" textlink="">
      <xdr:nvSpPr>
        <xdr:cNvPr id="308" name="フローチャート: 判断 307">
          <a:extLst>
            <a:ext uri="{FF2B5EF4-FFF2-40B4-BE49-F238E27FC236}">
              <a16:creationId xmlns:a16="http://schemas.microsoft.com/office/drawing/2014/main" id="{00000000-0008-0000-0300-000034010000}"/>
            </a:ext>
          </a:extLst>
        </xdr:cNvPr>
        <xdr:cNvSpPr/>
      </xdr:nvSpPr>
      <xdr:spPr>
        <a:xfrm>
          <a:off x="16967200" y="1053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87113</xdr:rowOff>
    </xdr:from>
    <xdr:to>
      <xdr:col>77</xdr:col>
      <xdr:colOff>44450</xdr:colOff>
      <xdr:row>60</xdr:row>
      <xdr:rowOff>146955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5290800" y="10374113"/>
          <a:ext cx="889000" cy="5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3369</xdr:rowOff>
    </xdr:from>
    <xdr:to>
      <xdr:col>77</xdr:col>
      <xdr:colOff>95250</xdr:colOff>
      <xdr:row>61</xdr:row>
      <xdr:rowOff>104969</xdr:rowOff>
    </xdr:to>
    <xdr:sp macro="" textlink="">
      <xdr:nvSpPr>
        <xdr:cNvPr id="310" name="フローチャート: 判断 309">
          <a:extLst>
            <a:ext uri="{FF2B5EF4-FFF2-40B4-BE49-F238E27FC236}">
              <a16:creationId xmlns:a16="http://schemas.microsoft.com/office/drawing/2014/main" id="{00000000-0008-0000-0300-000036010000}"/>
            </a:ext>
          </a:extLst>
        </xdr:cNvPr>
        <xdr:cNvSpPr/>
      </xdr:nvSpPr>
      <xdr:spPr>
        <a:xfrm>
          <a:off x="16129000" y="1046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89746</xdr:rowOff>
    </xdr:from>
    <xdr:ext cx="7366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5798800" y="10548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76857</xdr:rowOff>
    </xdr:from>
    <xdr:to>
      <xdr:col>72</xdr:col>
      <xdr:colOff>203200</xdr:colOff>
      <xdr:row>60</xdr:row>
      <xdr:rowOff>87113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4401800" y="10363857"/>
          <a:ext cx="8890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118897</xdr:rowOff>
    </xdr:from>
    <xdr:to>
      <xdr:col>73</xdr:col>
      <xdr:colOff>44450</xdr:colOff>
      <xdr:row>61</xdr:row>
      <xdr:rowOff>49047</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5240000" y="1040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33824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4909800" y="10492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55261</xdr:rowOff>
    </xdr:from>
    <xdr:to>
      <xdr:col>68</xdr:col>
      <xdr:colOff>152400</xdr:colOff>
      <xdr:row>60</xdr:row>
      <xdr:rowOff>76857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3512800" y="10342261"/>
          <a:ext cx="889000" cy="2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69980</xdr:rowOff>
    </xdr:from>
    <xdr:to>
      <xdr:col>68</xdr:col>
      <xdr:colOff>203200</xdr:colOff>
      <xdr:row>60</xdr:row>
      <xdr:rowOff>130</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4351000" y="1018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10307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020800" y="995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151600</xdr:rowOff>
    </xdr:from>
    <xdr:to>
      <xdr:col>64</xdr:col>
      <xdr:colOff>152400</xdr:colOff>
      <xdr:row>60</xdr:row>
      <xdr:rowOff>81750</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3462000" y="102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91927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3131800" y="100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17364</xdr:rowOff>
    </xdr:from>
    <xdr:to>
      <xdr:col>81</xdr:col>
      <xdr:colOff>95250</xdr:colOff>
      <xdr:row>61</xdr:row>
      <xdr:rowOff>118964</xdr:rowOff>
    </xdr:to>
    <xdr:sp macro="" textlink="">
      <xdr:nvSpPr>
        <xdr:cNvPr id="325" name="楕円 324">
          <a:extLst>
            <a:ext uri="{FF2B5EF4-FFF2-40B4-BE49-F238E27FC236}">
              <a16:creationId xmlns:a16="http://schemas.microsoft.com/office/drawing/2014/main" id="{00000000-0008-0000-0300-000045010000}"/>
            </a:ext>
          </a:extLst>
        </xdr:cNvPr>
        <xdr:cNvSpPr/>
      </xdr:nvSpPr>
      <xdr:spPr>
        <a:xfrm>
          <a:off x="16967200" y="1047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33891</xdr:rowOff>
    </xdr:from>
    <xdr:ext cx="762000" cy="259045"/>
    <xdr:sp macro="" textlink="">
      <xdr:nvSpPr>
        <xdr:cNvPr id="326" name="定員管理の状況該当値テキスト">
          <a:extLst>
            <a:ext uri="{FF2B5EF4-FFF2-40B4-BE49-F238E27FC236}">
              <a16:creationId xmlns:a16="http://schemas.microsoft.com/office/drawing/2014/main" id="{00000000-0008-0000-0300-000046010000}"/>
            </a:ext>
          </a:extLst>
        </xdr:cNvPr>
        <xdr:cNvSpPr txBox="1"/>
      </xdr:nvSpPr>
      <xdr:spPr>
        <a:xfrm>
          <a:off x="17106900" y="1032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96155</xdr:rowOff>
    </xdr:from>
    <xdr:to>
      <xdr:col>77</xdr:col>
      <xdr:colOff>95250</xdr:colOff>
      <xdr:row>61</xdr:row>
      <xdr:rowOff>26305</xdr:rowOff>
    </xdr:to>
    <xdr:sp macro="" textlink="">
      <xdr:nvSpPr>
        <xdr:cNvPr id="327" name="楕円 326">
          <a:extLst>
            <a:ext uri="{FF2B5EF4-FFF2-40B4-BE49-F238E27FC236}">
              <a16:creationId xmlns:a16="http://schemas.microsoft.com/office/drawing/2014/main" id="{00000000-0008-0000-0300-000047010000}"/>
            </a:ext>
          </a:extLst>
        </xdr:cNvPr>
        <xdr:cNvSpPr/>
      </xdr:nvSpPr>
      <xdr:spPr>
        <a:xfrm>
          <a:off x="16129000" y="1038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36482</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15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36313</xdr:rowOff>
    </xdr:from>
    <xdr:to>
      <xdr:col>73</xdr:col>
      <xdr:colOff>44450</xdr:colOff>
      <xdr:row>60</xdr:row>
      <xdr:rowOff>137913</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5240000" y="1032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148090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9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26057</xdr:rowOff>
    </xdr:from>
    <xdr:to>
      <xdr:col>68</xdr:col>
      <xdr:colOff>203200</xdr:colOff>
      <xdr:row>60</xdr:row>
      <xdr:rowOff>127657</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4351000" y="1031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112434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3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4461</xdr:rowOff>
    </xdr:from>
    <xdr:to>
      <xdr:col>64</xdr:col>
      <xdr:colOff>152400</xdr:colOff>
      <xdr:row>60</xdr:row>
      <xdr:rowOff>106061</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3462000" y="1029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90838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7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5" name="正方形/長方形 334">
          <a:extLst>
            <a:ext uri="{FF2B5EF4-FFF2-40B4-BE49-F238E27FC236}">
              <a16:creationId xmlns:a16="http://schemas.microsoft.com/office/drawing/2014/main" id="{00000000-0008-0000-0300-00004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i="0">
              <a:latin typeface="ＭＳ Ｐゴシック" panose="020B0600070205080204" pitchFamily="50" charset="-128"/>
              <a:ea typeface="ＭＳ Ｐゴシック" panose="020B0600070205080204" pitchFamily="50" charset="-128"/>
            </a:rPr>
            <a:t>　前年度より</a:t>
          </a:r>
          <a:r>
            <a:rPr kumimoji="1" lang="en-US" altLang="ja-JP" sz="1150" i="0">
              <a:latin typeface="ＭＳ Ｐゴシック" panose="020B0600070205080204" pitchFamily="50" charset="-128"/>
              <a:ea typeface="ＭＳ Ｐゴシック" panose="020B0600070205080204" pitchFamily="50" charset="-128"/>
            </a:rPr>
            <a:t>0.5</a:t>
          </a:r>
          <a:r>
            <a:rPr kumimoji="1" lang="ja-JP" altLang="en-US" sz="1150" i="0">
              <a:latin typeface="ＭＳ Ｐゴシック" panose="020B0600070205080204" pitchFamily="50" charset="-128"/>
              <a:ea typeface="ＭＳ Ｐゴシック" panose="020B0600070205080204" pitchFamily="50" charset="-128"/>
            </a:rPr>
            <a:t>ポイント低下したものの，グループ内平均を上回る</a:t>
          </a:r>
          <a:r>
            <a:rPr kumimoji="1" lang="en-US" altLang="ja-JP" sz="1150" i="0">
              <a:latin typeface="ＭＳ Ｐゴシック" panose="020B0600070205080204" pitchFamily="50" charset="-128"/>
              <a:ea typeface="ＭＳ Ｐゴシック" panose="020B0600070205080204" pitchFamily="50" charset="-128"/>
            </a:rPr>
            <a:t>11.7%</a:t>
          </a:r>
          <a:r>
            <a:rPr kumimoji="1" lang="ja-JP" altLang="en-US" sz="1150" i="0">
              <a:latin typeface="ＭＳ Ｐゴシック" panose="020B0600070205080204" pitchFamily="50" charset="-128"/>
              <a:ea typeface="ＭＳ Ｐゴシック" panose="020B0600070205080204" pitchFamily="50" charset="-128"/>
            </a:rPr>
            <a:t>となっている。</a:t>
          </a:r>
        </a:p>
        <a:p>
          <a:r>
            <a:rPr kumimoji="1" lang="ja-JP" altLang="en-US" sz="1150" i="0">
              <a:latin typeface="ＭＳ Ｐゴシック" panose="020B0600070205080204" pitchFamily="50" charset="-128"/>
              <a:ea typeface="ＭＳ Ｐゴシック" panose="020B0600070205080204" pitchFamily="50" charset="-128"/>
            </a:rPr>
            <a:t>　最近の低金利を反映した加重平均利率の低下等により，元利償還金が減少したこと等から，単年度の実質公債費比率が低下する一方，標準財政規模に対する県債残高の規模がグループ内の他団体を引き続き上回っていることから，実質公債費比率も引き続きグループ内平均を上回る状況が続いている。</a:t>
          </a:r>
        </a:p>
        <a:p>
          <a:r>
            <a:rPr kumimoji="1" lang="ja-JP" altLang="en-US" sz="1150" i="0">
              <a:latin typeface="ＭＳ Ｐゴシック" panose="020B0600070205080204" pitchFamily="50" charset="-128"/>
              <a:ea typeface="ＭＳ Ｐゴシック" panose="020B0600070205080204" pitchFamily="50" charset="-128"/>
            </a:rPr>
            <a:t>　今後とも，臨時財政対策債等を除く本県が独自に発行する県債の発行を抑制することなどにより，将来の公債費負担の抑制を図ることとしている。</a:t>
          </a:r>
        </a:p>
        <a:p>
          <a:endParaRPr kumimoji="1" lang="ja-JP" altLang="en-US" sz="1300" i="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7" name="直線コネクタ 346">
          <a:extLst>
            <a:ext uri="{FF2B5EF4-FFF2-40B4-BE49-F238E27FC236}">
              <a16:creationId xmlns:a16="http://schemas.microsoft.com/office/drawing/2014/main" id="{00000000-0008-0000-0300-00005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49" name="直線コネクタ 348">
          <a:extLst>
            <a:ext uri="{FF2B5EF4-FFF2-40B4-BE49-F238E27FC236}">
              <a16:creationId xmlns:a16="http://schemas.microsoft.com/office/drawing/2014/main" id="{00000000-0008-0000-0300-00005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1" name="公債費負担の状況グラフ枠">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79375</xdr:rowOff>
    </xdr:from>
    <xdr:to>
      <xdr:col>81</xdr:col>
      <xdr:colOff>44450</xdr:colOff>
      <xdr:row>44</xdr:row>
      <xdr:rowOff>104775</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flipV="1">
          <a:off x="17018000" y="6080125"/>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76852</xdr:rowOff>
    </xdr:from>
    <xdr:ext cx="762000" cy="259045"/>
    <xdr:sp macro="" textlink="">
      <xdr:nvSpPr>
        <xdr:cNvPr id="363" name="公債費負担の状況最小値テキスト">
          <a:extLst>
            <a:ext uri="{FF2B5EF4-FFF2-40B4-BE49-F238E27FC236}">
              <a16:creationId xmlns:a16="http://schemas.microsoft.com/office/drawing/2014/main" id="{00000000-0008-0000-0300-00006B010000}"/>
            </a:ext>
          </a:extLst>
        </xdr:cNvPr>
        <xdr:cNvSpPr txBox="1"/>
      </xdr:nvSpPr>
      <xdr:spPr>
        <a:xfrm>
          <a:off x="17106900" y="762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104775</xdr:rowOff>
    </xdr:from>
    <xdr:to>
      <xdr:col>81</xdr:col>
      <xdr:colOff>133350</xdr:colOff>
      <xdr:row>44</xdr:row>
      <xdr:rowOff>104775</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6929100" y="764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165752</xdr:rowOff>
    </xdr:from>
    <xdr:ext cx="762000" cy="259045"/>
    <xdr:sp macro="" textlink="">
      <xdr:nvSpPr>
        <xdr:cNvPr id="365" name="公債費負担の状況最大値テキスト">
          <a:extLst>
            <a:ext uri="{FF2B5EF4-FFF2-40B4-BE49-F238E27FC236}">
              <a16:creationId xmlns:a16="http://schemas.microsoft.com/office/drawing/2014/main" id="{00000000-0008-0000-0300-00006D010000}"/>
            </a:ext>
          </a:extLst>
        </xdr:cNvPr>
        <xdr:cNvSpPr txBox="1"/>
      </xdr:nvSpPr>
      <xdr:spPr>
        <a:xfrm>
          <a:off x="17106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79375</xdr:rowOff>
    </xdr:from>
    <xdr:to>
      <xdr:col>81</xdr:col>
      <xdr:colOff>133350</xdr:colOff>
      <xdr:row>35</xdr:row>
      <xdr:rowOff>79375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6929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66675</xdr:rowOff>
    </xdr:from>
    <xdr:to>
      <xdr:col>81</xdr:col>
      <xdr:colOff>44450</xdr:colOff>
      <xdr:row>40</xdr:row>
      <xdr:rowOff>167217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flipV="1">
          <a:off x="16179800" y="6924675"/>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83202</xdr:rowOff>
    </xdr:from>
    <xdr:ext cx="762000" cy="259045"/>
    <xdr:sp macro="" textlink="">
      <xdr:nvSpPr>
        <xdr:cNvPr id="368" name="公債費負担の状況平均値テキスト">
          <a:extLst>
            <a:ext uri="{FF2B5EF4-FFF2-40B4-BE49-F238E27FC236}">
              <a16:creationId xmlns:a16="http://schemas.microsoft.com/office/drawing/2014/main" id="{00000000-0008-0000-0300-000070010000}"/>
            </a:ext>
          </a:extLst>
        </xdr:cNvPr>
        <xdr:cNvSpPr txBox="1"/>
      </xdr:nvSpPr>
      <xdr:spPr>
        <a:xfrm>
          <a:off x="17106900" y="659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66675</xdr:rowOff>
    </xdr:from>
    <xdr:to>
      <xdr:col>81</xdr:col>
      <xdr:colOff>95250</xdr:colOff>
      <xdr:row>39</xdr:row>
      <xdr:rowOff>168275</xdr:rowOff>
    </xdr:to>
    <xdr:sp macro="" textlink="">
      <xdr:nvSpPr>
        <xdr:cNvPr id="369" name="フローチャート: 判断 368">
          <a:extLst>
            <a:ext uri="{FF2B5EF4-FFF2-40B4-BE49-F238E27FC236}">
              <a16:creationId xmlns:a16="http://schemas.microsoft.com/office/drawing/2014/main" id="{00000000-0008-0000-0300-000071010000}"/>
            </a:ext>
          </a:extLst>
        </xdr:cNvPr>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41</xdr:row>
      <xdr:rowOff>116417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5290800" y="702521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71" name="フローチャート: 判断 370">
          <a:extLst>
            <a:ext uri="{FF2B5EF4-FFF2-40B4-BE49-F238E27FC236}">
              <a16:creationId xmlns:a16="http://schemas.microsoft.com/office/drawing/2014/main" id="{00000000-0008-0000-0300-000073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127652</xdr:rowOff>
    </xdr:from>
    <xdr:ext cx="7366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42</xdr:row>
      <xdr:rowOff>146050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4401800" y="714586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146050</xdr:rowOff>
    </xdr:from>
    <xdr:to>
      <xdr:col>68</xdr:col>
      <xdr:colOff>152400</xdr:colOff>
      <xdr:row>43</xdr:row>
      <xdr:rowOff>155575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3512800" y="734695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125942</xdr:rowOff>
    </xdr:from>
    <xdr:to>
      <xdr:col>68</xdr:col>
      <xdr:colOff>203200</xdr:colOff>
      <xdr:row>42</xdr:row>
      <xdr:rowOff>56092</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4351000" y="715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66269</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020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155575</xdr:rowOff>
    </xdr:from>
    <xdr:to>
      <xdr:col>64</xdr:col>
      <xdr:colOff>152400</xdr:colOff>
      <xdr:row>43</xdr:row>
      <xdr:rowOff>85725</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3462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95902</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3131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86" name="楕円 385">
          <a:extLst>
            <a:ext uri="{FF2B5EF4-FFF2-40B4-BE49-F238E27FC236}">
              <a16:creationId xmlns:a16="http://schemas.microsoft.com/office/drawing/2014/main" id="{00000000-0008-0000-0300-000082010000}"/>
            </a:ext>
          </a:extLst>
        </xdr:cNvPr>
        <xdr:cNvSpPr/>
      </xdr:nvSpPr>
      <xdr:spPr>
        <a:xfrm>
          <a:off x="16967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159402</xdr:rowOff>
    </xdr:from>
    <xdr:ext cx="762000" cy="259045"/>
    <xdr:sp macro="" textlink="">
      <xdr:nvSpPr>
        <xdr:cNvPr id="387" name="公債費負担の状況該当値テキスト">
          <a:extLst>
            <a:ext uri="{FF2B5EF4-FFF2-40B4-BE49-F238E27FC236}">
              <a16:creationId xmlns:a16="http://schemas.microsoft.com/office/drawing/2014/main" id="{00000000-0008-0000-0300-000083010000}"/>
            </a:ext>
          </a:extLst>
        </xdr:cNvPr>
        <xdr:cNvSpPr txBox="1"/>
      </xdr:nvSpPr>
      <xdr:spPr>
        <a:xfrm>
          <a:off x="17106900" y="684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388" name="楕円 387">
          <a:extLst>
            <a:ext uri="{FF2B5EF4-FFF2-40B4-BE49-F238E27FC236}">
              <a16:creationId xmlns:a16="http://schemas.microsoft.com/office/drawing/2014/main" id="{00000000-0008-0000-0300-000084010000}"/>
            </a:ext>
          </a:extLst>
        </xdr:cNvPr>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31344</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95250</xdr:rowOff>
    </xdr:from>
    <xdr:to>
      <xdr:col>68</xdr:col>
      <xdr:colOff>203200</xdr:colOff>
      <xdr:row>43</xdr:row>
      <xdr:rowOff>25400</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104775</xdr:rowOff>
    </xdr:from>
    <xdr:to>
      <xdr:col>64</xdr:col>
      <xdr:colOff>152400</xdr:colOff>
      <xdr:row>44</xdr:row>
      <xdr:rowOff>34925</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3462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19702</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6" name="正方形/長方形 395">
          <a:extLst>
            <a:ext uri="{FF2B5EF4-FFF2-40B4-BE49-F238E27FC236}">
              <a16:creationId xmlns:a16="http://schemas.microsoft.com/office/drawing/2014/main" id="{00000000-0008-0000-0300-00008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i="0">
              <a:latin typeface="ＭＳ Ｐゴシック" panose="020B0600070205080204" pitchFamily="50" charset="-128"/>
              <a:ea typeface="ＭＳ Ｐゴシック" panose="020B0600070205080204" pitchFamily="50" charset="-128"/>
            </a:rPr>
            <a:t>　前年度より</a:t>
          </a:r>
          <a:r>
            <a:rPr kumimoji="1" lang="en-US" altLang="ja-JP" sz="1150" i="0">
              <a:latin typeface="ＭＳ Ｐゴシック" panose="020B0600070205080204" pitchFamily="50" charset="-128"/>
              <a:ea typeface="ＭＳ Ｐゴシック" panose="020B0600070205080204" pitchFamily="50" charset="-128"/>
            </a:rPr>
            <a:t>0.9</a:t>
          </a:r>
          <a:r>
            <a:rPr kumimoji="1" lang="ja-JP" altLang="en-US" sz="1150" i="0">
              <a:latin typeface="ＭＳ Ｐゴシック" panose="020B0600070205080204" pitchFamily="50" charset="-128"/>
              <a:ea typeface="ＭＳ Ｐゴシック" panose="020B0600070205080204" pitchFamily="50" charset="-128"/>
            </a:rPr>
            <a:t>ポイント上昇し，グループ内平均を上回る</a:t>
          </a:r>
          <a:r>
            <a:rPr kumimoji="1" lang="en-US" altLang="ja-JP" sz="1150" i="0">
              <a:latin typeface="ＭＳ Ｐゴシック" panose="020B0600070205080204" pitchFamily="50" charset="-128"/>
              <a:ea typeface="ＭＳ Ｐゴシック" panose="020B0600070205080204" pitchFamily="50" charset="-128"/>
            </a:rPr>
            <a:t>217.7%</a:t>
          </a:r>
          <a:r>
            <a:rPr kumimoji="1" lang="ja-JP" altLang="en-US" sz="1150" i="0">
              <a:latin typeface="ＭＳ Ｐゴシック" panose="020B0600070205080204" pitchFamily="50" charset="-128"/>
              <a:ea typeface="ＭＳ Ｐゴシック" panose="020B0600070205080204" pitchFamily="50" charset="-128"/>
            </a:rPr>
            <a:t>となっている。</a:t>
          </a:r>
        </a:p>
        <a:p>
          <a:r>
            <a:rPr kumimoji="1" lang="ja-JP" altLang="en-US" sz="1150" i="0">
              <a:latin typeface="ＭＳ Ｐゴシック" panose="020B0600070205080204" pitchFamily="50" charset="-128"/>
              <a:ea typeface="ＭＳ Ｐゴシック" panose="020B0600070205080204" pitchFamily="50" charset="-128"/>
            </a:rPr>
            <a:t>　令和元年度は，安心・安全ふるさと創生基金や国体基金などの残高が減少したことで，算定上将来負担額から控除する「地方債の償還額等に充当可能な基金」が減少したこと等により，上昇したものである。</a:t>
          </a:r>
        </a:p>
        <a:p>
          <a:r>
            <a:rPr kumimoji="1" lang="ja-JP" altLang="en-US" sz="1150" i="0">
              <a:latin typeface="ＭＳ Ｐゴシック" panose="020B0600070205080204" pitchFamily="50" charset="-128"/>
              <a:ea typeface="ＭＳ Ｐゴシック" panose="020B0600070205080204" pitchFamily="50" charset="-128"/>
            </a:rPr>
            <a:t>　また，他団体も地方債残高の抑制に努めており，標準財政規模に対する県債残高の規模がグループ内の他団体を引き続き上回っていることから，将来負担比率がグループ内平均を上回る状況が続いている。</a:t>
          </a:r>
        </a:p>
        <a:p>
          <a:r>
            <a:rPr kumimoji="1" lang="ja-JP" altLang="en-US" sz="1150" i="0">
              <a:latin typeface="ＭＳ Ｐゴシック" panose="020B0600070205080204" pitchFamily="50" charset="-128"/>
              <a:ea typeface="ＭＳ Ｐゴシック" panose="020B0600070205080204" pitchFamily="50" charset="-128"/>
            </a:rPr>
            <a:t>　今後とも，臨時財政対策債等を除く本県が独自に発行する県債残高の抑制を図ることとしている。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08" name="直線コネクタ 407">
          <a:extLst>
            <a:ext uri="{FF2B5EF4-FFF2-40B4-BE49-F238E27FC236}">
              <a16:creationId xmlns:a16="http://schemas.microsoft.com/office/drawing/2014/main" id="{00000000-0008-0000-0300-00009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0" name="直線コネクタ 409">
          <a:extLst>
            <a:ext uri="{FF2B5EF4-FFF2-40B4-BE49-F238E27FC236}">
              <a16:creationId xmlns:a16="http://schemas.microsoft.com/office/drawing/2014/main" id="{00000000-0008-0000-0300-00009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2" name="直線コネクタ 411">
          <a:extLst>
            <a:ext uri="{FF2B5EF4-FFF2-40B4-BE49-F238E27FC236}">
              <a16:creationId xmlns:a16="http://schemas.microsoft.com/office/drawing/2014/main" id="{00000000-0008-0000-0300-00009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将来負担の状況グラフ枠">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84938</xdr:rowOff>
    </xdr:from>
    <xdr:to>
      <xdr:col>81</xdr:col>
      <xdr:colOff>44450</xdr:colOff>
      <xdr:row>21</xdr:row>
      <xdr:rowOff>106375</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flipV="1">
          <a:off x="17018000" y="2656688"/>
          <a:ext cx="0" cy="10501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78452</xdr:rowOff>
    </xdr:from>
    <xdr:ext cx="762000" cy="259045"/>
    <xdr:sp macro="" textlink="">
      <xdr:nvSpPr>
        <xdr:cNvPr id="421" name="将来負担の状況最小値テキスト">
          <a:extLst>
            <a:ext uri="{FF2B5EF4-FFF2-40B4-BE49-F238E27FC236}">
              <a16:creationId xmlns:a16="http://schemas.microsoft.com/office/drawing/2014/main" id="{00000000-0008-0000-0300-0000A5010000}"/>
            </a:ext>
          </a:extLst>
        </xdr:cNvPr>
        <xdr:cNvSpPr txBox="1"/>
      </xdr:nvSpPr>
      <xdr:spPr>
        <a:xfrm>
          <a:off x="17106900" y="367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106375</xdr:rowOff>
    </xdr:from>
    <xdr:to>
      <xdr:col>81</xdr:col>
      <xdr:colOff>133350</xdr:colOff>
      <xdr:row>21</xdr:row>
      <xdr:rowOff>106375</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6929100" y="3706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171315</xdr:rowOff>
    </xdr:from>
    <xdr:ext cx="762000" cy="259045"/>
    <xdr:sp macro="" textlink="">
      <xdr:nvSpPr>
        <xdr:cNvPr id="423" name="将来負担の状況最大値テキスト">
          <a:extLst>
            <a:ext uri="{FF2B5EF4-FFF2-40B4-BE49-F238E27FC236}">
              <a16:creationId xmlns:a16="http://schemas.microsoft.com/office/drawing/2014/main" id="{00000000-0008-0000-0300-0000A7010000}"/>
            </a:ext>
          </a:extLst>
        </xdr:cNvPr>
        <xdr:cNvSpPr txBox="1"/>
      </xdr:nvSpPr>
      <xdr:spPr>
        <a:xfrm>
          <a:off x="17106900" y="240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84938</xdr:rowOff>
    </xdr:from>
    <xdr:to>
      <xdr:col>81</xdr:col>
      <xdr:colOff>133350</xdr:colOff>
      <xdr:row>15</xdr:row>
      <xdr:rowOff>84938</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6929100" y="265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68377</xdr:rowOff>
    </xdr:from>
    <xdr:to>
      <xdr:col>81</xdr:col>
      <xdr:colOff>44450</xdr:colOff>
      <xdr:row>20</xdr:row>
      <xdr:rowOff>72720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6179800" y="3497377"/>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165625</xdr:rowOff>
    </xdr:from>
    <xdr:ext cx="762000" cy="259045"/>
    <xdr:sp macro="" textlink="">
      <xdr:nvSpPr>
        <xdr:cNvPr id="426" name="将来負担の状況平均値テキスト">
          <a:extLst>
            <a:ext uri="{FF2B5EF4-FFF2-40B4-BE49-F238E27FC236}">
              <a16:creationId xmlns:a16="http://schemas.microsoft.com/office/drawing/2014/main" id="{00000000-0008-0000-0300-0000AA010000}"/>
            </a:ext>
          </a:extLst>
        </xdr:cNvPr>
        <xdr:cNvSpPr txBox="1"/>
      </xdr:nvSpPr>
      <xdr:spPr>
        <a:xfrm>
          <a:off x="17106900" y="308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149098</xdr:rowOff>
    </xdr:from>
    <xdr:to>
      <xdr:col>81</xdr:col>
      <xdr:colOff>95250</xdr:colOff>
      <xdr:row>19</xdr:row>
      <xdr:rowOff>79248</xdr:rowOff>
    </xdr:to>
    <xdr:sp macro="" textlink="">
      <xdr:nvSpPr>
        <xdr:cNvPr id="427" name="フローチャート: 判断 426">
          <a:extLst>
            <a:ext uri="{FF2B5EF4-FFF2-40B4-BE49-F238E27FC236}">
              <a16:creationId xmlns:a16="http://schemas.microsoft.com/office/drawing/2014/main" id="{00000000-0008-0000-0300-0000AB010000}"/>
            </a:ext>
          </a:extLst>
        </xdr:cNvPr>
        <xdr:cNvSpPr/>
      </xdr:nvSpPr>
      <xdr:spPr>
        <a:xfrm>
          <a:off x="169672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68377</xdr:rowOff>
    </xdr:from>
    <xdr:to>
      <xdr:col>77</xdr:col>
      <xdr:colOff>44450</xdr:colOff>
      <xdr:row>20</xdr:row>
      <xdr:rowOff>83338</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5290800" y="3497377"/>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143789</xdr:rowOff>
    </xdr:from>
    <xdr:to>
      <xdr:col>77</xdr:col>
      <xdr:colOff>95250</xdr:colOff>
      <xdr:row>19</xdr:row>
      <xdr:rowOff>73940</xdr:rowOff>
    </xdr:to>
    <xdr:sp macro="" textlink="">
      <xdr:nvSpPr>
        <xdr:cNvPr id="429" name="フローチャート: 判断 428">
          <a:extLst>
            <a:ext uri="{FF2B5EF4-FFF2-40B4-BE49-F238E27FC236}">
              <a16:creationId xmlns:a16="http://schemas.microsoft.com/office/drawing/2014/main" id="{00000000-0008-0000-0300-0000AD010000}"/>
            </a:ext>
          </a:extLst>
        </xdr:cNvPr>
        <xdr:cNvSpPr/>
      </xdr:nvSpPr>
      <xdr:spPr>
        <a:xfrm>
          <a:off x="16129000" y="3229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84116</xdr:rowOff>
    </xdr:from>
    <xdr:ext cx="7366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5798800" y="2998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83338</xdr:rowOff>
    </xdr:from>
    <xdr:to>
      <xdr:col>72</xdr:col>
      <xdr:colOff>203200</xdr:colOff>
      <xdr:row>20</xdr:row>
      <xdr:rowOff>86233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4401800" y="3512338"/>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149098</xdr:rowOff>
    </xdr:from>
    <xdr:to>
      <xdr:col>73</xdr:col>
      <xdr:colOff>44450</xdr:colOff>
      <xdr:row>19</xdr:row>
      <xdr:rowOff>79248</xdr:rowOff>
    </xdr:to>
    <xdr:sp macro="" textlink="">
      <xdr:nvSpPr>
        <xdr:cNvPr id="432" name="フローチャート: 判断 431">
          <a:extLst>
            <a:ext uri="{FF2B5EF4-FFF2-40B4-BE49-F238E27FC236}">
              <a16:creationId xmlns:a16="http://schemas.microsoft.com/office/drawing/2014/main" id="{00000000-0008-0000-0300-0000B0010000}"/>
            </a:ext>
          </a:extLst>
        </xdr:cNvPr>
        <xdr:cNvSpPr/>
      </xdr:nvSpPr>
      <xdr:spPr>
        <a:xfrm>
          <a:off x="15240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89425</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4909800" y="300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65481</xdr:rowOff>
    </xdr:from>
    <xdr:to>
      <xdr:col>68</xdr:col>
      <xdr:colOff>152400</xdr:colOff>
      <xdr:row>20</xdr:row>
      <xdr:rowOff>86233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3512800" y="3494481"/>
          <a:ext cx="889000" cy="2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156820</xdr:rowOff>
    </xdr:from>
    <xdr:to>
      <xdr:col>68</xdr:col>
      <xdr:colOff>203200</xdr:colOff>
      <xdr:row>19</xdr:row>
      <xdr:rowOff>86970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4351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97147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4020800" y="301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130277</xdr:rowOff>
    </xdr:from>
    <xdr:to>
      <xdr:col>64</xdr:col>
      <xdr:colOff>152400</xdr:colOff>
      <xdr:row>19</xdr:row>
      <xdr:rowOff>60427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3462000" y="321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70604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3131800" y="2985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21920</xdr:rowOff>
    </xdr:from>
    <xdr:to>
      <xdr:col>81</xdr:col>
      <xdr:colOff>95250</xdr:colOff>
      <xdr:row>20</xdr:row>
      <xdr:rowOff>123520</xdr:rowOff>
    </xdr:to>
    <xdr:sp macro="" textlink="">
      <xdr:nvSpPr>
        <xdr:cNvPr id="444" name="楕円 443">
          <a:extLst>
            <a:ext uri="{FF2B5EF4-FFF2-40B4-BE49-F238E27FC236}">
              <a16:creationId xmlns:a16="http://schemas.microsoft.com/office/drawing/2014/main" id="{00000000-0008-0000-0300-0000BC010000}"/>
            </a:ext>
          </a:extLst>
        </xdr:cNvPr>
        <xdr:cNvSpPr/>
      </xdr:nvSpPr>
      <xdr:spPr>
        <a:xfrm>
          <a:off x="16967200" y="34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165447</xdr:rowOff>
    </xdr:from>
    <xdr:ext cx="762000" cy="259045"/>
    <xdr:sp macro="" textlink="">
      <xdr:nvSpPr>
        <xdr:cNvPr id="445" name="将来負担の状況該当値テキスト">
          <a:extLst>
            <a:ext uri="{FF2B5EF4-FFF2-40B4-BE49-F238E27FC236}">
              <a16:creationId xmlns:a16="http://schemas.microsoft.com/office/drawing/2014/main" id="{00000000-0008-0000-0300-0000BD010000}"/>
            </a:ext>
          </a:extLst>
        </xdr:cNvPr>
        <xdr:cNvSpPr txBox="1"/>
      </xdr:nvSpPr>
      <xdr:spPr>
        <a:xfrm>
          <a:off x="17106900" y="34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17577</xdr:rowOff>
    </xdr:from>
    <xdr:to>
      <xdr:col>77</xdr:col>
      <xdr:colOff>95250</xdr:colOff>
      <xdr:row>20</xdr:row>
      <xdr:rowOff>119177</xdr:rowOff>
    </xdr:to>
    <xdr:sp macro="" textlink="">
      <xdr:nvSpPr>
        <xdr:cNvPr id="446" name="楕円 445">
          <a:extLst>
            <a:ext uri="{FF2B5EF4-FFF2-40B4-BE49-F238E27FC236}">
              <a16:creationId xmlns:a16="http://schemas.microsoft.com/office/drawing/2014/main" id="{00000000-0008-0000-0300-0000BE010000}"/>
            </a:ext>
          </a:extLst>
        </xdr:cNvPr>
        <xdr:cNvSpPr/>
      </xdr:nvSpPr>
      <xdr:spPr>
        <a:xfrm>
          <a:off x="16129000" y="344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103954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3532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32538</xdr:rowOff>
    </xdr:from>
    <xdr:to>
      <xdr:col>73</xdr:col>
      <xdr:colOff>44450</xdr:colOff>
      <xdr:row>20</xdr:row>
      <xdr:rowOff>134138</xdr:rowOff>
    </xdr:to>
    <xdr:sp macro="" textlink="">
      <xdr:nvSpPr>
        <xdr:cNvPr id="448" name="楕円 447">
          <a:extLst>
            <a:ext uri="{FF2B5EF4-FFF2-40B4-BE49-F238E27FC236}">
              <a16:creationId xmlns:a16="http://schemas.microsoft.com/office/drawing/2014/main" id="{00000000-0008-0000-0300-0000C0010000}"/>
            </a:ext>
          </a:extLst>
        </xdr:cNvPr>
        <xdr:cNvSpPr/>
      </xdr:nvSpPr>
      <xdr:spPr>
        <a:xfrm>
          <a:off x="15240000" y="346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118915</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3547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35433</xdr:rowOff>
    </xdr:from>
    <xdr:to>
      <xdr:col>68</xdr:col>
      <xdr:colOff>203200</xdr:colOff>
      <xdr:row>20</xdr:row>
      <xdr:rowOff>137033</xdr:rowOff>
    </xdr:to>
    <xdr:sp macro="" textlink="">
      <xdr:nvSpPr>
        <xdr:cNvPr id="450" name="楕円 449">
          <a:extLst>
            <a:ext uri="{FF2B5EF4-FFF2-40B4-BE49-F238E27FC236}">
              <a16:creationId xmlns:a16="http://schemas.microsoft.com/office/drawing/2014/main" id="{00000000-0008-0000-0300-0000C2010000}"/>
            </a:ext>
          </a:extLst>
        </xdr:cNvPr>
        <xdr:cNvSpPr/>
      </xdr:nvSpPr>
      <xdr:spPr>
        <a:xfrm>
          <a:off x="14351000" y="346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121810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3550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14681</xdr:rowOff>
    </xdr:from>
    <xdr:to>
      <xdr:col>64</xdr:col>
      <xdr:colOff>152400</xdr:colOff>
      <xdr:row>20</xdr:row>
      <xdr:rowOff>116281</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3462000" y="344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101058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353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1,630,146
1,618,119
9,187.08
802,278,870
769,705,576
6,649,640
475,775,190
1,591,726,783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217.7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i="0">
              <a:latin typeface="ＭＳ Ｐゴシック" panose="020B0600070205080204" pitchFamily="50" charset="-128"/>
              <a:ea typeface="ＭＳ Ｐゴシック" panose="020B0600070205080204" pitchFamily="50" charset="-128"/>
            </a:rPr>
            <a:t>　人件費に係る経常収支比率は，前年度より</a:t>
          </a:r>
          <a:r>
            <a:rPr kumimoji="1" lang="en-US" altLang="ja-JP" sz="1100" i="0">
              <a:latin typeface="ＭＳ Ｐゴシック" panose="020B0600070205080204" pitchFamily="50" charset="-128"/>
              <a:ea typeface="ＭＳ Ｐゴシック" panose="020B0600070205080204" pitchFamily="50" charset="-128"/>
            </a:rPr>
            <a:t>0.2</a:t>
          </a:r>
          <a:r>
            <a:rPr kumimoji="1" lang="ja-JP" altLang="en-US" sz="1100" i="0">
              <a:latin typeface="ＭＳ Ｐゴシック" panose="020B0600070205080204" pitchFamily="50" charset="-128"/>
              <a:ea typeface="ＭＳ Ｐゴシック" panose="020B0600070205080204" pitchFamily="50" charset="-128"/>
            </a:rPr>
            <a:t>ポイント上昇し，グループ内平均を上回る</a:t>
          </a:r>
          <a:r>
            <a:rPr kumimoji="1" lang="en-US" altLang="ja-JP" sz="1100" i="0">
              <a:latin typeface="ＭＳ Ｐゴシック" panose="020B0600070205080204" pitchFamily="50" charset="-128"/>
              <a:ea typeface="ＭＳ Ｐゴシック" panose="020B0600070205080204" pitchFamily="50" charset="-128"/>
            </a:rPr>
            <a:t>39.8%</a:t>
          </a:r>
          <a:r>
            <a:rPr kumimoji="1" lang="ja-JP" altLang="en-US" sz="1100" i="0">
              <a:latin typeface="ＭＳ Ｐゴシック" panose="020B0600070205080204" pitchFamily="50" charset="-128"/>
              <a:ea typeface="ＭＳ Ｐゴシック" panose="020B0600070205080204" pitchFamily="50" charset="-128"/>
            </a:rPr>
            <a:t>となっている。</a:t>
          </a:r>
        </a:p>
        <a:p>
          <a:r>
            <a:rPr kumimoji="1" lang="ja-JP" altLang="en-US" sz="1100" i="0">
              <a:latin typeface="ＭＳ Ｐゴシック" panose="020B0600070205080204" pitchFamily="50" charset="-128"/>
              <a:ea typeface="ＭＳ Ｐゴシック" panose="020B0600070205080204" pitchFamily="50" charset="-128"/>
            </a:rPr>
            <a:t>　これは，共済費の減などにより人件費は減少しているものの，地方税・普通交付税を中心とする毎年度経常的に収入される一般財源等に占める人件費の割合が増加したため前年度より上昇し，併せてグループ内他団体と比べても経常的一般財源等に占める人件費の割合が高いことから，グループ内平均を上回っているものである。</a:t>
          </a:r>
        </a:p>
        <a:p>
          <a:r>
            <a:rPr kumimoji="1" lang="ja-JP" altLang="en-US" sz="1100" i="0">
              <a:latin typeface="ＭＳ Ｐゴシック" panose="020B0600070205080204" pitchFamily="50" charset="-128"/>
              <a:ea typeface="ＭＳ Ｐゴシック" panose="020B0600070205080204" pitchFamily="50" charset="-128"/>
            </a:rPr>
            <a:t>　今後とも，職員数の縮減，職員給の見直し等により，人件費の削減に努めることとしている。</a:t>
          </a:r>
        </a:p>
        <a:p>
          <a:endParaRPr kumimoji="1" lang="ja-JP" altLang="en-US" sz="1100" i="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41</xdr:row>
      <xdr:rowOff>107950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89915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31750</xdr:rowOff>
    </xdr:from>
    <xdr:to>
      <xdr:col>24</xdr:col>
      <xdr:colOff>25400</xdr:colOff>
      <xdr:row>39</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987800" y="6718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130827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30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114300</xdr:rowOff>
    </xdr:from>
    <xdr:to>
      <xdr:col>24</xdr:col>
      <xdr:colOff>76200</xdr:colOff>
      <xdr:row>38</xdr:row>
      <xdr:rowOff>44450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12700</xdr:rowOff>
    </xdr:from>
    <xdr:to>
      <xdr:col>19</xdr:col>
      <xdr:colOff>187325</xdr:colOff>
      <xdr:row>39</xdr:row>
      <xdr:rowOff>31750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098800" y="6699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76200</xdr:rowOff>
    </xdr:from>
    <xdr:to>
      <xdr:col>20</xdr:col>
      <xdr:colOff>38100</xdr:colOff>
      <xdr:row>38</xdr:row>
      <xdr:rowOff>6350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16527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18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88900</xdr:rowOff>
    </xdr:from>
    <xdr:to>
      <xdr:col>15</xdr:col>
      <xdr:colOff>98425</xdr:colOff>
      <xdr:row>39</xdr:row>
      <xdr:rowOff>12700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2209800" y="6604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38100</xdr:rowOff>
    </xdr:from>
    <xdr:to>
      <xdr:col>15</xdr:col>
      <xdr:colOff>149225</xdr:colOff>
      <xdr:row>37</xdr:row>
      <xdr:rowOff>139700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149877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xdr:rowOff>
    </xdr:from>
    <xdr:to>
      <xdr:col>11</xdr:col>
      <xdr:colOff>9525</xdr:colOff>
      <xdr:row>38</xdr:row>
      <xdr:rowOff>88900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1320800" y="6527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38100</xdr:rowOff>
    </xdr:from>
    <xdr:to>
      <xdr:col>11</xdr:col>
      <xdr:colOff>60325</xdr:colOff>
      <xdr:row>37</xdr:row>
      <xdr:rowOff>139700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149877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19050</xdr:rowOff>
    </xdr:from>
    <xdr:to>
      <xdr:col>24</xdr:col>
      <xdr:colOff>76200</xdr:colOff>
      <xdr:row>39</xdr:row>
      <xdr:rowOff>120650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162577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152400</xdr:rowOff>
    </xdr:from>
    <xdr:to>
      <xdr:col>20</xdr:col>
      <xdr:colOff>38100</xdr:colOff>
      <xdr:row>39</xdr:row>
      <xdr:rowOff>82550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67327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133350</xdr:rowOff>
    </xdr:from>
    <xdr:to>
      <xdr:col>15</xdr:col>
      <xdr:colOff>149225</xdr:colOff>
      <xdr:row>39</xdr:row>
      <xdr:rowOff>63500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48277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67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38100</xdr:rowOff>
    </xdr:from>
    <xdr:to>
      <xdr:col>11</xdr:col>
      <xdr:colOff>60325</xdr:colOff>
      <xdr:row>38</xdr:row>
      <xdr:rowOff>139700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124477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48277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i="0">
              <a:latin typeface="ＭＳ Ｐゴシック" panose="020B0600070205080204" pitchFamily="50" charset="-128"/>
              <a:ea typeface="ＭＳ Ｐゴシック" panose="020B0600070205080204" pitchFamily="50" charset="-128"/>
            </a:rPr>
            <a:t>　物件費に係る経常収支比率は，前年度より</a:t>
          </a:r>
          <a:r>
            <a:rPr kumimoji="1" lang="en-US" altLang="ja-JP" sz="1100" i="0">
              <a:latin typeface="ＭＳ Ｐゴシック" panose="020B0600070205080204" pitchFamily="50" charset="-128"/>
              <a:ea typeface="ＭＳ Ｐゴシック" panose="020B0600070205080204" pitchFamily="50" charset="-128"/>
            </a:rPr>
            <a:t>0.</a:t>
          </a:r>
          <a:r>
            <a:rPr kumimoji="1" lang="ja-JP" altLang="en-US" sz="1100" i="0">
              <a:latin typeface="ＭＳ Ｐゴシック" panose="020B0600070205080204" pitchFamily="50" charset="-128"/>
              <a:ea typeface="ＭＳ Ｐゴシック" panose="020B0600070205080204" pitchFamily="50" charset="-128"/>
            </a:rPr>
            <a:t>１ポイント上昇したものの，グループ内平均を下回る</a:t>
          </a:r>
          <a:r>
            <a:rPr kumimoji="1" lang="en-US" altLang="ja-JP" sz="1100" i="0">
              <a:latin typeface="ＭＳ Ｐゴシック" panose="020B0600070205080204" pitchFamily="50" charset="-128"/>
              <a:ea typeface="ＭＳ Ｐゴシック" panose="020B0600070205080204" pitchFamily="50" charset="-128"/>
            </a:rPr>
            <a:t>3.4%</a:t>
          </a:r>
          <a:r>
            <a:rPr kumimoji="1" lang="ja-JP" altLang="en-US" sz="1100" i="0">
              <a:latin typeface="ＭＳ Ｐゴシック" panose="020B0600070205080204" pitchFamily="50" charset="-128"/>
              <a:ea typeface="ＭＳ Ｐゴシック" panose="020B0600070205080204" pitchFamily="50" charset="-128"/>
            </a:rPr>
            <a:t>となっている。</a:t>
          </a:r>
        </a:p>
        <a:p>
          <a:r>
            <a:rPr kumimoji="1" lang="ja-JP" altLang="en-US" sz="1100" i="0">
              <a:latin typeface="ＭＳ Ｐゴシック" panose="020B0600070205080204" pitchFamily="50" charset="-128"/>
              <a:ea typeface="ＭＳ Ｐゴシック" panose="020B0600070205080204" pitchFamily="50" charset="-128"/>
            </a:rPr>
            <a:t>　これは，「行財政運営戦略」を踏まえ，一般政策経費の圧縮に取り組んできたことが反映されたものと考えられる。</a:t>
          </a:r>
        </a:p>
        <a:p>
          <a:r>
            <a:rPr kumimoji="1" lang="ja-JP" altLang="en-US" sz="1100" i="0">
              <a:latin typeface="ＭＳ Ｐゴシック" panose="020B0600070205080204" pitchFamily="50" charset="-128"/>
              <a:ea typeface="ＭＳ Ｐゴシック" panose="020B0600070205080204" pitchFamily="50" charset="-128"/>
            </a:rPr>
            <a:t>　今後とも，必要性・効率性の観点からメリハリをつけた見直しに取り組むこととしている。</a:t>
          </a:r>
        </a:p>
        <a:p>
          <a:endParaRPr kumimoji="1" lang="ja-JP" altLang="en-US" sz="1100" i="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2072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xdr:rowOff>
    </xdr:from>
    <xdr:to>
      <xdr:col>82</xdr:col>
      <xdr:colOff>107950</xdr:colOff>
      <xdr:row>15</xdr:row>
      <xdr:rowOff>92710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5730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xdr:rowOff>
    </xdr:from>
    <xdr:to>
      <xdr:col>78</xdr:col>
      <xdr:colOff>69850</xdr:colOff>
      <xdr:row>15</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573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xdr:rowOff>
    </xdr:from>
    <xdr:to>
      <xdr:col>73</xdr:col>
      <xdr:colOff>180975</xdr:colOff>
      <xdr:row>15</xdr:row>
      <xdr:rowOff>1270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573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81280</xdr:rowOff>
    </xdr:from>
    <xdr:to>
      <xdr:col>69</xdr:col>
      <xdr:colOff>92075</xdr:colOff>
      <xdr:row>15</xdr:row>
      <xdr:rowOff>1270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481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53340</xdr:rowOff>
    </xdr:from>
    <xdr:to>
      <xdr:col>69</xdr:col>
      <xdr:colOff>142875</xdr:colOff>
      <xdr:row>16</xdr:row>
      <xdr:rowOff>154940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58437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121920</xdr:rowOff>
    </xdr:from>
    <xdr:to>
      <xdr:col>78</xdr:col>
      <xdr:colOff>120650</xdr:colOff>
      <xdr:row>15</xdr:row>
      <xdr:rowOff>52070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121920</xdr:rowOff>
    </xdr:from>
    <xdr:to>
      <xdr:col>74</xdr:col>
      <xdr:colOff>31750</xdr:colOff>
      <xdr:row>15</xdr:row>
      <xdr:rowOff>52070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121920</xdr:rowOff>
    </xdr:from>
    <xdr:to>
      <xdr:col>69</xdr:col>
      <xdr:colOff>142875</xdr:colOff>
      <xdr:row>15</xdr:row>
      <xdr:rowOff>52070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62247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30480</xdr:rowOff>
    </xdr:from>
    <xdr:to>
      <xdr:col>65</xdr:col>
      <xdr:colOff>53975</xdr:colOff>
      <xdr:row>14</xdr:row>
      <xdr:rowOff>132080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142257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i="0">
              <a:latin typeface="ＭＳ Ｐゴシック" panose="020B0600070205080204" pitchFamily="50" charset="-128"/>
              <a:ea typeface="ＭＳ Ｐゴシック" panose="020B0600070205080204" pitchFamily="50" charset="-128"/>
            </a:rPr>
            <a:t>　扶助費に係る経常収支比率は，グループ内平均を上回る</a:t>
          </a:r>
          <a:r>
            <a:rPr kumimoji="1" lang="en-US" altLang="ja-JP" sz="1100" i="0">
              <a:latin typeface="ＭＳ Ｐゴシック" panose="020B0600070205080204" pitchFamily="50" charset="-128"/>
              <a:ea typeface="ＭＳ Ｐゴシック" panose="020B0600070205080204" pitchFamily="50" charset="-128"/>
            </a:rPr>
            <a:t>2.6%</a:t>
          </a:r>
          <a:r>
            <a:rPr kumimoji="1" lang="ja-JP" altLang="en-US" sz="1100" i="0">
              <a:latin typeface="ＭＳ Ｐゴシック" panose="020B0600070205080204" pitchFamily="50" charset="-128"/>
              <a:ea typeface="ＭＳ Ｐゴシック" panose="020B0600070205080204" pitchFamily="50" charset="-128"/>
            </a:rPr>
            <a:t>となっている。</a:t>
          </a:r>
        </a:p>
        <a:p>
          <a:r>
            <a:rPr kumimoji="1" lang="ja-JP" altLang="en-US" sz="1100" i="0">
              <a:latin typeface="ＭＳ Ｐゴシック" panose="020B0600070205080204" pitchFamily="50" charset="-128"/>
              <a:ea typeface="ＭＳ Ｐゴシック" panose="020B0600070205080204" pitchFamily="50" charset="-128"/>
            </a:rPr>
            <a:t>　これは，水俣病関連の支出（水俣病総合対策事業（令和元事業費：</a:t>
          </a:r>
          <a:r>
            <a:rPr kumimoji="1" lang="en-US" altLang="ja-JP" sz="1100" i="0">
              <a:latin typeface="ＭＳ Ｐゴシック" panose="020B0600070205080204" pitchFamily="50" charset="-128"/>
              <a:ea typeface="ＭＳ Ｐゴシック" panose="020B0600070205080204" pitchFamily="50" charset="-128"/>
            </a:rPr>
            <a:t>39.3</a:t>
          </a:r>
          <a:r>
            <a:rPr kumimoji="1" lang="ja-JP" altLang="en-US" sz="1100" i="0">
              <a:latin typeface="ＭＳ Ｐゴシック" panose="020B0600070205080204" pitchFamily="50" charset="-128"/>
              <a:ea typeface="ＭＳ Ｐゴシック" panose="020B0600070205080204" pitchFamily="50" charset="-128"/>
            </a:rPr>
            <a:t>億円））があることなどにより，グループ内平均を上回っているものである。</a:t>
          </a:r>
        </a:p>
        <a:p>
          <a:endParaRPr kumimoji="1" lang="ja-JP" altLang="en-US" sz="1100" i="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3" name="扶助費グラフ枠">
          <a:extLst>
            <a:ext uri="{FF2B5EF4-FFF2-40B4-BE49-F238E27FC236}">
              <a16:creationId xmlns:a16="http://schemas.microsoft.com/office/drawing/2014/main" id="{00000000-0008-0000-0400-0000AD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59</xdr:row>
      <xdr:rowOff>138430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flipV="1">
          <a:off x="4826000" y="920242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110507</xdr:rowOff>
    </xdr:from>
    <xdr:ext cx="762000" cy="259045"/>
    <xdr:sp macro="" textlink="">
      <xdr:nvSpPr>
        <xdr:cNvPr id="175" name="扶助費最小値テキスト">
          <a:extLst>
            <a:ext uri="{FF2B5EF4-FFF2-40B4-BE49-F238E27FC236}">
              <a16:creationId xmlns:a16="http://schemas.microsoft.com/office/drawing/2014/main" id="{00000000-0008-0000-0400-0000AF000000}"/>
            </a:ext>
          </a:extLst>
        </xdr:cNvPr>
        <xdr:cNvSpPr txBox="1"/>
      </xdr:nvSpPr>
      <xdr:spPr>
        <a:xfrm>
          <a:off x="4914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138430</xdr:rowOff>
    </xdr:from>
    <xdr:to>
      <xdr:col>24</xdr:col>
      <xdr:colOff>114300</xdr:colOff>
      <xdr:row>59</xdr:row>
      <xdr:rowOff>138430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4737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77" name="扶助費最大値テキスト">
          <a:extLst>
            <a:ext uri="{FF2B5EF4-FFF2-40B4-BE49-F238E27FC236}">
              <a16:creationId xmlns:a16="http://schemas.microsoft.com/office/drawing/2014/main" id="{00000000-0008-0000-0400-0000B1000000}"/>
            </a:ext>
          </a:extLst>
        </xdr:cNvPr>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115570</xdr:rowOff>
    </xdr:from>
    <xdr:to>
      <xdr:col>24</xdr:col>
      <xdr:colOff>25400</xdr:colOff>
      <xdr:row>57</xdr:row>
      <xdr:rowOff>115570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3987800" y="9888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69867</xdr:rowOff>
    </xdr:from>
    <xdr:ext cx="762000" cy="259045"/>
    <xdr:sp macro="" textlink="">
      <xdr:nvSpPr>
        <xdr:cNvPr id="180" name="扶助費平均値テキスト">
          <a:extLst>
            <a:ext uri="{FF2B5EF4-FFF2-40B4-BE49-F238E27FC236}">
              <a16:creationId xmlns:a16="http://schemas.microsoft.com/office/drawing/2014/main" id="{00000000-0008-0000-0400-0000B4000000}"/>
            </a:ext>
          </a:extLst>
        </xdr:cNvPr>
        <xdr:cNvSpPr txBox="1"/>
      </xdr:nvSpPr>
      <xdr:spPr>
        <a:xfrm>
          <a:off x="4914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181" name="フローチャート: 判断 180">
          <a:extLst>
            <a:ext uri="{FF2B5EF4-FFF2-40B4-BE49-F238E27FC236}">
              <a16:creationId xmlns:a16="http://schemas.microsoft.com/office/drawing/2014/main" id="{00000000-0008-0000-0400-0000B5000000}"/>
            </a:ext>
          </a:extLst>
        </xdr:cNvPr>
        <xdr:cNvSpPr/>
      </xdr:nvSpPr>
      <xdr:spPr>
        <a:xfrm>
          <a:off x="4775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115570</xdr:rowOff>
    </xdr:from>
    <xdr:to>
      <xdr:col>19</xdr:col>
      <xdr:colOff>187325</xdr:colOff>
      <xdr:row>57</xdr:row>
      <xdr:rowOff>115570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098800" y="9888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119397</xdr:rowOff>
    </xdr:from>
    <xdr:ext cx="736600" cy="259045"/>
    <xdr:sp macro="" textlink="">
      <xdr:nvSpPr>
        <xdr:cNvPr id="184" name="テキスト ボックス 183">
          <a:extLst>
            <a:ext uri="{FF2B5EF4-FFF2-40B4-BE49-F238E27FC236}">
              <a16:creationId xmlns:a16="http://schemas.microsoft.com/office/drawing/2014/main" id="{00000000-0008-0000-0400-0000B8000000}"/>
            </a:ext>
          </a:extLst>
        </xdr:cNvPr>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2209800" y="984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xdr:rowOff>
    </xdr:from>
    <xdr:to>
      <xdr:col>15</xdr:col>
      <xdr:colOff>149225</xdr:colOff>
      <xdr:row>56</xdr:row>
      <xdr:rowOff>109220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119397</xdr:rowOff>
    </xdr:from>
    <xdr:ext cx="762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717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24130</xdr:rowOff>
    </xdr:from>
    <xdr:to>
      <xdr:col>11</xdr:col>
      <xdr:colOff>9525</xdr:colOff>
      <xdr:row>57</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1320800" y="979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64770</xdr:rowOff>
    </xdr:from>
    <xdr:to>
      <xdr:col>24</xdr:col>
      <xdr:colOff>76200</xdr:colOff>
      <xdr:row>57</xdr:row>
      <xdr:rowOff>166370</xdr:rowOff>
    </xdr:to>
    <xdr:sp macro="" textlink="">
      <xdr:nvSpPr>
        <xdr:cNvPr id="198" name="楕円 197">
          <a:extLst>
            <a:ext uri="{FF2B5EF4-FFF2-40B4-BE49-F238E27FC236}">
              <a16:creationId xmlns:a16="http://schemas.microsoft.com/office/drawing/2014/main" id="{00000000-0008-0000-0400-0000C6000000}"/>
            </a:ext>
          </a:extLst>
        </xdr:cNvPr>
        <xdr:cNvSpPr/>
      </xdr:nvSpPr>
      <xdr:spPr>
        <a:xfrm>
          <a:off x="4775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36847</xdr:rowOff>
    </xdr:from>
    <xdr:ext cx="762000" cy="259045"/>
    <xdr:sp macro="" textlink="">
      <xdr:nvSpPr>
        <xdr:cNvPr id="199" name="扶助費該当値テキスト">
          <a:extLst>
            <a:ext uri="{FF2B5EF4-FFF2-40B4-BE49-F238E27FC236}">
              <a16:creationId xmlns:a16="http://schemas.microsoft.com/office/drawing/2014/main" id="{00000000-0008-0000-0400-0000C7000000}"/>
            </a:ext>
          </a:extLst>
        </xdr:cNvPr>
        <xdr:cNvSpPr txBox="1"/>
      </xdr:nvSpPr>
      <xdr:spPr>
        <a:xfrm>
          <a:off x="4914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64770</xdr:rowOff>
    </xdr:from>
    <xdr:to>
      <xdr:col>20</xdr:col>
      <xdr:colOff>38100</xdr:colOff>
      <xdr:row>57</xdr:row>
      <xdr:rowOff>166370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3937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64770</xdr:rowOff>
    </xdr:from>
    <xdr:to>
      <xdr:col>15</xdr:col>
      <xdr:colOff>149225</xdr:colOff>
      <xdr:row>57</xdr:row>
      <xdr:rowOff>166370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048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144780</xdr:rowOff>
    </xdr:from>
    <xdr:to>
      <xdr:col>6</xdr:col>
      <xdr:colOff>171450</xdr:colOff>
      <xdr:row>57</xdr:row>
      <xdr:rowOff>74930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1270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59707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8" name="正方形/長方形 207">
          <a:extLst>
            <a:ext uri="{FF2B5EF4-FFF2-40B4-BE49-F238E27FC236}">
              <a16:creationId xmlns:a16="http://schemas.microsoft.com/office/drawing/2014/main" id="{00000000-0008-0000-0400-0000D0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9" name="正方形/長方形 208">
          <a:extLst>
            <a:ext uri="{FF2B5EF4-FFF2-40B4-BE49-F238E27FC236}">
              <a16:creationId xmlns:a16="http://schemas.microsoft.com/office/drawing/2014/main" id="{00000000-0008-0000-0400-0000D1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i="0">
              <a:latin typeface="ＭＳ Ｐゴシック" panose="020B0600070205080204" pitchFamily="50" charset="-128"/>
              <a:ea typeface="ＭＳ Ｐゴシック" panose="020B0600070205080204" pitchFamily="50" charset="-128"/>
            </a:rPr>
            <a:t>　その他は維持補修費，貸付金及び繰出金であり，平成</a:t>
          </a:r>
          <a:r>
            <a:rPr kumimoji="1" lang="en-US" altLang="ja-JP" sz="1100" i="0">
              <a:latin typeface="ＭＳ Ｐゴシック" panose="020B0600070205080204" pitchFamily="50" charset="-128"/>
              <a:ea typeface="ＭＳ Ｐゴシック" panose="020B0600070205080204" pitchFamily="50" charset="-128"/>
            </a:rPr>
            <a:t>30</a:t>
          </a:r>
          <a:r>
            <a:rPr kumimoji="1" lang="ja-JP" altLang="en-US" sz="1100" i="0">
              <a:latin typeface="ＭＳ Ｐゴシック" panose="020B0600070205080204" pitchFamily="50" charset="-128"/>
              <a:ea typeface="ＭＳ Ｐゴシック" panose="020B0600070205080204" pitchFamily="50" charset="-128"/>
            </a:rPr>
            <a:t>年度から設置された国民健康保険事業特別会計への繰出金の増加により，平成</a:t>
          </a:r>
          <a:r>
            <a:rPr kumimoji="1" lang="en-US" altLang="ja-JP" sz="1100" i="0">
              <a:latin typeface="ＭＳ Ｐゴシック" panose="020B0600070205080204" pitchFamily="50" charset="-128"/>
              <a:ea typeface="ＭＳ Ｐゴシック" panose="020B0600070205080204" pitchFamily="50" charset="-128"/>
            </a:rPr>
            <a:t>30</a:t>
          </a:r>
          <a:r>
            <a:rPr kumimoji="1" lang="ja-JP" altLang="en-US" sz="1100" i="0">
              <a:latin typeface="ＭＳ Ｐゴシック" panose="020B0600070205080204" pitchFamily="50" charset="-128"/>
              <a:ea typeface="ＭＳ Ｐゴシック" panose="020B0600070205080204" pitchFamily="50" charset="-128"/>
            </a:rPr>
            <a:t>年度は前年度より</a:t>
          </a:r>
          <a:r>
            <a:rPr kumimoji="1" lang="en-US" altLang="ja-JP" sz="1100" i="0">
              <a:latin typeface="ＭＳ Ｐゴシック" panose="020B0600070205080204" pitchFamily="50" charset="-128"/>
              <a:ea typeface="ＭＳ Ｐゴシック" panose="020B0600070205080204" pitchFamily="50" charset="-128"/>
            </a:rPr>
            <a:t>2.5</a:t>
          </a:r>
          <a:r>
            <a:rPr kumimoji="1" lang="ja-JP" altLang="en-US" sz="1100" i="0">
              <a:latin typeface="ＭＳ Ｐゴシック" panose="020B0600070205080204" pitchFamily="50" charset="-128"/>
              <a:ea typeface="ＭＳ Ｐゴシック" panose="020B0600070205080204" pitchFamily="50" charset="-128"/>
            </a:rPr>
            <a:t>ポイント上昇したものの，令和元年度は平成</a:t>
          </a:r>
          <a:r>
            <a:rPr kumimoji="1" lang="en-US" altLang="ja-JP" sz="1100" i="0">
              <a:latin typeface="ＭＳ Ｐゴシック" panose="020B0600070205080204" pitchFamily="50" charset="-128"/>
              <a:ea typeface="ＭＳ Ｐゴシック" panose="020B0600070205080204" pitchFamily="50" charset="-128"/>
            </a:rPr>
            <a:t>30</a:t>
          </a:r>
          <a:r>
            <a:rPr kumimoji="1" lang="ja-JP" altLang="en-US" sz="1100" i="0">
              <a:latin typeface="ＭＳ Ｐゴシック" panose="020B0600070205080204" pitchFamily="50" charset="-128"/>
              <a:ea typeface="ＭＳ Ｐゴシック" panose="020B0600070205080204" pitchFamily="50" charset="-128"/>
            </a:rPr>
            <a:t>年度とほぼ同水準で推移し，グループ内平均を下回る</a:t>
          </a:r>
          <a:r>
            <a:rPr kumimoji="1" lang="en-US" altLang="ja-JP" sz="1100" i="0">
              <a:latin typeface="ＭＳ Ｐゴシック" panose="020B0600070205080204" pitchFamily="50" charset="-128"/>
              <a:ea typeface="ＭＳ Ｐゴシック" panose="020B0600070205080204" pitchFamily="50" charset="-128"/>
            </a:rPr>
            <a:t>3.4</a:t>
          </a:r>
          <a:r>
            <a:rPr kumimoji="1" lang="ja-JP" altLang="en-US" sz="1100" i="0">
              <a:latin typeface="ＭＳ Ｐゴシック" panose="020B0600070205080204" pitchFamily="50" charset="-128"/>
              <a:ea typeface="ＭＳ Ｐゴシック" panose="020B0600070205080204" pitchFamily="50" charset="-128"/>
            </a:rPr>
            <a:t>％となっている。</a:t>
          </a:r>
        </a:p>
        <a:p>
          <a:r>
            <a:rPr kumimoji="1" lang="ja-JP" altLang="en-US" sz="1100" i="0">
              <a:latin typeface="ＭＳ Ｐゴシック" panose="020B0600070205080204" pitchFamily="50" charset="-128"/>
              <a:ea typeface="ＭＳ Ｐゴシック" panose="020B0600070205080204" pitchFamily="50" charset="-128"/>
            </a:rPr>
            <a:t>　今後とも必要性・効率性の観点からメリハリをつけた見直しに取り組むこととしている。</a:t>
          </a:r>
        </a:p>
        <a:p>
          <a:endParaRPr kumimoji="1" lang="ja-JP" altLang="en-US" sz="1100" i="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8" name="直線コネクタ 217">
          <a:extLst>
            <a:ext uri="{FF2B5EF4-FFF2-40B4-BE49-F238E27FC236}">
              <a16:creationId xmlns:a16="http://schemas.microsoft.com/office/drawing/2014/main" id="{00000000-0008-0000-0400-0000D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a:extLst>
            <a:ext uri="{FF2B5EF4-FFF2-40B4-BE49-F238E27FC236}">
              <a16:creationId xmlns:a16="http://schemas.microsoft.com/office/drawing/2014/main" id="{00000000-0008-0000-0400-0000E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146050</xdr:rowOff>
    </xdr:from>
    <xdr:to>
      <xdr:col>82</xdr:col>
      <xdr:colOff>107950</xdr:colOff>
      <xdr:row>61</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flipV="1">
          <a:off x="16510000" y="9575800"/>
          <a:ext cx="0" cy="10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99077</xdr:rowOff>
    </xdr:from>
    <xdr:ext cx="762000" cy="259045"/>
    <xdr:sp macro="" textlink="">
      <xdr:nvSpPr>
        <xdr:cNvPr id="233" name="その他最小値テキスト">
          <a:extLst>
            <a:ext uri="{FF2B5EF4-FFF2-40B4-BE49-F238E27FC236}">
              <a16:creationId xmlns:a16="http://schemas.microsoft.com/office/drawing/2014/main" id="{00000000-0008-0000-0400-0000E9000000}"/>
            </a:ext>
          </a:extLst>
        </xdr:cNvPr>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127000</xdr:rowOff>
    </xdr:from>
    <xdr:to>
      <xdr:col>82</xdr:col>
      <xdr:colOff>196850</xdr:colOff>
      <xdr:row>61</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60977</xdr:rowOff>
    </xdr:from>
    <xdr:ext cx="762000" cy="259045"/>
    <xdr:sp macro="" textlink="">
      <xdr:nvSpPr>
        <xdr:cNvPr id="235" name="その他最大値テキスト">
          <a:extLst>
            <a:ext uri="{FF2B5EF4-FFF2-40B4-BE49-F238E27FC236}">
              <a16:creationId xmlns:a16="http://schemas.microsoft.com/office/drawing/2014/main" id="{00000000-0008-0000-0400-0000EB000000}"/>
            </a:ext>
          </a:extLst>
        </xdr:cNvPr>
        <xdr:cNvSpPr txBox="1"/>
      </xdr:nvSpPr>
      <xdr:spPr>
        <a:xfrm>
          <a:off x="16598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146050</xdr:rowOff>
    </xdr:from>
    <xdr:to>
      <xdr:col>82</xdr:col>
      <xdr:colOff>196850</xdr:colOff>
      <xdr:row>55</xdr:row>
      <xdr:rowOff>146050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6421100" y="957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56</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5671800" y="972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38" name="その他平均値テキスト">
          <a:extLst>
            <a:ext uri="{FF2B5EF4-FFF2-40B4-BE49-F238E27FC236}">
              <a16:creationId xmlns:a16="http://schemas.microsoft.com/office/drawing/2014/main" id="{00000000-0008-0000-0400-0000EE000000}"/>
            </a:ext>
          </a:extLst>
        </xdr:cNvPr>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39" name="フローチャート: 判断 238">
          <a:extLst>
            <a:ext uri="{FF2B5EF4-FFF2-40B4-BE49-F238E27FC236}">
              <a16:creationId xmlns:a16="http://schemas.microsoft.com/office/drawing/2014/main" id="{00000000-0008-0000-0400-0000EF000000}"/>
            </a:ext>
          </a:extLst>
        </xdr:cNvPr>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165100</xdr:rowOff>
    </xdr:from>
    <xdr:to>
      <xdr:col>78</xdr:col>
      <xdr:colOff>69850</xdr:colOff>
      <xdr:row>56</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4782800" y="9251950"/>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41" name="フローチャート: 判断 240">
          <a:extLst>
            <a:ext uri="{FF2B5EF4-FFF2-40B4-BE49-F238E27FC236}">
              <a16:creationId xmlns:a16="http://schemas.microsoft.com/office/drawing/2014/main" id="{00000000-0008-0000-0400-0000F1000000}"/>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146050</xdr:rowOff>
    </xdr:from>
    <xdr:to>
      <xdr:col>73</xdr:col>
      <xdr:colOff>180975</xdr:colOff>
      <xdr:row>53</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3893800" y="9232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57150</xdr:rowOff>
    </xdr:from>
    <xdr:to>
      <xdr:col>74</xdr:col>
      <xdr:colOff>31750</xdr:colOff>
      <xdr:row>54</xdr:row>
      <xdr:rowOff>158750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4732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143527</xdr:rowOff>
    </xdr:from>
    <xdr:ext cx="762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4401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127000</xdr:rowOff>
    </xdr:from>
    <xdr:to>
      <xdr:col>69</xdr:col>
      <xdr:colOff>92075</xdr:colOff>
      <xdr:row>53</xdr:row>
      <xdr:rowOff>146050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004800" y="921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38100</xdr:rowOff>
    </xdr:from>
    <xdr:to>
      <xdr:col>69</xdr:col>
      <xdr:colOff>142875</xdr:colOff>
      <xdr:row>54</xdr:row>
      <xdr:rowOff>139700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3843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124477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19050</xdr:rowOff>
    </xdr:from>
    <xdr:to>
      <xdr:col>65</xdr:col>
      <xdr:colOff>53975</xdr:colOff>
      <xdr:row>54</xdr:row>
      <xdr:rowOff>120650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2954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105427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2623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6" name="楕円 255">
          <a:extLst>
            <a:ext uri="{FF2B5EF4-FFF2-40B4-BE49-F238E27FC236}">
              <a16:creationId xmlns:a16="http://schemas.microsoft.com/office/drawing/2014/main" id="{00000000-0008-0000-0400-000000010000}"/>
            </a:ext>
          </a:extLst>
        </xdr:cNvPr>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92727</xdr:rowOff>
    </xdr:from>
    <xdr:ext cx="762000" cy="259045"/>
    <xdr:sp macro="" textlink="">
      <xdr:nvSpPr>
        <xdr:cNvPr id="257" name="その他該当値テキスト">
          <a:extLst>
            <a:ext uri="{FF2B5EF4-FFF2-40B4-BE49-F238E27FC236}">
              <a16:creationId xmlns:a16="http://schemas.microsoft.com/office/drawing/2014/main" id="{00000000-0008-0000-0400-000001010000}"/>
            </a:ext>
          </a:extLst>
        </xdr:cNvPr>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58" name="楕円 257">
          <a:extLst>
            <a:ext uri="{FF2B5EF4-FFF2-40B4-BE49-F238E27FC236}">
              <a16:creationId xmlns:a16="http://schemas.microsoft.com/office/drawing/2014/main" id="{00000000-0008-0000-0400-000002010000}"/>
            </a:ext>
          </a:extLst>
        </xdr:cNvPr>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114300</xdr:rowOff>
    </xdr:from>
    <xdr:to>
      <xdr:col>74</xdr:col>
      <xdr:colOff>31750</xdr:colOff>
      <xdr:row>54</xdr:row>
      <xdr:rowOff>44450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4732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54627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95250</xdr:rowOff>
    </xdr:from>
    <xdr:to>
      <xdr:col>69</xdr:col>
      <xdr:colOff>142875</xdr:colOff>
      <xdr:row>54</xdr:row>
      <xdr:rowOff>25400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3843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512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76200</xdr:rowOff>
    </xdr:from>
    <xdr:to>
      <xdr:col>65</xdr:col>
      <xdr:colOff>53975</xdr:colOff>
      <xdr:row>54</xdr:row>
      <xdr:rowOff>6350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2954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16527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623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a:extLst>
            <a:ext uri="{FF2B5EF4-FFF2-40B4-BE49-F238E27FC236}">
              <a16:creationId xmlns:a16="http://schemas.microsoft.com/office/drawing/2014/main" id="{00000000-0008-0000-0400-00000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i="0">
              <a:latin typeface="ＭＳ Ｐゴシック" panose="020B0600070205080204" pitchFamily="50" charset="-128"/>
              <a:ea typeface="ＭＳ Ｐゴシック" panose="020B0600070205080204" pitchFamily="50" charset="-128"/>
            </a:rPr>
            <a:t>　補助費等に係る経常収支比率は，前年度より</a:t>
          </a:r>
          <a:r>
            <a:rPr kumimoji="1" lang="en-US" altLang="ja-JP" sz="1100" i="0">
              <a:latin typeface="ＭＳ Ｐゴシック" panose="020B0600070205080204" pitchFamily="50" charset="-128"/>
              <a:ea typeface="ＭＳ Ｐゴシック" panose="020B0600070205080204" pitchFamily="50" charset="-128"/>
            </a:rPr>
            <a:t>0.2</a:t>
          </a:r>
          <a:r>
            <a:rPr kumimoji="1" lang="ja-JP" altLang="en-US" sz="1100" i="0">
              <a:latin typeface="ＭＳ Ｐゴシック" panose="020B0600070205080204" pitchFamily="50" charset="-128"/>
              <a:ea typeface="ＭＳ Ｐゴシック" panose="020B0600070205080204" pitchFamily="50" charset="-128"/>
            </a:rPr>
            <a:t>ポイント低下し，グループ内平均とほぼ同水準の</a:t>
          </a:r>
          <a:r>
            <a:rPr kumimoji="1" lang="en-US" altLang="ja-JP" sz="1100" i="0">
              <a:latin typeface="ＭＳ Ｐゴシック" panose="020B0600070205080204" pitchFamily="50" charset="-128"/>
              <a:ea typeface="ＭＳ Ｐゴシック" panose="020B0600070205080204" pitchFamily="50" charset="-128"/>
            </a:rPr>
            <a:t>22.7%</a:t>
          </a:r>
          <a:r>
            <a:rPr kumimoji="1" lang="ja-JP" altLang="en-US" sz="1100" i="0">
              <a:latin typeface="ＭＳ Ｐゴシック" panose="020B0600070205080204" pitchFamily="50" charset="-128"/>
              <a:ea typeface="ＭＳ Ｐゴシック" panose="020B0600070205080204" pitchFamily="50" charset="-128"/>
            </a:rPr>
            <a:t>となっている。</a:t>
          </a:r>
        </a:p>
        <a:p>
          <a:r>
            <a:rPr kumimoji="1" lang="ja-JP" altLang="en-US" sz="1100" i="0">
              <a:latin typeface="ＭＳ Ｐゴシック" panose="020B0600070205080204" pitchFamily="50" charset="-128"/>
              <a:ea typeface="ＭＳ Ｐゴシック" panose="020B0600070205080204" pitchFamily="50" charset="-128"/>
            </a:rPr>
            <a:t>　これは，子ども子育て支援制度移行に伴う施設型給付費負担金など少子高齢化の進展に伴い社会保障等に要する経費は増加している一方で，清算期間における地方消費税等の収入減による地方消費税市町村交付金や地方消費税清算金などが減少したこと等により減となったものである。</a:t>
          </a:r>
        </a:p>
        <a:p>
          <a:r>
            <a:rPr kumimoji="1" lang="ja-JP" altLang="en-US" sz="1100" i="0">
              <a:latin typeface="ＭＳ Ｐゴシック" panose="020B0600070205080204" pitchFamily="50" charset="-128"/>
              <a:ea typeface="ＭＳ Ｐゴシック" panose="020B0600070205080204" pitchFamily="50" charset="-128"/>
            </a:rPr>
            <a:t>　今後とも，医療や介護分野の適正な制度運営に努める必要がある。</a:t>
          </a:r>
        </a:p>
        <a:p>
          <a:endParaRPr kumimoji="1" lang="ja-JP" altLang="en-US" sz="1100" i="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a:extLst>
            <a:ext uri="{FF2B5EF4-FFF2-40B4-BE49-F238E27FC236}">
              <a16:creationId xmlns:a16="http://schemas.microsoft.com/office/drawing/2014/main" id="{00000000-0008-0000-0400-00001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78" name="直線コネクタ 277">
          <a:extLst>
            <a:ext uri="{FF2B5EF4-FFF2-40B4-BE49-F238E27FC236}">
              <a16:creationId xmlns:a16="http://schemas.microsoft.com/office/drawing/2014/main" id="{00000000-0008-0000-0400-00001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40</xdr:row>
      <xdr:rowOff>99077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16840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156227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41927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99077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88" name="補助費等グラフ枠">
          <a:extLst>
            <a:ext uri="{FF2B5EF4-FFF2-40B4-BE49-F238E27FC236}">
              <a16:creationId xmlns:a16="http://schemas.microsoft.com/office/drawing/2014/main" id="{00000000-0008-0000-0400-00002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127000</xdr:rowOff>
    </xdr:from>
    <xdr:to>
      <xdr:col>82</xdr:col>
      <xdr:colOff>107950</xdr:colOff>
      <xdr:row>39</xdr:row>
      <xdr:rowOff>1270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flipV="1">
          <a:off x="16510000" y="561340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144797</xdr:rowOff>
    </xdr:from>
    <xdr:ext cx="762000" cy="259045"/>
    <xdr:sp macro="" textlink="">
      <xdr:nvSpPr>
        <xdr:cNvPr id="290" name="補助費等最小値テキスト">
          <a:extLst>
            <a:ext uri="{FF2B5EF4-FFF2-40B4-BE49-F238E27FC236}">
              <a16:creationId xmlns:a16="http://schemas.microsoft.com/office/drawing/2014/main" id="{00000000-0008-0000-0400-000022010000}"/>
            </a:ext>
          </a:extLst>
        </xdr:cNvPr>
        <xdr:cNvSpPr txBox="1"/>
      </xdr:nvSpPr>
      <xdr:spPr>
        <a:xfrm>
          <a:off x="16598900" y="665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1270</xdr:rowOff>
    </xdr:from>
    <xdr:to>
      <xdr:col>82</xdr:col>
      <xdr:colOff>196850</xdr:colOff>
      <xdr:row>39</xdr:row>
      <xdr:rowOff>1270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6421100" y="668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41927</xdr:rowOff>
    </xdr:from>
    <xdr:ext cx="762000" cy="259045"/>
    <xdr:sp macro="" textlink="">
      <xdr:nvSpPr>
        <xdr:cNvPr id="292" name="補助費等最大値テキスト">
          <a:extLst>
            <a:ext uri="{FF2B5EF4-FFF2-40B4-BE49-F238E27FC236}">
              <a16:creationId xmlns:a16="http://schemas.microsoft.com/office/drawing/2014/main" id="{00000000-0008-0000-0400-000024010000}"/>
            </a:ext>
          </a:extLst>
        </xdr:cNvPr>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127000</xdr:rowOff>
    </xdr:from>
    <xdr:to>
      <xdr:col>82</xdr:col>
      <xdr:colOff>196850</xdr:colOff>
      <xdr:row>32</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46990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5671800" y="6344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295" name="補助費等平均値テキスト">
          <a:extLst>
            <a:ext uri="{FF2B5EF4-FFF2-40B4-BE49-F238E27FC236}">
              <a16:creationId xmlns:a16="http://schemas.microsoft.com/office/drawing/2014/main" id="{00000000-0008-0000-0400-000027010000}"/>
            </a:ext>
          </a:extLst>
        </xdr:cNvPr>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296" name="フローチャート: 判断 295">
          <a:extLst>
            <a:ext uri="{FF2B5EF4-FFF2-40B4-BE49-F238E27FC236}">
              <a16:creationId xmlns:a16="http://schemas.microsoft.com/office/drawing/2014/main" id="{00000000-0008-0000-0400-000028010000}"/>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40</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4782800" y="6390640"/>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298" name="フローチャート: 判断 297">
          <a:extLst>
            <a:ext uri="{FF2B5EF4-FFF2-40B4-BE49-F238E27FC236}">
              <a16:creationId xmlns:a16="http://schemas.microsoft.com/office/drawing/2014/main" id="{00000000-0008-0000-0400-00002A010000}"/>
            </a:ext>
          </a:extLst>
        </xdr:cNvPr>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24130</xdr:rowOff>
    </xdr:from>
    <xdr:to>
      <xdr:col>73</xdr:col>
      <xdr:colOff>180975</xdr:colOff>
      <xdr:row>40</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3893800" y="67106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99060</xdr:rowOff>
    </xdr:from>
    <xdr:to>
      <xdr:col>74</xdr:col>
      <xdr:colOff>31750</xdr:colOff>
      <xdr:row>39</xdr:row>
      <xdr:rowOff>29210</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4732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39387</xdr:rowOff>
    </xdr:from>
    <xdr:ext cx="7620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4401800" y="638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24130</xdr:rowOff>
    </xdr:from>
    <xdr:to>
      <xdr:col>69</xdr:col>
      <xdr:colOff>92075</xdr:colOff>
      <xdr:row>39</xdr:row>
      <xdr:rowOff>46990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3004800" y="6710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110490</xdr:rowOff>
    </xdr:from>
    <xdr:to>
      <xdr:col>69</xdr:col>
      <xdr:colOff>142875</xdr:colOff>
      <xdr:row>38</xdr:row>
      <xdr:rowOff>40640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3843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50817</xdr:rowOff>
    </xdr:from>
    <xdr:ext cx="762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3512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3" name="楕円 312">
          <a:extLst>
            <a:ext uri="{FF2B5EF4-FFF2-40B4-BE49-F238E27FC236}">
              <a16:creationId xmlns:a16="http://schemas.microsoft.com/office/drawing/2014/main" id="{00000000-0008-0000-0400-000039010000}"/>
            </a:ext>
          </a:extLst>
        </xdr:cNvPr>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93997</xdr:rowOff>
    </xdr:from>
    <xdr:ext cx="762000" cy="259045"/>
    <xdr:sp macro="" textlink="">
      <xdr:nvSpPr>
        <xdr:cNvPr id="314" name="補助費等該当値テキスト">
          <a:extLst>
            <a:ext uri="{FF2B5EF4-FFF2-40B4-BE49-F238E27FC236}">
              <a16:creationId xmlns:a16="http://schemas.microsoft.com/office/drawing/2014/main" id="{00000000-0008-0000-0400-00003A010000}"/>
            </a:ext>
          </a:extLst>
        </xdr:cNvPr>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15" name="楕円 314">
          <a:extLst>
            <a:ext uri="{FF2B5EF4-FFF2-40B4-BE49-F238E27FC236}">
              <a16:creationId xmlns:a16="http://schemas.microsoft.com/office/drawing/2014/main" id="{00000000-0008-0000-0400-00003B010000}"/>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133350</xdr:rowOff>
    </xdr:from>
    <xdr:to>
      <xdr:col>74</xdr:col>
      <xdr:colOff>31750</xdr:colOff>
      <xdr:row>40</xdr:row>
      <xdr:rowOff>63500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4732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48277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144780</xdr:rowOff>
    </xdr:from>
    <xdr:to>
      <xdr:col>69</xdr:col>
      <xdr:colOff>142875</xdr:colOff>
      <xdr:row>39</xdr:row>
      <xdr:rowOff>74930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3843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59707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167640</xdr:rowOff>
    </xdr:from>
    <xdr:to>
      <xdr:col>65</xdr:col>
      <xdr:colOff>53975</xdr:colOff>
      <xdr:row>39</xdr:row>
      <xdr:rowOff>97790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2954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82567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3" name="正方形/長方形 322">
          <a:extLst>
            <a:ext uri="{FF2B5EF4-FFF2-40B4-BE49-F238E27FC236}">
              <a16:creationId xmlns:a16="http://schemas.microsoft.com/office/drawing/2014/main" id="{00000000-0008-0000-0400-00004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4" name="正方形/長方形 323">
          <a:extLst>
            <a:ext uri="{FF2B5EF4-FFF2-40B4-BE49-F238E27FC236}">
              <a16:creationId xmlns:a16="http://schemas.microsoft.com/office/drawing/2014/main" id="{00000000-0008-0000-0400-00004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5" name="正方形/長方形 324">
          <a:extLst>
            <a:ext uri="{FF2B5EF4-FFF2-40B4-BE49-F238E27FC236}">
              <a16:creationId xmlns:a16="http://schemas.microsoft.com/office/drawing/2014/main" id="{00000000-0008-0000-0400-00004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a:latin typeface="ＭＳ Ｐゴシック" panose="020B0600070205080204" pitchFamily="50" charset="-128"/>
              <a:ea typeface="ＭＳ Ｐゴシック" panose="020B0600070205080204" pitchFamily="50" charset="-128"/>
            </a:rPr>
            <a:t>　公債費に係る経常収支比率は，前年度より</a:t>
          </a:r>
          <a:r>
            <a:rPr kumimoji="1" lang="en-US" altLang="ja-JP" sz="1100" b="0" i="0">
              <a:latin typeface="ＭＳ Ｐゴシック" panose="020B0600070205080204" pitchFamily="50" charset="-128"/>
              <a:ea typeface="ＭＳ Ｐゴシック" panose="020B0600070205080204" pitchFamily="50" charset="-128"/>
            </a:rPr>
            <a:t>0.4</a:t>
          </a:r>
          <a:r>
            <a:rPr kumimoji="1" lang="ja-JP" altLang="en-US" sz="1100" b="0" i="0">
              <a:latin typeface="ＭＳ Ｐゴシック" panose="020B0600070205080204" pitchFamily="50" charset="-128"/>
              <a:ea typeface="ＭＳ Ｐゴシック" panose="020B0600070205080204" pitchFamily="50" charset="-128"/>
            </a:rPr>
            <a:t>ポイント低下したものの，グループ内平均を上回る</a:t>
          </a:r>
          <a:r>
            <a:rPr kumimoji="1" lang="en-US" altLang="ja-JP" sz="1100" b="0" i="0">
              <a:latin typeface="ＭＳ Ｐゴシック" panose="020B0600070205080204" pitchFamily="50" charset="-128"/>
              <a:ea typeface="ＭＳ Ｐゴシック" panose="020B0600070205080204" pitchFamily="50" charset="-128"/>
            </a:rPr>
            <a:t>26.0%</a:t>
          </a:r>
          <a:r>
            <a:rPr kumimoji="1" lang="ja-JP" altLang="en-US" sz="1100" b="0" i="0">
              <a:latin typeface="ＭＳ Ｐゴシック" panose="020B0600070205080204" pitchFamily="50" charset="-128"/>
              <a:ea typeface="ＭＳ Ｐゴシック" panose="020B0600070205080204" pitchFamily="50" charset="-128"/>
            </a:rPr>
            <a:t>となっている。</a:t>
          </a:r>
        </a:p>
        <a:p>
          <a:r>
            <a:rPr kumimoji="1" lang="ja-JP" altLang="en-US" sz="1100" b="0" i="0">
              <a:latin typeface="ＭＳ Ｐゴシック" panose="020B0600070205080204" pitchFamily="50" charset="-128"/>
              <a:ea typeface="ＭＳ Ｐゴシック" panose="020B0600070205080204" pitchFamily="50" charset="-128"/>
            </a:rPr>
            <a:t>　これは，過去に発行した県債の償還の進行や最近の低金利を反映した加重平均利率の低下等により，元利償還金が減少したため前年度より低下しているが，標準財政規模に対して県債残高が大きいためグループ内平均を上回っているものである。</a:t>
          </a:r>
        </a:p>
        <a:p>
          <a:r>
            <a:rPr kumimoji="1" lang="ja-JP" altLang="en-US" sz="1100" b="0" i="0">
              <a:latin typeface="ＭＳ Ｐゴシック" panose="020B0600070205080204" pitchFamily="50" charset="-128"/>
              <a:ea typeface="ＭＳ Ｐゴシック" panose="020B0600070205080204" pitchFamily="50" charset="-128"/>
            </a:rPr>
            <a:t>　今後とも，臨時財政対策債等を除く本県独自に発行する県債残高を抑制し，公債費負担を軽減していくこととしている。</a:t>
          </a:r>
        </a:p>
        <a:p>
          <a:endParaRPr kumimoji="1" lang="ja-JP" altLang="en-US" sz="1100" b="0" i="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3" name="直線コネクタ 332">
          <a:extLst>
            <a:ext uri="{FF2B5EF4-FFF2-40B4-BE49-F238E27FC236}">
              <a16:creationId xmlns:a16="http://schemas.microsoft.com/office/drawing/2014/main" id="{00000000-0008-0000-0400-00004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35" name="直線コネクタ 334">
          <a:extLst>
            <a:ext uri="{FF2B5EF4-FFF2-40B4-BE49-F238E27FC236}">
              <a16:creationId xmlns:a16="http://schemas.microsoft.com/office/drawing/2014/main" id="{00000000-0008-0000-0400-00004F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37" name="直線コネクタ 336">
          <a:extLst>
            <a:ext uri="{FF2B5EF4-FFF2-40B4-BE49-F238E27FC236}">
              <a16:creationId xmlns:a16="http://schemas.microsoft.com/office/drawing/2014/main" id="{00000000-0008-0000-0400-000051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9" name="公債費グラフ枠">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81</xdr:row>
      <xdr:rowOff>167821</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flipV="1">
          <a:off x="4826000" y="12553043"/>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139898</xdr:rowOff>
    </xdr:from>
    <xdr:ext cx="762000" cy="259045"/>
    <xdr:sp macro="" textlink="">
      <xdr:nvSpPr>
        <xdr:cNvPr id="351" name="公債費最小値テキスト">
          <a:extLst>
            <a:ext uri="{FF2B5EF4-FFF2-40B4-BE49-F238E27FC236}">
              <a16:creationId xmlns:a16="http://schemas.microsoft.com/office/drawing/2014/main" id="{00000000-0008-0000-0400-00005F010000}"/>
            </a:ext>
          </a:extLst>
        </xdr:cNvPr>
        <xdr:cNvSpPr txBox="1"/>
      </xdr:nvSpPr>
      <xdr:spPr>
        <a:xfrm>
          <a:off x="4914900" y="1402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167821</xdr:rowOff>
    </xdr:from>
    <xdr:to>
      <xdr:col>24</xdr:col>
      <xdr:colOff>114300</xdr:colOff>
      <xdr:row>81</xdr:row>
      <xdr:rowOff>167821</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4737100" y="14055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53" name="公債費最大値テキスト">
          <a:extLst>
            <a:ext uri="{FF2B5EF4-FFF2-40B4-BE49-F238E27FC236}">
              <a16:creationId xmlns:a16="http://schemas.microsoft.com/office/drawing/2014/main" id="{00000000-0008-0000-0400-000061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107950</xdr:rowOff>
    </xdr:from>
    <xdr:to>
      <xdr:col>24</xdr:col>
      <xdr:colOff>25400</xdr:colOff>
      <xdr:row>79</xdr:row>
      <xdr:rowOff>151493</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3987800" y="136525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125384</xdr:rowOff>
    </xdr:from>
    <xdr:ext cx="762000" cy="259045"/>
    <xdr:sp macro="" textlink="">
      <xdr:nvSpPr>
        <xdr:cNvPr id="356" name="公債費平均値テキスト">
          <a:extLst>
            <a:ext uri="{FF2B5EF4-FFF2-40B4-BE49-F238E27FC236}">
              <a16:creationId xmlns:a16="http://schemas.microsoft.com/office/drawing/2014/main" id="{00000000-0008-0000-0400-000064010000}"/>
            </a:ext>
          </a:extLst>
        </xdr:cNvPr>
        <xdr:cNvSpPr txBox="1"/>
      </xdr:nvSpPr>
      <xdr:spPr>
        <a:xfrm>
          <a:off x="4914900" y="1332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108857</xdr:rowOff>
    </xdr:from>
    <xdr:to>
      <xdr:col>24</xdr:col>
      <xdr:colOff>76200</xdr:colOff>
      <xdr:row>79</xdr:row>
      <xdr:rowOff>39007</xdr:rowOff>
    </xdr:to>
    <xdr:sp macro="" textlink="">
      <xdr:nvSpPr>
        <xdr:cNvPr id="357" name="フローチャート: 判断 356">
          <a:extLst>
            <a:ext uri="{FF2B5EF4-FFF2-40B4-BE49-F238E27FC236}">
              <a16:creationId xmlns:a16="http://schemas.microsoft.com/office/drawing/2014/main" id="{00000000-0008-0000-0400-000065010000}"/>
            </a:ext>
          </a:extLst>
        </xdr:cNvPr>
        <xdr:cNvSpPr/>
      </xdr:nvSpPr>
      <xdr:spPr>
        <a:xfrm>
          <a:off x="4775200" y="134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140607</xdr:rowOff>
    </xdr:from>
    <xdr:to>
      <xdr:col>19</xdr:col>
      <xdr:colOff>187325</xdr:colOff>
      <xdr:row>79</xdr:row>
      <xdr:rowOff>151493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098800" y="13685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163286</xdr:rowOff>
    </xdr:from>
    <xdr:to>
      <xdr:col>20</xdr:col>
      <xdr:colOff>38100</xdr:colOff>
      <xdr:row>79</xdr:row>
      <xdr:rowOff>93436</xdr:rowOff>
    </xdr:to>
    <xdr:sp macro="" textlink="">
      <xdr:nvSpPr>
        <xdr:cNvPr id="359" name="フローチャート: 判断 358">
          <a:extLst>
            <a:ext uri="{FF2B5EF4-FFF2-40B4-BE49-F238E27FC236}">
              <a16:creationId xmlns:a16="http://schemas.microsoft.com/office/drawing/2014/main" id="{00000000-0008-0000-0400-000067010000}"/>
            </a:ext>
          </a:extLst>
        </xdr:cNvPr>
        <xdr:cNvSpPr/>
      </xdr:nvSpPr>
      <xdr:spPr>
        <a:xfrm>
          <a:off x="3937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103613</xdr:rowOff>
    </xdr:from>
    <xdr:ext cx="7366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3606800" y="13305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140607</xdr:rowOff>
    </xdr:from>
    <xdr:to>
      <xdr:col>15</xdr:col>
      <xdr:colOff>98425</xdr:colOff>
      <xdr:row>80</xdr:row>
      <xdr:rowOff>56243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2209800" y="13685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46264</xdr:rowOff>
    </xdr:from>
    <xdr:to>
      <xdr:col>15</xdr:col>
      <xdr:colOff>149225</xdr:colOff>
      <xdr:row>79</xdr:row>
      <xdr:rowOff>147864</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048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158041</xdr:rowOff>
    </xdr:from>
    <xdr:ext cx="762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717800" y="1335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56243</xdr:rowOff>
    </xdr:from>
    <xdr:to>
      <xdr:col>11</xdr:col>
      <xdr:colOff>9525</xdr:colOff>
      <xdr:row>80</xdr:row>
      <xdr:rowOff>99786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1320800" y="137722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133350</xdr:rowOff>
    </xdr:from>
    <xdr:to>
      <xdr:col>11</xdr:col>
      <xdr:colOff>60325</xdr:colOff>
      <xdr:row>80</xdr:row>
      <xdr:rowOff>63500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2159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73677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18288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155121</xdr:rowOff>
    </xdr:from>
    <xdr:to>
      <xdr:col>6</xdr:col>
      <xdr:colOff>171450</xdr:colOff>
      <xdr:row>80</xdr:row>
      <xdr:rowOff>85271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1270000" y="1369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95448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939800" y="1346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57150</xdr:rowOff>
    </xdr:from>
    <xdr:to>
      <xdr:col>24</xdr:col>
      <xdr:colOff>76200</xdr:colOff>
      <xdr:row>79</xdr:row>
      <xdr:rowOff>158750</xdr:rowOff>
    </xdr:to>
    <xdr:sp macro="" textlink="">
      <xdr:nvSpPr>
        <xdr:cNvPr id="374" name="楕円 373">
          <a:extLst>
            <a:ext uri="{FF2B5EF4-FFF2-40B4-BE49-F238E27FC236}">
              <a16:creationId xmlns:a16="http://schemas.microsoft.com/office/drawing/2014/main" id="{00000000-0008-0000-0400-000076010000}"/>
            </a:ext>
          </a:extLst>
        </xdr:cNvPr>
        <xdr:cNvSpPr/>
      </xdr:nvSpPr>
      <xdr:spPr>
        <a:xfrm>
          <a:off x="47752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29227</xdr:rowOff>
    </xdr:from>
    <xdr:ext cx="762000" cy="259045"/>
    <xdr:sp macro="" textlink="">
      <xdr:nvSpPr>
        <xdr:cNvPr id="375" name="公債費該当値テキスト">
          <a:extLst>
            <a:ext uri="{FF2B5EF4-FFF2-40B4-BE49-F238E27FC236}">
              <a16:creationId xmlns:a16="http://schemas.microsoft.com/office/drawing/2014/main" id="{00000000-0008-0000-0400-000077010000}"/>
            </a:ext>
          </a:extLst>
        </xdr:cNvPr>
        <xdr:cNvSpPr txBox="1"/>
      </xdr:nvSpPr>
      <xdr:spPr>
        <a:xfrm>
          <a:off x="49149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100693</xdr:rowOff>
    </xdr:from>
    <xdr:to>
      <xdr:col>20</xdr:col>
      <xdr:colOff>38100</xdr:colOff>
      <xdr:row>80</xdr:row>
      <xdr:rowOff>30843</xdr:rowOff>
    </xdr:to>
    <xdr:sp macro="" textlink="">
      <xdr:nvSpPr>
        <xdr:cNvPr id="376" name="楕円 375">
          <a:extLst>
            <a:ext uri="{FF2B5EF4-FFF2-40B4-BE49-F238E27FC236}">
              <a16:creationId xmlns:a16="http://schemas.microsoft.com/office/drawing/2014/main" id="{00000000-0008-0000-0400-000078010000}"/>
            </a:ext>
          </a:extLst>
        </xdr:cNvPr>
        <xdr:cNvSpPr/>
      </xdr:nvSpPr>
      <xdr:spPr>
        <a:xfrm>
          <a:off x="3937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15620</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73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89807</xdr:rowOff>
    </xdr:from>
    <xdr:to>
      <xdr:col>15</xdr:col>
      <xdr:colOff>149225</xdr:colOff>
      <xdr:row>80</xdr:row>
      <xdr:rowOff>19957</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3048000" y="1363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4734</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72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5443</xdr:rowOff>
    </xdr:from>
    <xdr:to>
      <xdr:col>11</xdr:col>
      <xdr:colOff>60325</xdr:colOff>
      <xdr:row>80</xdr:row>
      <xdr:rowOff>107043</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2159000" y="137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91820</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80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48986</xdr:rowOff>
    </xdr:from>
    <xdr:to>
      <xdr:col>6</xdr:col>
      <xdr:colOff>171450</xdr:colOff>
      <xdr:row>80</xdr:row>
      <xdr:rowOff>150586</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12700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135363</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85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4" name="正方形/長方形 383">
          <a:extLst>
            <a:ext uri="{FF2B5EF4-FFF2-40B4-BE49-F238E27FC236}">
              <a16:creationId xmlns:a16="http://schemas.microsoft.com/office/drawing/2014/main" id="{00000000-0008-0000-0400-00008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i="0">
              <a:latin typeface="ＭＳ Ｐゴシック" panose="020B0600070205080204" pitchFamily="50" charset="-128"/>
              <a:ea typeface="ＭＳ Ｐゴシック" panose="020B0600070205080204" pitchFamily="50" charset="-128"/>
            </a:rPr>
            <a:t>　公債費以外に係る経常収支比率は，グループ内平均を上回る</a:t>
          </a:r>
          <a:r>
            <a:rPr kumimoji="1" lang="en-US" altLang="ja-JP" sz="1100" i="0">
              <a:latin typeface="ＭＳ Ｐゴシック" panose="020B0600070205080204" pitchFamily="50" charset="-128"/>
              <a:ea typeface="ＭＳ Ｐゴシック" panose="020B0600070205080204" pitchFamily="50" charset="-128"/>
            </a:rPr>
            <a:t>71.9%</a:t>
          </a:r>
          <a:r>
            <a:rPr kumimoji="1" lang="ja-JP" altLang="en-US" sz="1100" i="0">
              <a:latin typeface="ＭＳ Ｐゴシック" panose="020B0600070205080204" pitchFamily="50" charset="-128"/>
              <a:ea typeface="ＭＳ Ｐゴシック" panose="020B0600070205080204" pitchFamily="50" charset="-128"/>
            </a:rPr>
            <a:t>となっている。</a:t>
          </a:r>
        </a:p>
        <a:p>
          <a:r>
            <a:rPr kumimoji="1" lang="ja-JP" altLang="en-US" sz="1100" i="0">
              <a:latin typeface="ＭＳ Ｐゴシック" panose="020B0600070205080204" pitchFamily="50" charset="-128"/>
              <a:ea typeface="ＭＳ Ｐゴシック" panose="020B0600070205080204" pitchFamily="50" charset="-128"/>
            </a:rPr>
            <a:t>　これは，人件費や扶助費に係る経常収支比率がグループ内平均を上回っていることなどによるものであり，人件費や物件費の割合の増加などにより，前年度より</a:t>
          </a:r>
          <a:r>
            <a:rPr kumimoji="1" lang="en-US" altLang="ja-JP" sz="1100" i="0">
              <a:latin typeface="ＭＳ Ｐゴシック" panose="020B0600070205080204" pitchFamily="50" charset="-128"/>
              <a:ea typeface="ＭＳ Ｐゴシック" panose="020B0600070205080204" pitchFamily="50" charset="-128"/>
            </a:rPr>
            <a:t>0.1</a:t>
          </a:r>
          <a:r>
            <a:rPr kumimoji="1" lang="ja-JP" altLang="en-US" sz="1100" i="0">
              <a:latin typeface="ＭＳ Ｐゴシック" panose="020B0600070205080204" pitchFamily="50" charset="-128"/>
              <a:ea typeface="ＭＳ Ｐゴシック" panose="020B0600070205080204" pitchFamily="50" charset="-128"/>
            </a:rPr>
            <a:t>ポイント上昇している。</a:t>
          </a:r>
        </a:p>
        <a:p>
          <a:r>
            <a:rPr kumimoji="1" lang="ja-JP" altLang="en-US" sz="1100" i="0">
              <a:latin typeface="ＭＳ Ｐゴシック" panose="020B0600070205080204" pitchFamily="50" charset="-128"/>
              <a:ea typeface="ＭＳ Ｐゴシック" panose="020B0600070205080204" pitchFamily="50" charset="-128"/>
            </a:rPr>
            <a:t>　今後とも，必要性・効率性の観点からメリハリをつけた見直しに取り組むこととしている。</a:t>
          </a:r>
        </a:p>
        <a:p>
          <a:endParaRPr kumimoji="1" lang="ja-JP" altLang="en-US" sz="1100" i="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4" name="直線コネクタ 393">
          <a:extLst>
            <a:ext uri="{FF2B5EF4-FFF2-40B4-BE49-F238E27FC236}">
              <a16:creationId xmlns:a16="http://schemas.microsoft.com/office/drawing/2014/main" id="{00000000-0008-0000-0400-00008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6" name="直線コネクタ 395">
          <a:extLst>
            <a:ext uri="{FF2B5EF4-FFF2-40B4-BE49-F238E27FC236}">
              <a16:creationId xmlns:a16="http://schemas.microsoft.com/office/drawing/2014/main" id="{00000000-0008-0000-0400-00008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80</xdr:row>
      <xdr:rowOff>99077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6840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398" name="直線コネクタ 397">
          <a:extLst>
            <a:ext uri="{FF2B5EF4-FFF2-40B4-BE49-F238E27FC236}">
              <a16:creationId xmlns:a16="http://schemas.microsoft.com/office/drawing/2014/main" id="{00000000-0008-0000-0400-00008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156227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6840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41927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99077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6" name="公債費以外グラフ枠">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149860</xdr:rowOff>
    </xdr:from>
    <xdr:to>
      <xdr:col>82</xdr:col>
      <xdr:colOff>107950</xdr:colOff>
      <xdr:row>82</xdr:row>
      <xdr:rowOff>8128</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flipV="1">
          <a:off x="16510000" y="1249426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151655</xdr:rowOff>
    </xdr:from>
    <xdr:ext cx="762000" cy="259045"/>
    <xdr:sp macro="" textlink="">
      <xdr:nvSpPr>
        <xdr:cNvPr id="408" name="公債費以外最小値テキスト">
          <a:extLst>
            <a:ext uri="{FF2B5EF4-FFF2-40B4-BE49-F238E27FC236}">
              <a16:creationId xmlns:a16="http://schemas.microsoft.com/office/drawing/2014/main" id="{00000000-0008-0000-0400-000098010000}"/>
            </a:ext>
          </a:extLst>
        </xdr:cNvPr>
        <xdr:cNvSpPr txBox="1"/>
      </xdr:nvSpPr>
      <xdr:spPr>
        <a:xfrm>
          <a:off x="16598900" y="1403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8128</xdr:rowOff>
    </xdr:from>
    <xdr:to>
      <xdr:col>82</xdr:col>
      <xdr:colOff>196850</xdr:colOff>
      <xdr:row>82</xdr:row>
      <xdr:rowOff>8128</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6421100" y="1406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64787</xdr:rowOff>
    </xdr:from>
    <xdr:ext cx="762000" cy="259045"/>
    <xdr:sp macro="" textlink="">
      <xdr:nvSpPr>
        <xdr:cNvPr id="410" name="公債費以外最大値テキスト">
          <a:extLst>
            <a:ext uri="{FF2B5EF4-FFF2-40B4-BE49-F238E27FC236}">
              <a16:creationId xmlns:a16="http://schemas.microsoft.com/office/drawing/2014/main" id="{00000000-0008-0000-0400-00009A010000}"/>
            </a:ext>
          </a:extLst>
        </xdr:cNvPr>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149860</xdr:rowOff>
    </xdr:from>
    <xdr:to>
      <xdr:col>82</xdr:col>
      <xdr:colOff>196850</xdr:colOff>
      <xdr:row>72</xdr:row>
      <xdr:rowOff>149860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5842</xdr:rowOff>
    </xdr:from>
    <xdr:to>
      <xdr:col>82</xdr:col>
      <xdr:colOff>107950</xdr:colOff>
      <xdr:row>77</xdr:row>
      <xdr:rowOff>14987</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5671800" y="132074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60723</xdr:rowOff>
    </xdr:from>
    <xdr:ext cx="762000" cy="259045"/>
    <xdr:sp macro="" textlink="">
      <xdr:nvSpPr>
        <xdr:cNvPr id="413" name="公債費以外平均値テキスト">
          <a:extLst>
            <a:ext uri="{FF2B5EF4-FFF2-40B4-BE49-F238E27FC236}">
              <a16:creationId xmlns:a16="http://schemas.microsoft.com/office/drawing/2014/main" id="{00000000-0008-0000-0400-00009D010000}"/>
            </a:ext>
          </a:extLst>
        </xdr:cNvPr>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14" name="フローチャート: 判断 413">
          <a:extLst>
            <a:ext uri="{FF2B5EF4-FFF2-40B4-BE49-F238E27FC236}">
              <a16:creationId xmlns:a16="http://schemas.microsoft.com/office/drawing/2014/main" id="{00000000-0008-0000-0400-00009E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131572</xdr:rowOff>
    </xdr:from>
    <xdr:to>
      <xdr:col>78</xdr:col>
      <xdr:colOff>69850</xdr:colOff>
      <xdr:row>77</xdr:row>
      <xdr:rowOff>5842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4782800" y="131617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124206</xdr:rowOff>
    </xdr:from>
    <xdr:to>
      <xdr:col>78</xdr:col>
      <xdr:colOff>120650</xdr:colOff>
      <xdr:row>76</xdr:row>
      <xdr:rowOff>54356</xdr:rowOff>
    </xdr:to>
    <xdr:sp macro="" textlink="">
      <xdr:nvSpPr>
        <xdr:cNvPr id="416" name="フローチャート: 判断 415">
          <a:extLst>
            <a:ext uri="{FF2B5EF4-FFF2-40B4-BE49-F238E27FC236}">
              <a16:creationId xmlns:a16="http://schemas.microsoft.com/office/drawing/2014/main" id="{00000000-0008-0000-0400-0000A0010000}"/>
            </a:ext>
          </a:extLst>
        </xdr:cNvPr>
        <xdr:cNvSpPr/>
      </xdr:nvSpPr>
      <xdr:spPr>
        <a:xfrm>
          <a:off x="15621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64533</xdr:rowOff>
    </xdr:from>
    <xdr:ext cx="7366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5290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xdr:rowOff>
    </xdr:from>
    <xdr:to>
      <xdr:col>73</xdr:col>
      <xdr:colOff>180975</xdr:colOff>
      <xdr:row>76</xdr:row>
      <xdr:rowOff>131572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3893800" y="1303375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69342</xdr:rowOff>
    </xdr:from>
    <xdr:to>
      <xdr:col>74</xdr:col>
      <xdr:colOff>31750</xdr:colOff>
      <xdr:row>75</xdr:row>
      <xdr:rowOff>170942</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4732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9669</xdr:rowOff>
    </xdr:from>
    <xdr:ext cx="762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4401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120142</xdr:rowOff>
    </xdr:from>
    <xdr:to>
      <xdr:col>69</xdr:col>
      <xdr:colOff>92075</xdr:colOff>
      <xdr:row>76</xdr:row>
      <xdr:rowOff>3556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3004800" y="129788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167640</xdr:rowOff>
    </xdr:from>
    <xdr:to>
      <xdr:col>69</xdr:col>
      <xdr:colOff>142875</xdr:colOff>
      <xdr:row>75</xdr:row>
      <xdr:rowOff>97790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3843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107967</xdr:rowOff>
    </xdr:from>
    <xdr:ext cx="762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3512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85344</xdr:rowOff>
    </xdr:from>
    <xdr:to>
      <xdr:col>65</xdr:col>
      <xdr:colOff>53975</xdr:colOff>
      <xdr:row>75</xdr:row>
      <xdr:rowOff>15494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2954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25671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2623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1" name="楕円 430">
          <a:extLst>
            <a:ext uri="{FF2B5EF4-FFF2-40B4-BE49-F238E27FC236}">
              <a16:creationId xmlns:a16="http://schemas.microsoft.com/office/drawing/2014/main" id="{00000000-0008-0000-0400-0000AF010000}"/>
            </a:ext>
          </a:extLst>
        </xdr:cNvPr>
        <xdr:cNvSpPr/>
      </xdr:nvSpPr>
      <xdr:spPr>
        <a:xfrm>
          <a:off x="16459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107714</xdr:rowOff>
    </xdr:from>
    <xdr:ext cx="762000" cy="259045"/>
    <xdr:sp macro="" textlink="">
      <xdr:nvSpPr>
        <xdr:cNvPr id="432" name="公債費以外該当値テキスト">
          <a:extLst>
            <a:ext uri="{FF2B5EF4-FFF2-40B4-BE49-F238E27FC236}">
              <a16:creationId xmlns:a16="http://schemas.microsoft.com/office/drawing/2014/main" id="{00000000-0008-0000-0400-0000B0010000}"/>
            </a:ext>
          </a:extLst>
        </xdr:cNvPr>
        <xdr:cNvSpPr txBox="1"/>
      </xdr:nvSpPr>
      <xdr:spPr>
        <a:xfrm>
          <a:off x="165989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126492</xdr:rowOff>
    </xdr:from>
    <xdr:to>
      <xdr:col>78</xdr:col>
      <xdr:colOff>120650</xdr:colOff>
      <xdr:row>77</xdr:row>
      <xdr:rowOff>56642</xdr:rowOff>
    </xdr:to>
    <xdr:sp macro="" textlink="">
      <xdr:nvSpPr>
        <xdr:cNvPr id="433" name="楕円 432">
          <a:extLst>
            <a:ext uri="{FF2B5EF4-FFF2-40B4-BE49-F238E27FC236}">
              <a16:creationId xmlns:a16="http://schemas.microsoft.com/office/drawing/2014/main" id="{00000000-0008-0000-0400-0000B1010000}"/>
            </a:ext>
          </a:extLst>
        </xdr:cNvPr>
        <xdr:cNvSpPr/>
      </xdr:nvSpPr>
      <xdr:spPr>
        <a:xfrm>
          <a:off x="15621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41419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80772</xdr:rowOff>
    </xdr:from>
    <xdr:to>
      <xdr:col>74</xdr:col>
      <xdr:colOff>31750</xdr:colOff>
      <xdr:row>77</xdr:row>
      <xdr:rowOff>10922</xdr:rowOff>
    </xdr:to>
    <xdr:sp macro="" textlink="">
      <xdr:nvSpPr>
        <xdr:cNvPr id="435" name="楕円 434">
          <a:extLst>
            <a:ext uri="{FF2B5EF4-FFF2-40B4-BE49-F238E27FC236}">
              <a16:creationId xmlns:a16="http://schemas.microsoft.com/office/drawing/2014/main" id="{00000000-0008-0000-0400-0000B3010000}"/>
            </a:ext>
          </a:extLst>
        </xdr:cNvPr>
        <xdr:cNvSpPr/>
      </xdr:nvSpPr>
      <xdr:spPr>
        <a:xfrm>
          <a:off x="14732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167149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124206</xdr:rowOff>
    </xdr:from>
    <xdr:to>
      <xdr:col>69</xdr:col>
      <xdr:colOff>142875</xdr:colOff>
      <xdr:row>76</xdr:row>
      <xdr:rowOff>54356</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3843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39133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69342</xdr:rowOff>
    </xdr:from>
    <xdr:to>
      <xdr:col>65</xdr:col>
      <xdr:colOff>53975</xdr:colOff>
      <xdr:row>75</xdr:row>
      <xdr:rowOff>170942</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2954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155719</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44186</xdr:rowOff>
    </xdr:from>
    <xdr:to>
      <xdr:col>29</xdr:col>
      <xdr:colOff>127000</xdr:colOff>
      <xdr:row>18</xdr:row>
      <xdr:rowOff>4638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1977761"/>
          <a:ext cx="0" cy="1160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148165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11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4638</xdr:rowOff>
    </xdr:from>
    <xdr:to>
      <xdr:col>30</xdr:col>
      <xdr:colOff>25400</xdr:colOff>
      <xdr:row>18</xdr:row>
      <xdr:rowOff>4638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138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130563</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2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44186</xdr:rowOff>
    </xdr:from>
    <xdr:to>
      <xdr:col>30</xdr:col>
      <xdr:colOff>25400</xdr:colOff>
      <xdr:row>11</xdr:row>
      <xdr:rowOff>44186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1977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80853</xdr:rowOff>
    </xdr:from>
    <xdr:to>
      <xdr:col>29</xdr:col>
      <xdr:colOff>127000</xdr:colOff>
      <xdr:row>14</xdr:row>
      <xdr:rowOff>123007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528778"/>
          <a:ext cx="647700" cy="42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61841</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509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89764</xdr:rowOff>
    </xdr:from>
    <xdr:to>
      <xdr:col>29</xdr:col>
      <xdr:colOff>177800</xdr:colOff>
      <xdr:row>15</xdr:row>
      <xdr:rowOff>19914</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537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123007</xdr:rowOff>
    </xdr:from>
    <xdr:to>
      <xdr:col>26</xdr:col>
      <xdr:colOff>50800</xdr:colOff>
      <xdr:row>14</xdr:row>
      <xdr:rowOff>151536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570932"/>
          <a:ext cx="698500" cy="28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115275</xdr:rowOff>
    </xdr:from>
    <xdr:to>
      <xdr:col>26</xdr:col>
      <xdr:colOff>101600</xdr:colOff>
      <xdr:row>15</xdr:row>
      <xdr:rowOff>45425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56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30202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6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151536</xdr:rowOff>
    </xdr:from>
    <xdr:to>
      <xdr:col>22</xdr:col>
      <xdr:colOff>114300</xdr:colOff>
      <xdr:row>15</xdr:row>
      <xdr:rowOff>43866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599461"/>
          <a:ext cx="698500" cy="63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140101</xdr:rowOff>
    </xdr:from>
    <xdr:to>
      <xdr:col>22</xdr:col>
      <xdr:colOff>165100</xdr:colOff>
      <xdr:row>15</xdr:row>
      <xdr:rowOff>70251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588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55028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74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43866</xdr:rowOff>
    </xdr:from>
    <xdr:to>
      <xdr:col>18</xdr:col>
      <xdr:colOff>177800</xdr:colOff>
      <xdr:row>15</xdr:row>
      <xdr:rowOff>85928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663241"/>
          <a:ext cx="698500" cy="42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90267</xdr:rowOff>
    </xdr:from>
    <xdr:to>
      <xdr:col>19</xdr:col>
      <xdr:colOff>38100</xdr:colOff>
      <xdr:row>16</xdr:row>
      <xdr:rowOff>20417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5194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79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113126</xdr:rowOff>
    </xdr:from>
    <xdr:to>
      <xdr:col>15</xdr:col>
      <xdr:colOff>101600</xdr:colOff>
      <xdr:row>16</xdr:row>
      <xdr:rowOff>43276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28053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30053</xdr:rowOff>
    </xdr:from>
    <xdr:to>
      <xdr:col>29</xdr:col>
      <xdr:colOff>177800</xdr:colOff>
      <xdr:row>14</xdr:row>
      <xdr:rowOff>131653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477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46580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32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72207</xdr:rowOff>
    </xdr:from>
    <xdr:to>
      <xdr:col>26</xdr:col>
      <xdr:colOff>101600</xdr:colOff>
      <xdr:row>15</xdr:row>
      <xdr:rowOff>2357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520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12534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289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100736</xdr:rowOff>
    </xdr:from>
    <xdr:to>
      <xdr:col>22</xdr:col>
      <xdr:colOff>165100</xdr:colOff>
      <xdr:row>15</xdr:row>
      <xdr:rowOff>30886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548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41063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31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164516</xdr:rowOff>
    </xdr:from>
    <xdr:to>
      <xdr:col>19</xdr:col>
      <xdr:colOff>38100</xdr:colOff>
      <xdr:row>15</xdr:row>
      <xdr:rowOff>94666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612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104843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38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35128</xdr:rowOff>
    </xdr:from>
    <xdr:to>
      <xdr:col>15</xdr:col>
      <xdr:colOff>101600</xdr:colOff>
      <xdr:row>15</xdr:row>
      <xdr:rowOff>136728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654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146905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423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70460</xdr:rowOff>
    </xdr:from>
    <xdr:to>
      <xdr:col>29</xdr:col>
      <xdr:colOff>127000</xdr:colOff>
      <xdr:row>37</xdr:row>
      <xdr:rowOff>278791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5995010"/>
          <a:ext cx="0" cy="14084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250868</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7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278791</xdr:rowOff>
    </xdr:from>
    <xdr:to>
      <xdr:col>30</xdr:col>
      <xdr:colOff>25400</xdr:colOff>
      <xdr:row>37</xdr:row>
      <xdr:rowOff>278791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034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328287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3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70460</xdr:rowOff>
    </xdr:from>
    <xdr:to>
      <xdr:col>30</xdr:col>
      <xdr:colOff>25400</xdr:colOff>
      <xdr:row>33</xdr:row>
      <xdr:rowOff>70460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5995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236118</xdr:rowOff>
    </xdr:from>
    <xdr:to>
      <xdr:col>29</xdr:col>
      <xdr:colOff>127000</xdr:colOff>
      <xdr:row>34</xdr:row>
      <xdr:rowOff>318719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503568"/>
          <a:ext cx="647700" cy="82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38752</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4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66675</xdr:rowOff>
    </xdr:from>
    <xdr:to>
      <xdr:col>29</xdr:col>
      <xdr:colOff>177800</xdr:colOff>
      <xdr:row>35</xdr:row>
      <xdr:rowOff>168275</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77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236118</xdr:rowOff>
    </xdr:from>
    <xdr:to>
      <xdr:col>26</xdr:col>
      <xdr:colOff>50800</xdr:colOff>
      <xdr:row>34</xdr:row>
      <xdr:rowOff>277800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503568"/>
          <a:ext cx="698500" cy="41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296875</xdr:rowOff>
    </xdr:from>
    <xdr:to>
      <xdr:col>26</xdr:col>
      <xdr:colOff>101600</xdr:colOff>
      <xdr:row>35</xdr:row>
      <xdr:rowOff>55575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5643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40352</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50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108179</xdr:rowOff>
    </xdr:from>
    <xdr:to>
      <xdr:col>22</xdr:col>
      <xdr:colOff>114300</xdr:colOff>
      <xdr:row>34</xdr:row>
      <xdr:rowOff>277800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375629"/>
          <a:ext cx="698500" cy="169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211455</xdr:rowOff>
    </xdr:from>
    <xdr:to>
      <xdr:col>22</xdr:col>
      <xdr:colOff>165100</xdr:colOff>
      <xdr:row>34</xdr:row>
      <xdr:rowOff>313055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4789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323232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24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298450</xdr:rowOff>
    </xdr:from>
    <xdr:to>
      <xdr:col>18</xdr:col>
      <xdr:colOff>177800</xdr:colOff>
      <xdr:row>34</xdr:row>
      <xdr:rowOff>108179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223000"/>
          <a:ext cx="698500" cy="152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154762</xdr:rowOff>
    </xdr:from>
    <xdr:to>
      <xdr:col>19</xdr:col>
      <xdr:colOff>38100</xdr:colOff>
      <xdr:row>34</xdr:row>
      <xdr:rowOff>256363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422212"/>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241139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08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16916</xdr:rowOff>
    </xdr:from>
    <xdr:to>
      <xdr:col>15</xdr:col>
      <xdr:colOff>101600</xdr:colOff>
      <xdr:row>34</xdr:row>
      <xdr:rowOff>118516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284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103293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37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267919</xdr:rowOff>
    </xdr:from>
    <xdr:to>
      <xdr:col>29</xdr:col>
      <xdr:colOff>177800</xdr:colOff>
      <xdr:row>35</xdr:row>
      <xdr:rowOff>26619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535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112996</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38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185319</xdr:rowOff>
    </xdr:from>
    <xdr:to>
      <xdr:col>26</xdr:col>
      <xdr:colOff>101600</xdr:colOff>
      <xdr:row>34</xdr:row>
      <xdr:rowOff>286919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452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297096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221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227000</xdr:rowOff>
    </xdr:from>
    <xdr:to>
      <xdr:col>22</xdr:col>
      <xdr:colOff>165100</xdr:colOff>
      <xdr:row>34</xdr:row>
      <xdr:rowOff>328600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494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313377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58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57379</xdr:rowOff>
    </xdr:from>
    <xdr:to>
      <xdr:col>19</xdr:col>
      <xdr:colOff>38100</xdr:colOff>
      <xdr:row>34</xdr:row>
      <xdr:rowOff>158979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324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169156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093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247650</xdr:rowOff>
    </xdr:from>
    <xdr:to>
      <xdr:col>15</xdr:col>
      <xdr:colOff>101600</xdr:colOff>
      <xdr:row>34</xdr:row>
      <xdr:rowOff>6350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172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16527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1,630,146
1,618,119
9,187.08
802,278,870
769,705,576
6,649,640
475,775,190
1,591,726,783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217.7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43734</xdr:rowOff>
    </xdr:from>
    <xdr:to>
      <xdr:col>24</xdr:col>
      <xdr:colOff>62865</xdr:colOff>
      <xdr:row>37</xdr:row>
      <xdr:rowOff>36647</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87234"/>
          <a:ext cx="1270" cy="119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40474</xdr:rowOff>
    </xdr:from>
    <xdr:ext cx="599010"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38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36647</xdr:rowOff>
    </xdr:from>
    <xdr:to>
      <xdr:col>24</xdr:col>
      <xdr:colOff>152400</xdr:colOff>
      <xdr:row>37</xdr:row>
      <xdr:rowOff>36647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38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161861</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6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43734</xdr:rowOff>
    </xdr:from>
    <xdr:to>
      <xdr:col>24</xdr:col>
      <xdr:colOff>152400</xdr:colOff>
      <xdr:row>30</xdr:row>
      <xdr:rowOff>43734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87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53701</xdr:rowOff>
    </xdr:from>
    <xdr:to>
      <xdr:col>24</xdr:col>
      <xdr:colOff>63500</xdr:colOff>
      <xdr:row>34</xdr:row>
      <xdr:rowOff>88082</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883001"/>
          <a:ext cx="838200" cy="3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162435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6488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139558</xdr:rowOff>
    </xdr:from>
    <xdr:to>
      <xdr:col>24</xdr:col>
      <xdr:colOff>114300</xdr:colOff>
      <xdr:row>34</xdr:row>
      <xdr:rowOff>69708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79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88082</xdr:rowOff>
    </xdr:from>
    <xdr:to>
      <xdr:col>19</xdr:col>
      <xdr:colOff>177800</xdr:colOff>
      <xdr:row>34</xdr:row>
      <xdr:rowOff>98278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917382"/>
          <a:ext cx="8890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162601</xdr:rowOff>
    </xdr:from>
    <xdr:to>
      <xdr:col>20</xdr:col>
      <xdr:colOff>38100</xdr:colOff>
      <xdr:row>34</xdr:row>
      <xdr:rowOff>92751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82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32</xdr:row>
      <xdr:rowOff>109278</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85095" y="559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98278</xdr:rowOff>
    </xdr:from>
    <xdr:to>
      <xdr:col>15</xdr:col>
      <xdr:colOff>50800</xdr:colOff>
      <xdr:row>35</xdr:row>
      <xdr:rowOff>14016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927578"/>
          <a:ext cx="889000" cy="8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25943</xdr:rowOff>
    </xdr:from>
    <xdr:to>
      <xdr:col>15</xdr:col>
      <xdr:colOff>101600</xdr:colOff>
      <xdr:row>34</xdr:row>
      <xdr:rowOff>127543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144070</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630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14016</xdr:rowOff>
    </xdr:from>
    <xdr:to>
      <xdr:col>10</xdr:col>
      <xdr:colOff>114300</xdr:colOff>
      <xdr:row>35</xdr:row>
      <xdr:rowOff>137048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014766"/>
          <a:ext cx="889000" cy="12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151993</xdr:rowOff>
    </xdr:from>
    <xdr:to>
      <xdr:col>10</xdr:col>
      <xdr:colOff>165100</xdr:colOff>
      <xdr:row>35</xdr:row>
      <xdr:rowOff>82143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98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73270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07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170556</xdr:rowOff>
    </xdr:from>
    <xdr:to>
      <xdr:col>6</xdr:col>
      <xdr:colOff>38100</xdr:colOff>
      <xdr:row>35</xdr:row>
      <xdr:rowOff>100706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599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117233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5775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2901</xdr:rowOff>
    </xdr:from>
    <xdr:to>
      <xdr:col>24</xdr:col>
      <xdr:colOff>114300</xdr:colOff>
      <xdr:row>34</xdr:row>
      <xdr:rowOff>104501</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8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152778</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81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37282</xdr:rowOff>
    </xdr:from>
    <xdr:to>
      <xdr:col>20</xdr:col>
      <xdr:colOff>38100</xdr:colOff>
      <xdr:row>34</xdr:row>
      <xdr:rowOff>138882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86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34</xdr:row>
      <xdr:rowOff>130009</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85095" y="5959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47478</xdr:rowOff>
    </xdr:from>
    <xdr:to>
      <xdr:col>15</xdr:col>
      <xdr:colOff>101600</xdr:colOff>
      <xdr:row>34</xdr:row>
      <xdr:rowOff>149078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87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140205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969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134666</xdr:rowOff>
    </xdr:from>
    <xdr:to>
      <xdr:col>10</xdr:col>
      <xdr:colOff>165100</xdr:colOff>
      <xdr:row>35</xdr:row>
      <xdr:rowOff>64816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96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81343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73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86248</xdr:rowOff>
    </xdr:from>
    <xdr:to>
      <xdr:col>6</xdr:col>
      <xdr:colOff>38100</xdr:colOff>
      <xdr:row>36</xdr:row>
      <xdr:rowOff>16398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08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7525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17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5" name="物件費グラフ枠">
          <a:extLst>
            <a:ext uri="{FF2B5EF4-FFF2-40B4-BE49-F238E27FC236}">
              <a16:creationId xmlns:a16="http://schemas.microsoft.com/office/drawing/2014/main" id="{00000000-0008-0000-0600-000069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82950</xdr:rowOff>
    </xdr:from>
    <xdr:to>
      <xdr:col>24</xdr:col>
      <xdr:colOff>62865</xdr:colOff>
      <xdr:row>57</xdr:row>
      <xdr:rowOff>71577</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flipV="1">
          <a:off x="4633595" y="8655450"/>
          <a:ext cx="1270" cy="1188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75404</xdr:rowOff>
    </xdr:from>
    <xdr:ext cx="534377" cy="259045"/>
    <xdr:sp macro="" textlink="">
      <xdr:nvSpPr>
        <xdr:cNvPr id="107" name="物件費最小値テキスト">
          <a:extLst>
            <a:ext uri="{FF2B5EF4-FFF2-40B4-BE49-F238E27FC236}">
              <a16:creationId xmlns:a16="http://schemas.microsoft.com/office/drawing/2014/main" id="{00000000-0008-0000-0600-00006B000000}"/>
            </a:ext>
          </a:extLst>
        </xdr:cNvPr>
        <xdr:cNvSpPr txBox="1"/>
      </xdr:nvSpPr>
      <xdr:spPr>
        <a:xfrm>
          <a:off x="4686300" y="984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71577</xdr:rowOff>
    </xdr:from>
    <xdr:to>
      <xdr:col>24</xdr:col>
      <xdr:colOff>152400</xdr:colOff>
      <xdr:row>57</xdr:row>
      <xdr:rowOff>71577</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4546600" y="984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29627</xdr:rowOff>
    </xdr:from>
    <xdr:ext cx="534377" cy="259045"/>
    <xdr:sp macro="" textlink="">
      <xdr:nvSpPr>
        <xdr:cNvPr id="109" name="物件費最大値テキスト">
          <a:extLst>
            <a:ext uri="{FF2B5EF4-FFF2-40B4-BE49-F238E27FC236}">
              <a16:creationId xmlns:a16="http://schemas.microsoft.com/office/drawing/2014/main" id="{00000000-0008-0000-0600-00006D000000}"/>
            </a:ext>
          </a:extLst>
        </xdr:cNvPr>
        <xdr:cNvSpPr txBox="1"/>
      </xdr:nvSpPr>
      <xdr:spPr>
        <a:xfrm>
          <a:off x="4686300" y="843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82950</xdr:rowOff>
    </xdr:from>
    <xdr:to>
      <xdr:col>24</xdr:col>
      <xdr:colOff>152400</xdr:colOff>
      <xdr:row>50</xdr:row>
      <xdr:rowOff>82950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865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72263</xdr:rowOff>
    </xdr:from>
    <xdr:to>
      <xdr:col>24</xdr:col>
      <xdr:colOff>63500</xdr:colOff>
      <xdr:row>56</xdr:row>
      <xdr:rowOff>79921</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3797300" y="9673463"/>
          <a:ext cx="8382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143438</xdr:rowOff>
    </xdr:from>
    <xdr:ext cx="534377" cy="259045"/>
    <xdr:sp macro="" textlink="">
      <xdr:nvSpPr>
        <xdr:cNvPr id="112" name="物件費平均値テキスト">
          <a:extLst>
            <a:ext uri="{FF2B5EF4-FFF2-40B4-BE49-F238E27FC236}">
              <a16:creationId xmlns:a16="http://schemas.microsoft.com/office/drawing/2014/main" id="{00000000-0008-0000-0600-000070000000}"/>
            </a:ext>
          </a:extLst>
        </xdr:cNvPr>
        <xdr:cNvSpPr txBox="1"/>
      </xdr:nvSpPr>
      <xdr:spPr>
        <a:xfrm>
          <a:off x="4686300" y="923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120561</xdr:rowOff>
    </xdr:from>
    <xdr:to>
      <xdr:col>24</xdr:col>
      <xdr:colOff>114300</xdr:colOff>
      <xdr:row>55</xdr:row>
      <xdr:rowOff>50711</xdr:rowOff>
    </xdr:to>
    <xdr:sp macro="" textlink="">
      <xdr:nvSpPr>
        <xdr:cNvPr id="113" name="フローチャート: 判断 112">
          <a:extLst>
            <a:ext uri="{FF2B5EF4-FFF2-40B4-BE49-F238E27FC236}">
              <a16:creationId xmlns:a16="http://schemas.microsoft.com/office/drawing/2014/main" id="{00000000-0008-0000-0600-000071000000}"/>
            </a:ext>
          </a:extLst>
        </xdr:cNvPr>
        <xdr:cNvSpPr/>
      </xdr:nvSpPr>
      <xdr:spPr>
        <a:xfrm>
          <a:off x="4584700" y="937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66948</xdr:rowOff>
    </xdr:from>
    <xdr:to>
      <xdr:col>19</xdr:col>
      <xdr:colOff>177800</xdr:colOff>
      <xdr:row>56</xdr:row>
      <xdr:rowOff>79921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2908300" y="9668148"/>
          <a:ext cx="889000" cy="1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168567</xdr:rowOff>
    </xdr:from>
    <xdr:to>
      <xdr:col>20</xdr:col>
      <xdr:colOff>38100</xdr:colOff>
      <xdr:row>55</xdr:row>
      <xdr:rowOff>98717</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3746500" y="9426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115244</xdr:rowOff>
    </xdr:from>
    <xdr:ext cx="534377"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3517411" y="920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9798</xdr:rowOff>
    </xdr:from>
    <xdr:to>
      <xdr:col>15</xdr:col>
      <xdr:colOff>50800</xdr:colOff>
      <xdr:row>56</xdr:row>
      <xdr:rowOff>66948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2019300" y="961099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159138</xdr:rowOff>
    </xdr:from>
    <xdr:to>
      <xdr:col>15</xdr:col>
      <xdr:colOff>101600</xdr:colOff>
      <xdr:row>55</xdr:row>
      <xdr:rowOff>89288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2857500" y="941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105815</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2641111" y="919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135413</xdr:rowOff>
    </xdr:from>
    <xdr:to>
      <xdr:col>10</xdr:col>
      <xdr:colOff>114300</xdr:colOff>
      <xdr:row>56</xdr:row>
      <xdr:rowOff>9798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1130300" y="9565163"/>
          <a:ext cx="889000" cy="4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73926</xdr:rowOff>
    </xdr:from>
    <xdr:to>
      <xdr:col>10</xdr:col>
      <xdr:colOff>165100</xdr:colOff>
      <xdr:row>55</xdr:row>
      <xdr:rowOff>4076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1968500" y="933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20603</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1752111" y="910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4947</xdr:rowOff>
    </xdr:from>
    <xdr:to>
      <xdr:col>6</xdr:col>
      <xdr:colOff>38100</xdr:colOff>
      <xdr:row>55</xdr:row>
      <xdr:rowOff>106547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079500" y="943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123074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863111" y="920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21463</xdr:rowOff>
    </xdr:from>
    <xdr:to>
      <xdr:col>24</xdr:col>
      <xdr:colOff>114300</xdr:colOff>
      <xdr:row>56</xdr:row>
      <xdr:rowOff>123063</xdr:rowOff>
    </xdr:to>
    <xdr:sp macro="" textlink="">
      <xdr:nvSpPr>
        <xdr:cNvPr id="130" name="楕円 129">
          <a:extLst>
            <a:ext uri="{FF2B5EF4-FFF2-40B4-BE49-F238E27FC236}">
              <a16:creationId xmlns:a16="http://schemas.microsoft.com/office/drawing/2014/main" id="{00000000-0008-0000-0600-000082000000}"/>
            </a:ext>
          </a:extLst>
        </xdr:cNvPr>
        <xdr:cNvSpPr/>
      </xdr:nvSpPr>
      <xdr:spPr>
        <a:xfrm>
          <a:off x="4584700" y="962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171340</xdr:rowOff>
    </xdr:from>
    <xdr:ext cx="534377" cy="259045"/>
    <xdr:sp macro="" textlink="">
      <xdr:nvSpPr>
        <xdr:cNvPr id="131" name="物件費該当値テキスト">
          <a:extLst>
            <a:ext uri="{FF2B5EF4-FFF2-40B4-BE49-F238E27FC236}">
              <a16:creationId xmlns:a16="http://schemas.microsoft.com/office/drawing/2014/main" id="{00000000-0008-0000-0600-000083000000}"/>
            </a:ext>
          </a:extLst>
        </xdr:cNvPr>
        <xdr:cNvSpPr txBox="1"/>
      </xdr:nvSpPr>
      <xdr:spPr>
        <a:xfrm>
          <a:off x="4686300" y="960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29121</xdr:rowOff>
    </xdr:from>
    <xdr:to>
      <xdr:col>20</xdr:col>
      <xdr:colOff>38100</xdr:colOff>
      <xdr:row>56</xdr:row>
      <xdr:rowOff>130721</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3746500" y="963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121848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517411" y="972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16148</xdr:rowOff>
    </xdr:from>
    <xdr:to>
      <xdr:col>15</xdr:col>
      <xdr:colOff>101600</xdr:colOff>
      <xdr:row>56</xdr:row>
      <xdr:rowOff>117748</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2857500" y="961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108875</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641111" y="971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130448</xdr:rowOff>
    </xdr:from>
    <xdr:to>
      <xdr:col>10</xdr:col>
      <xdr:colOff>165100</xdr:colOff>
      <xdr:row>56</xdr:row>
      <xdr:rowOff>60598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1968500" y="956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51725</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752111" y="965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84613</xdr:rowOff>
    </xdr:from>
    <xdr:to>
      <xdr:col>6</xdr:col>
      <xdr:colOff>38100</xdr:colOff>
      <xdr:row>56</xdr:row>
      <xdr:rowOff>14763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079500" y="951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5890</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863111" y="960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0" name="正方形/長方形 139">
          <a:extLst>
            <a:ext uri="{FF2B5EF4-FFF2-40B4-BE49-F238E27FC236}">
              <a16:creationId xmlns:a16="http://schemas.microsoft.com/office/drawing/2014/main" id="{00000000-0008-0000-0600-00008C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1" name="正方形/長方形 140">
          <a:extLst>
            <a:ext uri="{FF2B5EF4-FFF2-40B4-BE49-F238E27FC236}">
              <a16:creationId xmlns:a16="http://schemas.microsoft.com/office/drawing/2014/main" id="{00000000-0008-0000-0600-00008D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47" name="直線コネクタ 146">
          <a:extLst>
            <a:ext uri="{FF2B5EF4-FFF2-40B4-BE49-F238E27FC236}">
              <a16:creationId xmlns:a16="http://schemas.microsoft.com/office/drawing/2014/main" id="{00000000-0008-0000-0600-00009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49" name="直線コネクタ 148">
          <a:extLst>
            <a:ext uri="{FF2B5EF4-FFF2-40B4-BE49-F238E27FC236}">
              <a16:creationId xmlns:a16="http://schemas.microsoft.com/office/drawing/2014/main" id="{00000000-0008-0000-0600-000095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139864</xdr:rowOff>
    </xdr:from>
    <xdr:to>
      <xdr:col>24</xdr:col>
      <xdr:colOff>62865</xdr:colOff>
      <xdr:row>79</xdr:row>
      <xdr:rowOff>38626</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141364"/>
          <a:ext cx="1270" cy="144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42453</xdr:rowOff>
    </xdr:from>
    <xdr:ext cx="469744"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8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38626</xdr:rowOff>
    </xdr:from>
    <xdr:to>
      <xdr:col>24</xdr:col>
      <xdr:colOff>152400</xdr:colOff>
      <xdr:row>79</xdr:row>
      <xdr:rowOff>38626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86541</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91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139864</xdr:rowOff>
    </xdr:from>
    <xdr:to>
      <xdr:col>24</xdr:col>
      <xdr:colOff>152400</xdr:colOff>
      <xdr:row>70</xdr:row>
      <xdr:rowOff>139864</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14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143292</xdr:rowOff>
    </xdr:from>
    <xdr:to>
      <xdr:col>24</xdr:col>
      <xdr:colOff>63500</xdr:colOff>
      <xdr:row>78</xdr:row>
      <xdr:rowOff>169255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3516392"/>
          <a:ext cx="838200" cy="2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7928</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8666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156501</xdr:rowOff>
    </xdr:from>
    <xdr:to>
      <xdr:col>24</xdr:col>
      <xdr:colOff>114300</xdr:colOff>
      <xdr:row>76</xdr:row>
      <xdr:rowOff>86651</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0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157824</xdr:rowOff>
    </xdr:from>
    <xdr:to>
      <xdr:col>19</xdr:col>
      <xdr:colOff>177800</xdr:colOff>
      <xdr:row>78</xdr:row>
      <xdr:rowOff>169255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2908300" y="1353092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84655</xdr:rowOff>
    </xdr:from>
    <xdr:to>
      <xdr:col>20</xdr:col>
      <xdr:colOff>38100</xdr:colOff>
      <xdr:row>76</xdr:row>
      <xdr:rowOff>14805</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29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31332</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49728" y="1271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157824</xdr:rowOff>
    </xdr:from>
    <xdr:to>
      <xdr:col>15</xdr:col>
      <xdr:colOff>50800</xdr:colOff>
      <xdr:row>79</xdr:row>
      <xdr:rowOff>4336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53092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139029</xdr:rowOff>
    </xdr:from>
    <xdr:to>
      <xdr:col>15</xdr:col>
      <xdr:colOff>101600</xdr:colOff>
      <xdr:row>76</xdr:row>
      <xdr:rowOff>69179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29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85706</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277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4336</xdr:rowOff>
    </xdr:from>
    <xdr:to>
      <xdr:col>10</xdr:col>
      <xdr:colOff>114300</xdr:colOff>
      <xdr:row>79</xdr:row>
      <xdr:rowOff>6623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354888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68326</xdr:rowOff>
    </xdr:from>
    <xdr:to>
      <xdr:col>10</xdr:col>
      <xdr:colOff>165100</xdr:colOff>
      <xdr:row>76</xdr:row>
      <xdr:rowOff>169926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15003</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287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105392</xdr:rowOff>
    </xdr:from>
    <xdr:to>
      <xdr:col>6</xdr:col>
      <xdr:colOff>38100</xdr:colOff>
      <xdr:row>77</xdr:row>
      <xdr:rowOff>35542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3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52069</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291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92492</xdr:rowOff>
    </xdr:from>
    <xdr:to>
      <xdr:col>24</xdr:col>
      <xdr:colOff>114300</xdr:colOff>
      <xdr:row>79</xdr:row>
      <xdr:rowOff>22642</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46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7419</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38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118455</xdr:rowOff>
    </xdr:from>
    <xdr:to>
      <xdr:col>20</xdr:col>
      <xdr:colOff>38100</xdr:colOff>
      <xdr:row>79</xdr:row>
      <xdr:rowOff>48605</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49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79</xdr:row>
      <xdr:rowOff>39732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49728" y="1358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107024</xdr:rowOff>
    </xdr:from>
    <xdr:to>
      <xdr:col>15</xdr:col>
      <xdr:colOff>101600</xdr:colOff>
      <xdr:row>79</xdr:row>
      <xdr:rowOff>37174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4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28301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57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124986</xdr:rowOff>
    </xdr:from>
    <xdr:to>
      <xdr:col>10</xdr:col>
      <xdr:colOff>165100</xdr:colOff>
      <xdr:row>79</xdr:row>
      <xdr:rowOff>55136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4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46263</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59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127273</xdr:rowOff>
    </xdr:from>
    <xdr:to>
      <xdr:col>6</xdr:col>
      <xdr:colOff>38100</xdr:colOff>
      <xdr:row>79</xdr:row>
      <xdr:rowOff>57423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50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48550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59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126529</xdr:rowOff>
    </xdr:from>
    <xdr:to>
      <xdr:col>24</xdr:col>
      <xdr:colOff>62865</xdr:colOff>
      <xdr:row>98</xdr:row>
      <xdr:rowOff>168873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557029"/>
          <a:ext cx="1270" cy="141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1250</xdr:rowOff>
    </xdr:from>
    <xdr:ext cx="469744"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697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168873</xdr:rowOff>
    </xdr:from>
    <xdr:to>
      <xdr:col>24</xdr:col>
      <xdr:colOff>152400</xdr:colOff>
      <xdr:row>98</xdr:row>
      <xdr:rowOff>168873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6970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73206</xdr:rowOff>
    </xdr:from>
    <xdr:ext cx="534377"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33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126529</xdr:rowOff>
    </xdr:from>
    <xdr:to>
      <xdr:col>24</xdr:col>
      <xdr:colOff>152400</xdr:colOff>
      <xdr:row>90</xdr:row>
      <xdr:rowOff>126529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557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152002</xdr:rowOff>
    </xdr:from>
    <xdr:to>
      <xdr:col>24</xdr:col>
      <xdr:colOff>63500</xdr:colOff>
      <xdr:row>93</xdr:row>
      <xdr:rowOff>22134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3797300" y="15925402"/>
          <a:ext cx="838200" cy="4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34343</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150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55916</xdr:rowOff>
    </xdr:from>
    <xdr:to>
      <xdr:col>24</xdr:col>
      <xdr:colOff>114300</xdr:colOff>
      <xdr:row>94</xdr:row>
      <xdr:rowOff>157516</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4584700" y="161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5043</xdr:rowOff>
    </xdr:from>
    <xdr:to>
      <xdr:col>19</xdr:col>
      <xdr:colOff>177800</xdr:colOff>
      <xdr:row>93</xdr:row>
      <xdr:rowOff>22134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2908300" y="15949893"/>
          <a:ext cx="889000" cy="1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116005</xdr:rowOff>
    </xdr:from>
    <xdr:to>
      <xdr:col>20</xdr:col>
      <xdr:colOff>38100</xdr:colOff>
      <xdr:row>95</xdr:row>
      <xdr:rowOff>46155</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3746500" y="162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37282</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17411" y="1632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5043</xdr:rowOff>
    </xdr:from>
    <xdr:to>
      <xdr:col>15</xdr:col>
      <xdr:colOff>50800</xdr:colOff>
      <xdr:row>93</xdr:row>
      <xdr:rowOff>52724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019300" y="15949893"/>
          <a:ext cx="889000" cy="4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128960</xdr:rowOff>
    </xdr:from>
    <xdr:to>
      <xdr:col>15</xdr:col>
      <xdr:colOff>101600</xdr:colOff>
      <xdr:row>95</xdr:row>
      <xdr:rowOff>59110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2857500" y="162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50237</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33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52724</xdr:rowOff>
    </xdr:from>
    <xdr:to>
      <xdr:col>10</xdr:col>
      <xdr:colOff>114300</xdr:colOff>
      <xdr:row>93</xdr:row>
      <xdr:rowOff>109438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1130300" y="15997574"/>
          <a:ext cx="889000" cy="5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170435</xdr:rowOff>
    </xdr:from>
    <xdr:to>
      <xdr:col>10</xdr:col>
      <xdr:colOff>165100</xdr:colOff>
      <xdr:row>95</xdr:row>
      <xdr:rowOff>100585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968500" y="1628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91712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37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162596</xdr:rowOff>
    </xdr:from>
    <xdr:to>
      <xdr:col>6</xdr:col>
      <xdr:colOff>38100</xdr:colOff>
      <xdr:row>95</xdr:row>
      <xdr:rowOff>92746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079500" y="1627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83873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37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101202</xdr:rowOff>
    </xdr:from>
    <xdr:to>
      <xdr:col>24</xdr:col>
      <xdr:colOff>114300</xdr:colOff>
      <xdr:row>93</xdr:row>
      <xdr:rowOff>31352</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4584700" y="1587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124079</xdr:rowOff>
    </xdr:from>
    <xdr:ext cx="534377"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572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142784</xdr:rowOff>
    </xdr:from>
    <xdr:to>
      <xdr:col>20</xdr:col>
      <xdr:colOff>38100</xdr:colOff>
      <xdr:row>93</xdr:row>
      <xdr:rowOff>72934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3746500" y="1591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91</xdr:row>
      <xdr:rowOff>89461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17411" y="1569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125693</xdr:rowOff>
    </xdr:from>
    <xdr:to>
      <xdr:col>15</xdr:col>
      <xdr:colOff>101600</xdr:colOff>
      <xdr:row>93</xdr:row>
      <xdr:rowOff>55843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2857500" y="1589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72370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567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1924</xdr:rowOff>
    </xdr:from>
    <xdr:to>
      <xdr:col>10</xdr:col>
      <xdr:colOff>165100</xdr:colOff>
      <xdr:row>93</xdr:row>
      <xdr:rowOff>103524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968500" y="159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120051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572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58638</xdr:rowOff>
    </xdr:from>
    <xdr:to>
      <xdr:col>6</xdr:col>
      <xdr:colOff>38100</xdr:colOff>
      <xdr:row>93</xdr:row>
      <xdr:rowOff>160238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079500" y="1600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5315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57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補助費等グラフ枠">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4963</xdr:rowOff>
    </xdr:from>
    <xdr:to>
      <xdr:col>54</xdr:col>
      <xdr:colOff>189865</xdr:colOff>
      <xdr:row>38</xdr:row>
      <xdr:rowOff>66319</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flipV="1">
          <a:off x="10475595" y="5319913"/>
          <a:ext cx="1270" cy="1261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70146</xdr:rowOff>
    </xdr:from>
    <xdr:ext cx="599010" cy="259045"/>
    <xdr:sp macro="" textlink="">
      <xdr:nvSpPr>
        <xdr:cNvPr id="277" name="補助費等最小値テキスト">
          <a:extLst>
            <a:ext uri="{FF2B5EF4-FFF2-40B4-BE49-F238E27FC236}">
              <a16:creationId xmlns:a16="http://schemas.microsoft.com/office/drawing/2014/main" id="{00000000-0008-0000-0600-000015010000}"/>
            </a:ext>
          </a:extLst>
        </xdr:cNvPr>
        <xdr:cNvSpPr txBox="1"/>
      </xdr:nvSpPr>
      <xdr:spPr>
        <a:xfrm>
          <a:off x="10528300" y="658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66319</xdr:rowOff>
    </xdr:from>
    <xdr:to>
      <xdr:col>55</xdr:col>
      <xdr:colOff>88900</xdr:colOff>
      <xdr:row>38</xdr:row>
      <xdr:rowOff>66319</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10388600" y="658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123090</xdr:rowOff>
    </xdr:from>
    <xdr:ext cx="599010" cy="259045"/>
    <xdr:sp macro="" textlink="">
      <xdr:nvSpPr>
        <xdr:cNvPr id="279" name="補助費等最大値テキスト">
          <a:extLst>
            <a:ext uri="{FF2B5EF4-FFF2-40B4-BE49-F238E27FC236}">
              <a16:creationId xmlns:a16="http://schemas.microsoft.com/office/drawing/2014/main" id="{00000000-0008-0000-0600-000017010000}"/>
            </a:ext>
          </a:extLst>
        </xdr:cNvPr>
        <xdr:cNvSpPr txBox="1"/>
      </xdr:nvSpPr>
      <xdr:spPr>
        <a:xfrm>
          <a:off x="10528300" y="509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4963</xdr:rowOff>
    </xdr:from>
    <xdr:to>
      <xdr:col>55</xdr:col>
      <xdr:colOff>88900</xdr:colOff>
      <xdr:row>31</xdr:row>
      <xdr:rowOff>4963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531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14564</xdr:rowOff>
    </xdr:from>
    <xdr:to>
      <xdr:col>55</xdr:col>
      <xdr:colOff>0</xdr:colOff>
      <xdr:row>36</xdr:row>
      <xdr:rowOff>115925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9639300" y="6186764"/>
          <a:ext cx="838200" cy="10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126727</xdr:rowOff>
    </xdr:from>
    <xdr:ext cx="599010" cy="259045"/>
    <xdr:sp macro="" textlink="">
      <xdr:nvSpPr>
        <xdr:cNvPr id="282" name="補助費等平均値テキスト">
          <a:extLst>
            <a:ext uri="{FF2B5EF4-FFF2-40B4-BE49-F238E27FC236}">
              <a16:creationId xmlns:a16="http://schemas.microsoft.com/office/drawing/2014/main" id="{00000000-0008-0000-0600-00001A010000}"/>
            </a:ext>
          </a:extLst>
        </xdr:cNvPr>
        <xdr:cNvSpPr txBox="1"/>
      </xdr:nvSpPr>
      <xdr:spPr>
        <a:xfrm>
          <a:off x="10528300" y="5956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103850</xdr:rowOff>
    </xdr:from>
    <xdr:to>
      <xdr:col>55</xdr:col>
      <xdr:colOff>50800</xdr:colOff>
      <xdr:row>36</xdr:row>
      <xdr:rowOff>34000</xdr:rowOff>
    </xdr:to>
    <xdr:sp macro="" textlink="">
      <xdr:nvSpPr>
        <xdr:cNvPr id="283" name="フローチャート: 判断 282">
          <a:extLst>
            <a:ext uri="{FF2B5EF4-FFF2-40B4-BE49-F238E27FC236}">
              <a16:creationId xmlns:a16="http://schemas.microsoft.com/office/drawing/2014/main" id="{00000000-0008-0000-0600-00001B010000}"/>
            </a:ext>
          </a:extLst>
        </xdr:cNvPr>
        <xdr:cNvSpPr/>
      </xdr:nvSpPr>
      <xdr:spPr>
        <a:xfrm>
          <a:off x="10426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16942</xdr:rowOff>
    </xdr:from>
    <xdr:to>
      <xdr:col>50</xdr:col>
      <xdr:colOff>114300</xdr:colOff>
      <xdr:row>36</xdr:row>
      <xdr:rowOff>115925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8750300" y="6017692"/>
          <a:ext cx="889000" cy="27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27224</xdr:rowOff>
    </xdr:from>
    <xdr:to>
      <xdr:col>50</xdr:col>
      <xdr:colOff>165100</xdr:colOff>
      <xdr:row>36</xdr:row>
      <xdr:rowOff>128824</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9588500" y="619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34</xdr:row>
      <xdr:rowOff>145351</xdr:rowOff>
    </xdr:from>
    <xdr:ext cx="599010"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9327095" y="5974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16942</xdr:rowOff>
    </xdr:from>
    <xdr:to>
      <xdr:col>45</xdr:col>
      <xdr:colOff>177800</xdr:colOff>
      <xdr:row>35</xdr:row>
      <xdr:rowOff>128910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7861300" y="6017692"/>
          <a:ext cx="889000" cy="11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122779</xdr:rowOff>
    </xdr:from>
    <xdr:to>
      <xdr:col>46</xdr:col>
      <xdr:colOff>38100</xdr:colOff>
      <xdr:row>35</xdr:row>
      <xdr:rowOff>52929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8699500" y="595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69456</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8450795" y="5727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167315</xdr:rowOff>
    </xdr:from>
    <xdr:to>
      <xdr:col>41</xdr:col>
      <xdr:colOff>50800</xdr:colOff>
      <xdr:row>35</xdr:row>
      <xdr:rowOff>128910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972300" y="5996615"/>
          <a:ext cx="889000" cy="13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103073</xdr:rowOff>
    </xdr:from>
    <xdr:to>
      <xdr:col>41</xdr:col>
      <xdr:colOff>101600</xdr:colOff>
      <xdr:row>35</xdr:row>
      <xdr:rowOff>33223</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7810500" y="593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49750</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7561795" y="570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34585</xdr:rowOff>
    </xdr:from>
    <xdr:to>
      <xdr:col>36</xdr:col>
      <xdr:colOff>165100</xdr:colOff>
      <xdr:row>35</xdr:row>
      <xdr:rowOff>136185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6921500" y="603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127312</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6672795" y="612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135214</xdr:rowOff>
    </xdr:from>
    <xdr:to>
      <xdr:col>55</xdr:col>
      <xdr:colOff>50800</xdr:colOff>
      <xdr:row>36</xdr:row>
      <xdr:rowOff>65364</xdr:rowOff>
    </xdr:to>
    <xdr:sp macro="" textlink="">
      <xdr:nvSpPr>
        <xdr:cNvPr id="300" name="楕円 299">
          <a:extLst>
            <a:ext uri="{FF2B5EF4-FFF2-40B4-BE49-F238E27FC236}">
              <a16:creationId xmlns:a16="http://schemas.microsoft.com/office/drawing/2014/main" id="{00000000-0008-0000-0600-00002C010000}"/>
            </a:ext>
          </a:extLst>
        </xdr:cNvPr>
        <xdr:cNvSpPr/>
      </xdr:nvSpPr>
      <xdr:spPr>
        <a:xfrm>
          <a:off x="10426700" y="613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113641</xdr:rowOff>
    </xdr:from>
    <xdr:ext cx="599010" cy="259045"/>
    <xdr:sp macro="" textlink="">
      <xdr:nvSpPr>
        <xdr:cNvPr id="301" name="補助費等該当値テキスト">
          <a:extLst>
            <a:ext uri="{FF2B5EF4-FFF2-40B4-BE49-F238E27FC236}">
              <a16:creationId xmlns:a16="http://schemas.microsoft.com/office/drawing/2014/main" id="{00000000-0008-0000-0600-00002D010000}"/>
            </a:ext>
          </a:extLst>
        </xdr:cNvPr>
        <xdr:cNvSpPr txBox="1"/>
      </xdr:nvSpPr>
      <xdr:spPr>
        <a:xfrm>
          <a:off x="10528300" y="6114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65125</xdr:rowOff>
    </xdr:from>
    <xdr:to>
      <xdr:col>50</xdr:col>
      <xdr:colOff>165100</xdr:colOff>
      <xdr:row>36</xdr:row>
      <xdr:rowOff>166725</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9588500" y="62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36</xdr:row>
      <xdr:rowOff>157852</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27095" y="6330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137592</xdr:rowOff>
    </xdr:from>
    <xdr:to>
      <xdr:col>46</xdr:col>
      <xdr:colOff>38100</xdr:colOff>
      <xdr:row>35</xdr:row>
      <xdr:rowOff>67742</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8699500" y="596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58869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059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78110</xdr:rowOff>
    </xdr:from>
    <xdr:to>
      <xdr:col>41</xdr:col>
      <xdr:colOff>101600</xdr:colOff>
      <xdr:row>36</xdr:row>
      <xdr:rowOff>8260</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7810500" y="607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170837</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17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116515</xdr:rowOff>
    </xdr:from>
    <xdr:to>
      <xdr:col>36</xdr:col>
      <xdr:colOff>165100</xdr:colOff>
      <xdr:row>35</xdr:row>
      <xdr:rowOff>46665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6921500" y="594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63192</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572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a:extLst>
            <a:ext uri="{FF2B5EF4-FFF2-40B4-BE49-F238E27FC236}">
              <a16:creationId xmlns:a16="http://schemas.microsoft.com/office/drawing/2014/main" id="{00000000-0008-0000-0600-00003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a:extLst>
            <a:ext uri="{FF2B5EF4-FFF2-40B4-BE49-F238E27FC236}">
              <a16:creationId xmlns:a16="http://schemas.microsoft.com/office/drawing/2014/main" id="{00000000-0008-0000-0600-000037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a:extLst>
            <a:ext uri="{FF2B5EF4-FFF2-40B4-BE49-F238E27FC236}">
              <a16:creationId xmlns:a16="http://schemas.microsoft.com/office/drawing/2014/main" id="{00000000-0008-0000-0600-00003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19" name="直線コネクタ 318">
          <a:extLst>
            <a:ext uri="{FF2B5EF4-FFF2-40B4-BE49-F238E27FC236}">
              <a16:creationId xmlns:a16="http://schemas.microsoft.com/office/drawing/2014/main" id="{00000000-0008-0000-0600-00003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普通建設事業費グラフ枠">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145415</xdr:rowOff>
    </xdr:from>
    <xdr:to>
      <xdr:col>54</xdr:col>
      <xdr:colOff>189865</xdr:colOff>
      <xdr:row>58</xdr:row>
      <xdr:rowOff>140481</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flipV="1">
          <a:off x="10475595" y="8546465"/>
          <a:ext cx="1270" cy="153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144308</xdr:rowOff>
    </xdr:from>
    <xdr:ext cx="534377" cy="259045"/>
    <xdr:sp macro="" textlink="">
      <xdr:nvSpPr>
        <xdr:cNvPr id="333" name="普通建設事業費最小値テキスト">
          <a:extLst>
            <a:ext uri="{FF2B5EF4-FFF2-40B4-BE49-F238E27FC236}">
              <a16:creationId xmlns:a16="http://schemas.microsoft.com/office/drawing/2014/main" id="{00000000-0008-0000-0600-00004D010000}"/>
            </a:ext>
          </a:extLst>
        </xdr:cNvPr>
        <xdr:cNvSpPr txBox="1"/>
      </xdr:nvSpPr>
      <xdr:spPr>
        <a:xfrm>
          <a:off x="10528300" y="1008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140481</xdr:rowOff>
    </xdr:from>
    <xdr:to>
      <xdr:col>55</xdr:col>
      <xdr:colOff>88900</xdr:colOff>
      <xdr:row>58</xdr:row>
      <xdr:rowOff>140481</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10388600" y="1008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92092</xdr:rowOff>
    </xdr:from>
    <xdr:ext cx="599010" cy="259045"/>
    <xdr:sp macro="" textlink="">
      <xdr:nvSpPr>
        <xdr:cNvPr id="335" name="普通建設事業費最大値テキスト">
          <a:extLst>
            <a:ext uri="{FF2B5EF4-FFF2-40B4-BE49-F238E27FC236}">
              <a16:creationId xmlns:a16="http://schemas.microsoft.com/office/drawing/2014/main" id="{00000000-0008-0000-0600-00004F010000}"/>
            </a:ext>
          </a:extLst>
        </xdr:cNvPr>
        <xdr:cNvSpPr txBox="1"/>
      </xdr:nvSpPr>
      <xdr:spPr>
        <a:xfrm>
          <a:off x="10528300" y="832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145415</xdr:rowOff>
    </xdr:from>
    <xdr:to>
      <xdr:col>55</xdr:col>
      <xdr:colOff>88900</xdr:colOff>
      <xdr:row>49</xdr:row>
      <xdr:rowOff>145415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8546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119507</xdr:rowOff>
    </xdr:from>
    <xdr:to>
      <xdr:col>55</xdr:col>
      <xdr:colOff>0</xdr:colOff>
      <xdr:row>58</xdr:row>
      <xdr:rowOff>87503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9639300" y="9892157"/>
          <a:ext cx="8382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100785</xdr:rowOff>
    </xdr:from>
    <xdr:ext cx="599010" cy="259045"/>
    <xdr:sp macro="" textlink="">
      <xdr:nvSpPr>
        <xdr:cNvPr id="338" name="普通建設事業費平均値テキスト">
          <a:extLst>
            <a:ext uri="{FF2B5EF4-FFF2-40B4-BE49-F238E27FC236}">
              <a16:creationId xmlns:a16="http://schemas.microsoft.com/office/drawing/2014/main" id="{00000000-0008-0000-0600-000052010000}"/>
            </a:ext>
          </a:extLst>
        </xdr:cNvPr>
        <xdr:cNvSpPr txBox="1"/>
      </xdr:nvSpPr>
      <xdr:spPr>
        <a:xfrm>
          <a:off x="10528300" y="93590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77908</xdr:rowOff>
    </xdr:from>
    <xdr:to>
      <xdr:col>55</xdr:col>
      <xdr:colOff>50800</xdr:colOff>
      <xdr:row>56</xdr:row>
      <xdr:rowOff>8058</xdr:rowOff>
    </xdr:to>
    <xdr:sp macro="" textlink="">
      <xdr:nvSpPr>
        <xdr:cNvPr id="339" name="フローチャート: 判断 338">
          <a:extLst>
            <a:ext uri="{FF2B5EF4-FFF2-40B4-BE49-F238E27FC236}">
              <a16:creationId xmlns:a16="http://schemas.microsoft.com/office/drawing/2014/main" id="{00000000-0008-0000-0600-000053010000}"/>
            </a:ext>
          </a:extLst>
        </xdr:cNvPr>
        <xdr:cNvSpPr/>
      </xdr:nvSpPr>
      <xdr:spPr>
        <a:xfrm>
          <a:off x="10426700" y="95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108934</xdr:rowOff>
    </xdr:from>
    <xdr:to>
      <xdr:col>50</xdr:col>
      <xdr:colOff>114300</xdr:colOff>
      <xdr:row>58</xdr:row>
      <xdr:rowOff>87503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8750300" y="9881584"/>
          <a:ext cx="889000" cy="15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20606</xdr:rowOff>
    </xdr:from>
    <xdr:to>
      <xdr:col>50</xdr:col>
      <xdr:colOff>165100</xdr:colOff>
      <xdr:row>56</xdr:row>
      <xdr:rowOff>122206</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9588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54</xdr:row>
      <xdr:rowOff>138733</xdr:rowOff>
    </xdr:from>
    <xdr:ext cx="599010"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9327095" y="939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108934</xdr:rowOff>
    </xdr:from>
    <xdr:to>
      <xdr:col>45</xdr:col>
      <xdr:colOff>177800</xdr:colOff>
      <xdr:row>58</xdr:row>
      <xdr:rowOff>130442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7861300" y="9881584"/>
          <a:ext cx="889000" cy="19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141783</xdr:rowOff>
    </xdr:from>
    <xdr:to>
      <xdr:col>46</xdr:col>
      <xdr:colOff>38100</xdr:colOff>
      <xdr:row>56</xdr:row>
      <xdr:rowOff>71933</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8699500" y="957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88460</xdr:rowOff>
    </xdr:from>
    <xdr:ext cx="599010"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8450795" y="934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130442</xdr:rowOff>
    </xdr:from>
    <xdr:to>
      <xdr:col>41</xdr:col>
      <xdr:colOff>50800</xdr:colOff>
      <xdr:row>58</xdr:row>
      <xdr:rowOff>170580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6972300" y="10074542"/>
          <a:ext cx="889000" cy="4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94024</xdr:rowOff>
    </xdr:from>
    <xdr:to>
      <xdr:col>41</xdr:col>
      <xdr:colOff>101600</xdr:colOff>
      <xdr:row>57</xdr:row>
      <xdr:rowOff>24174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7810500" y="969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40701</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7561795" y="9470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9633</xdr:rowOff>
    </xdr:from>
    <xdr:to>
      <xdr:col>36</xdr:col>
      <xdr:colOff>165100</xdr:colOff>
      <xdr:row>57</xdr:row>
      <xdr:rowOff>111233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6921500" y="978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127760</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705111" y="955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68707</xdr:rowOff>
    </xdr:from>
    <xdr:to>
      <xdr:col>55</xdr:col>
      <xdr:colOff>50800</xdr:colOff>
      <xdr:row>57</xdr:row>
      <xdr:rowOff>170307</xdr:rowOff>
    </xdr:to>
    <xdr:sp macro="" textlink="">
      <xdr:nvSpPr>
        <xdr:cNvPr id="356" name="楕円 355">
          <a:extLst>
            <a:ext uri="{FF2B5EF4-FFF2-40B4-BE49-F238E27FC236}">
              <a16:creationId xmlns:a16="http://schemas.microsoft.com/office/drawing/2014/main" id="{00000000-0008-0000-0600-000064010000}"/>
            </a:ext>
          </a:extLst>
        </xdr:cNvPr>
        <xdr:cNvSpPr/>
      </xdr:nvSpPr>
      <xdr:spPr>
        <a:xfrm>
          <a:off x="10426700" y="98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47134</xdr:rowOff>
    </xdr:from>
    <xdr:ext cx="534377" cy="259045"/>
    <xdr:sp macro="" textlink="">
      <xdr:nvSpPr>
        <xdr:cNvPr id="357" name="普通建設事業費該当値テキスト">
          <a:extLst>
            <a:ext uri="{FF2B5EF4-FFF2-40B4-BE49-F238E27FC236}">
              <a16:creationId xmlns:a16="http://schemas.microsoft.com/office/drawing/2014/main" id="{00000000-0008-0000-0600-000065010000}"/>
            </a:ext>
          </a:extLst>
        </xdr:cNvPr>
        <xdr:cNvSpPr txBox="1"/>
      </xdr:nvSpPr>
      <xdr:spPr>
        <a:xfrm>
          <a:off x="10528300" y="981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36703</xdr:rowOff>
    </xdr:from>
    <xdr:to>
      <xdr:col>50</xdr:col>
      <xdr:colOff>165100</xdr:colOff>
      <xdr:row>58</xdr:row>
      <xdr:rowOff>138303</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9588500" y="998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58</xdr:row>
      <xdr:rowOff>129430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59411" y="1007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58134</xdr:rowOff>
    </xdr:from>
    <xdr:to>
      <xdr:col>46</xdr:col>
      <xdr:colOff>38100</xdr:colOff>
      <xdr:row>57</xdr:row>
      <xdr:rowOff>159734</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8699500" y="983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150861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92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79642</xdr:rowOff>
    </xdr:from>
    <xdr:to>
      <xdr:col>41</xdr:col>
      <xdr:colOff>101600</xdr:colOff>
      <xdr:row>59</xdr:row>
      <xdr:rowOff>9792</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7810500" y="1002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919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1011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119780</xdr:rowOff>
    </xdr:from>
    <xdr:to>
      <xdr:col>36</xdr:col>
      <xdr:colOff>165100</xdr:colOff>
      <xdr:row>59</xdr:row>
      <xdr:rowOff>49930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6921500" y="1006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41057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101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a:extLst>
            <a:ext uri="{FF2B5EF4-FFF2-40B4-BE49-F238E27FC236}">
              <a16:creationId xmlns:a16="http://schemas.microsoft.com/office/drawing/2014/main" id="{00000000-0008-0000-0600-00006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a:extLst>
            <a:ext uri="{FF2B5EF4-FFF2-40B4-BE49-F238E27FC236}">
              <a16:creationId xmlns:a16="http://schemas.microsoft.com/office/drawing/2014/main" id="{00000000-0008-0000-0600-00007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4" name="直線コネクタ 373">
          <a:extLst>
            <a:ext uri="{FF2B5EF4-FFF2-40B4-BE49-F238E27FC236}">
              <a16:creationId xmlns:a16="http://schemas.microsoft.com/office/drawing/2014/main" id="{00000000-0008-0000-0600-00007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4" name="普通建設事業費 （ うち新規整備　）グラフ枠">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103032</xdr:rowOff>
    </xdr:from>
    <xdr:to>
      <xdr:col>54</xdr:col>
      <xdr:colOff>189865</xdr:colOff>
      <xdr:row>77</xdr:row>
      <xdr:rowOff>120841</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flipV="1">
          <a:off x="10475595" y="12104532"/>
          <a:ext cx="1270" cy="121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124668</xdr:rowOff>
    </xdr:from>
    <xdr:ext cx="469744" cy="259045"/>
    <xdr:sp macro="" textlink="">
      <xdr:nvSpPr>
        <xdr:cNvPr id="386" name="普通建設事業費 （ うち新規整備　）最小値テキスト">
          <a:extLst>
            <a:ext uri="{FF2B5EF4-FFF2-40B4-BE49-F238E27FC236}">
              <a16:creationId xmlns:a16="http://schemas.microsoft.com/office/drawing/2014/main" id="{00000000-0008-0000-0600-000082010000}"/>
            </a:ext>
          </a:extLst>
        </xdr:cNvPr>
        <xdr:cNvSpPr txBox="1"/>
      </xdr:nvSpPr>
      <xdr:spPr>
        <a:xfrm>
          <a:off x="10528300" y="1332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120841</xdr:rowOff>
    </xdr:from>
    <xdr:to>
      <xdr:col>55</xdr:col>
      <xdr:colOff>88900</xdr:colOff>
      <xdr:row>77</xdr:row>
      <xdr:rowOff>120841</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10388600" y="13322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49709</xdr:rowOff>
    </xdr:from>
    <xdr:ext cx="534377" cy="259045"/>
    <xdr:sp macro="" textlink="">
      <xdr:nvSpPr>
        <xdr:cNvPr id="388" name="普通建設事業費 （ うち新規整備　）最大値テキスト">
          <a:extLst>
            <a:ext uri="{FF2B5EF4-FFF2-40B4-BE49-F238E27FC236}">
              <a16:creationId xmlns:a16="http://schemas.microsoft.com/office/drawing/2014/main" id="{00000000-0008-0000-0600-000084010000}"/>
            </a:ext>
          </a:extLst>
        </xdr:cNvPr>
        <xdr:cNvSpPr txBox="1"/>
      </xdr:nvSpPr>
      <xdr:spPr>
        <a:xfrm>
          <a:off x="10528300" y="1187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103032</xdr:rowOff>
    </xdr:from>
    <xdr:to>
      <xdr:col>55</xdr:col>
      <xdr:colOff>88900</xdr:colOff>
      <xdr:row>70</xdr:row>
      <xdr:rowOff>103032</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210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3340</xdr:rowOff>
    </xdr:from>
    <xdr:to>
      <xdr:col>55</xdr:col>
      <xdr:colOff>0</xdr:colOff>
      <xdr:row>75</xdr:row>
      <xdr:rowOff>75212</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9639300" y="12862090"/>
          <a:ext cx="838200" cy="7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158252</xdr:rowOff>
    </xdr:from>
    <xdr:ext cx="534377" cy="259045"/>
    <xdr:sp macro="" textlink="">
      <xdr:nvSpPr>
        <xdr:cNvPr id="391" name="普通建設事業費 （ うち新規整備　）平均値テキスト">
          <a:extLst>
            <a:ext uri="{FF2B5EF4-FFF2-40B4-BE49-F238E27FC236}">
              <a16:creationId xmlns:a16="http://schemas.microsoft.com/office/drawing/2014/main" id="{00000000-0008-0000-0600-000087010000}"/>
            </a:ext>
          </a:extLst>
        </xdr:cNvPr>
        <xdr:cNvSpPr txBox="1"/>
      </xdr:nvSpPr>
      <xdr:spPr>
        <a:xfrm>
          <a:off x="10528300" y="12502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135375</xdr:rowOff>
    </xdr:from>
    <xdr:to>
      <xdr:col>55</xdr:col>
      <xdr:colOff>50800</xdr:colOff>
      <xdr:row>74</xdr:row>
      <xdr:rowOff>65525</xdr:rowOff>
    </xdr:to>
    <xdr:sp macro="" textlink="">
      <xdr:nvSpPr>
        <xdr:cNvPr id="392" name="フローチャート: 判断 391">
          <a:extLst>
            <a:ext uri="{FF2B5EF4-FFF2-40B4-BE49-F238E27FC236}">
              <a16:creationId xmlns:a16="http://schemas.microsoft.com/office/drawing/2014/main" id="{00000000-0008-0000-0600-000088010000}"/>
            </a:ext>
          </a:extLst>
        </xdr:cNvPr>
        <xdr:cNvSpPr/>
      </xdr:nvSpPr>
      <xdr:spPr>
        <a:xfrm>
          <a:off x="10426700" y="12651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144980</xdr:rowOff>
    </xdr:from>
    <xdr:to>
      <xdr:col>50</xdr:col>
      <xdr:colOff>114300</xdr:colOff>
      <xdr:row>75</xdr:row>
      <xdr:rowOff>75212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8750300" y="12832280"/>
          <a:ext cx="889000" cy="10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17576</xdr:rowOff>
    </xdr:from>
    <xdr:to>
      <xdr:col>50</xdr:col>
      <xdr:colOff>165100</xdr:colOff>
      <xdr:row>74</xdr:row>
      <xdr:rowOff>119176</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9588500" y="127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135703</xdr:rowOff>
    </xdr:from>
    <xdr:ext cx="534377"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9359411" y="1248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144980</xdr:rowOff>
    </xdr:from>
    <xdr:to>
      <xdr:col>45</xdr:col>
      <xdr:colOff>177800</xdr:colOff>
      <xdr:row>75</xdr:row>
      <xdr:rowOff>11250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7861300" y="12832280"/>
          <a:ext cx="889000" cy="3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17531</xdr:rowOff>
    </xdr:from>
    <xdr:to>
      <xdr:col>46</xdr:col>
      <xdr:colOff>38100</xdr:colOff>
      <xdr:row>74</xdr:row>
      <xdr:rowOff>119131</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8699500" y="1270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135658</xdr:rowOff>
    </xdr:from>
    <xdr:ext cx="534377"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8483111" y="1248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102141</xdr:rowOff>
    </xdr:from>
    <xdr:to>
      <xdr:col>41</xdr:col>
      <xdr:colOff>50800</xdr:colOff>
      <xdr:row>75</xdr:row>
      <xdr:rowOff>11250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972300" y="12446541"/>
          <a:ext cx="889000" cy="42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79596</xdr:rowOff>
    </xdr:from>
    <xdr:to>
      <xdr:col>41</xdr:col>
      <xdr:colOff>101600</xdr:colOff>
      <xdr:row>74</xdr:row>
      <xdr:rowOff>9746</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7810500" y="1259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26273</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7594111" y="1237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69629</xdr:rowOff>
    </xdr:from>
    <xdr:to>
      <xdr:col>36</xdr:col>
      <xdr:colOff>165100</xdr:colOff>
      <xdr:row>73</xdr:row>
      <xdr:rowOff>171229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6921500" y="1258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162356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705111" y="1267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123990</xdr:rowOff>
    </xdr:from>
    <xdr:to>
      <xdr:col>55</xdr:col>
      <xdr:colOff>50800</xdr:colOff>
      <xdr:row>75</xdr:row>
      <xdr:rowOff>54140</xdr:rowOff>
    </xdr:to>
    <xdr:sp macro="" textlink="">
      <xdr:nvSpPr>
        <xdr:cNvPr id="409" name="楕円 408">
          <a:extLst>
            <a:ext uri="{FF2B5EF4-FFF2-40B4-BE49-F238E27FC236}">
              <a16:creationId xmlns:a16="http://schemas.microsoft.com/office/drawing/2014/main" id="{00000000-0008-0000-0600-000099010000}"/>
            </a:ext>
          </a:extLst>
        </xdr:cNvPr>
        <xdr:cNvSpPr/>
      </xdr:nvSpPr>
      <xdr:spPr>
        <a:xfrm>
          <a:off x="10426700" y="128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102417</xdr:rowOff>
    </xdr:from>
    <xdr:ext cx="534377" cy="259045"/>
    <xdr:sp macro="" textlink="">
      <xdr:nvSpPr>
        <xdr:cNvPr id="410" name="普通建設事業費 （ うち新規整備　）該当値テキスト">
          <a:extLst>
            <a:ext uri="{FF2B5EF4-FFF2-40B4-BE49-F238E27FC236}">
              <a16:creationId xmlns:a16="http://schemas.microsoft.com/office/drawing/2014/main" id="{00000000-0008-0000-0600-00009A010000}"/>
            </a:ext>
          </a:extLst>
        </xdr:cNvPr>
        <xdr:cNvSpPr txBox="1"/>
      </xdr:nvSpPr>
      <xdr:spPr>
        <a:xfrm>
          <a:off x="10528300" y="1278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24412</xdr:rowOff>
    </xdr:from>
    <xdr:to>
      <xdr:col>50</xdr:col>
      <xdr:colOff>165100</xdr:colOff>
      <xdr:row>75</xdr:row>
      <xdr:rowOff>126012</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9588500" y="1288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117139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59411" y="1297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94180</xdr:rowOff>
    </xdr:from>
    <xdr:to>
      <xdr:col>46</xdr:col>
      <xdr:colOff>38100</xdr:colOff>
      <xdr:row>75</xdr:row>
      <xdr:rowOff>24330</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8699500" y="127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15457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287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131900</xdr:rowOff>
    </xdr:from>
    <xdr:to>
      <xdr:col>41</xdr:col>
      <xdr:colOff>101600</xdr:colOff>
      <xdr:row>75</xdr:row>
      <xdr:rowOff>62050</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7810500" y="128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53177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91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51341</xdr:rowOff>
    </xdr:from>
    <xdr:to>
      <xdr:col>36</xdr:col>
      <xdr:colOff>165100</xdr:colOff>
      <xdr:row>72</xdr:row>
      <xdr:rowOff>152941</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6921500" y="1239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169468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17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9" name="正方形/長方形 418">
          <a:extLst>
            <a:ext uri="{FF2B5EF4-FFF2-40B4-BE49-F238E27FC236}">
              <a16:creationId xmlns:a16="http://schemas.microsoft.com/office/drawing/2014/main" id="{00000000-0008-0000-0600-0000A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0" name="正方形/長方形 419">
          <a:extLst>
            <a:ext uri="{FF2B5EF4-FFF2-40B4-BE49-F238E27FC236}">
              <a16:creationId xmlns:a16="http://schemas.microsoft.com/office/drawing/2014/main" id="{00000000-0008-0000-0600-0000A4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6" name="直線コネクタ 425">
          <a:extLst>
            <a:ext uri="{FF2B5EF4-FFF2-40B4-BE49-F238E27FC236}">
              <a16:creationId xmlns:a16="http://schemas.microsoft.com/office/drawing/2014/main" id="{00000000-0008-0000-0600-0000A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28" name="直線コネクタ 427">
          <a:extLst>
            <a:ext uri="{FF2B5EF4-FFF2-40B4-BE49-F238E27FC236}">
              <a16:creationId xmlns:a16="http://schemas.microsoft.com/office/drawing/2014/main" id="{00000000-0008-0000-0600-0000A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8" name="普通建設事業費 （ うち更新整備　）グラフ枠">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85499</xdr:rowOff>
    </xdr:from>
    <xdr:to>
      <xdr:col>54</xdr:col>
      <xdr:colOff>189865</xdr:colOff>
      <xdr:row>98</xdr:row>
      <xdr:rowOff>161280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flipV="1">
          <a:off x="10475595" y="15515999"/>
          <a:ext cx="1270" cy="1447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165107</xdr:rowOff>
    </xdr:from>
    <xdr:ext cx="534377" cy="259045"/>
    <xdr:sp macro="" textlink="">
      <xdr:nvSpPr>
        <xdr:cNvPr id="440" name="普通建設事業費 （ うち更新整備　）最小値テキスト">
          <a:extLst>
            <a:ext uri="{FF2B5EF4-FFF2-40B4-BE49-F238E27FC236}">
              <a16:creationId xmlns:a16="http://schemas.microsoft.com/office/drawing/2014/main" id="{00000000-0008-0000-0600-0000B8010000}"/>
            </a:ext>
          </a:extLst>
        </xdr:cNvPr>
        <xdr:cNvSpPr txBox="1"/>
      </xdr:nvSpPr>
      <xdr:spPr>
        <a:xfrm>
          <a:off x="10528300" y="1696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161280</xdr:rowOff>
    </xdr:from>
    <xdr:to>
      <xdr:col>55</xdr:col>
      <xdr:colOff>88900</xdr:colOff>
      <xdr:row>98</xdr:row>
      <xdr:rowOff>161280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10388600" y="169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32176</xdr:rowOff>
    </xdr:from>
    <xdr:ext cx="534377" cy="259045"/>
    <xdr:sp macro="" textlink="">
      <xdr:nvSpPr>
        <xdr:cNvPr id="442" name="普通建設事業費 （ うち更新整備　）最大値テキスト">
          <a:extLst>
            <a:ext uri="{FF2B5EF4-FFF2-40B4-BE49-F238E27FC236}">
              <a16:creationId xmlns:a16="http://schemas.microsoft.com/office/drawing/2014/main" id="{00000000-0008-0000-0600-0000BA010000}"/>
            </a:ext>
          </a:extLst>
        </xdr:cNvPr>
        <xdr:cNvSpPr txBox="1"/>
      </xdr:nvSpPr>
      <xdr:spPr>
        <a:xfrm>
          <a:off x="10528300" y="1529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85499</xdr:rowOff>
    </xdr:from>
    <xdr:to>
      <xdr:col>55</xdr:col>
      <xdr:colOff>88900</xdr:colOff>
      <xdr:row>90</xdr:row>
      <xdr:rowOff>85499</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10388600" y="1551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155564</xdr:rowOff>
    </xdr:from>
    <xdr:to>
      <xdr:col>55</xdr:col>
      <xdr:colOff>0</xdr:colOff>
      <xdr:row>95</xdr:row>
      <xdr:rowOff>156113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9639300" y="16443314"/>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109971</xdr:rowOff>
    </xdr:from>
    <xdr:ext cx="534377" cy="259045"/>
    <xdr:sp macro="" textlink="">
      <xdr:nvSpPr>
        <xdr:cNvPr id="445" name="普通建設事業費 （ うち更新整備　）平均値テキスト">
          <a:extLst>
            <a:ext uri="{FF2B5EF4-FFF2-40B4-BE49-F238E27FC236}">
              <a16:creationId xmlns:a16="http://schemas.microsoft.com/office/drawing/2014/main" id="{00000000-0008-0000-0600-0000BD010000}"/>
            </a:ext>
          </a:extLst>
        </xdr:cNvPr>
        <xdr:cNvSpPr txBox="1"/>
      </xdr:nvSpPr>
      <xdr:spPr>
        <a:xfrm>
          <a:off x="10528300" y="16226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87094</xdr:rowOff>
    </xdr:from>
    <xdr:to>
      <xdr:col>55</xdr:col>
      <xdr:colOff>50800</xdr:colOff>
      <xdr:row>96</xdr:row>
      <xdr:rowOff>17244</xdr:rowOff>
    </xdr:to>
    <xdr:sp macro="" textlink="">
      <xdr:nvSpPr>
        <xdr:cNvPr id="446" name="フローチャート: 判断 445">
          <a:extLst>
            <a:ext uri="{FF2B5EF4-FFF2-40B4-BE49-F238E27FC236}">
              <a16:creationId xmlns:a16="http://schemas.microsoft.com/office/drawing/2014/main" id="{00000000-0008-0000-0600-0000BE010000}"/>
            </a:ext>
          </a:extLst>
        </xdr:cNvPr>
        <xdr:cNvSpPr/>
      </xdr:nvSpPr>
      <xdr:spPr>
        <a:xfrm>
          <a:off x="10426700" y="1637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155564</xdr:rowOff>
    </xdr:from>
    <xdr:to>
      <xdr:col>50</xdr:col>
      <xdr:colOff>114300</xdr:colOff>
      <xdr:row>96</xdr:row>
      <xdr:rowOff>41060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8750300" y="16443314"/>
          <a:ext cx="889000" cy="5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130460</xdr:rowOff>
    </xdr:from>
    <xdr:to>
      <xdr:col>50</xdr:col>
      <xdr:colOff>165100</xdr:colOff>
      <xdr:row>96</xdr:row>
      <xdr:rowOff>60610</xdr:rowOff>
    </xdr:to>
    <xdr:sp macro="" textlink="">
      <xdr:nvSpPr>
        <xdr:cNvPr id="448" name="フローチャート: 判断 447">
          <a:extLst>
            <a:ext uri="{FF2B5EF4-FFF2-40B4-BE49-F238E27FC236}">
              <a16:creationId xmlns:a16="http://schemas.microsoft.com/office/drawing/2014/main" id="{00000000-0008-0000-0600-0000C0010000}"/>
            </a:ext>
          </a:extLst>
        </xdr:cNvPr>
        <xdr:cNvSpPr/>
      </xdr:nvSpPr>
      <xdr:spPr>
        <a:xfrm>
          <a:off x="9588500" y="1641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51737</xdr:rowOff>
    </xdr:from>
    <xdr:ext cx="534377"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9359411" y="1651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41060</xdr:rowOff>
    </xdr:from>
    <xdr:to>
      <xdr:col>45</xdr:col>
      <xdr:colOff>177800</xdr:colOff>
      <xdr:row>96</xdr:row>
      <xdr:rowOff>107217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7861300" y="16500260"/>
          <a:ext cx="889000" cy="6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123351</xdr:rowOff>
    </xdr:from>
    <xdr:to>
      <xdr:col>46</xdr:col>
      <xdr:colOff>38100</xdr:colOff>
      <xdr:row>96</xdr:row>
      <xdr:rowOff>53501</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8699500" y="1641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70028</xdr:rowOff>
    </xdr:from>
    <xdr:ext cx="534377"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8483111" y="1618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107217</xdr:rowOff>
    </xdr:from>
    <xdr:to>
      <xdr:col>41</xdr:col>
      <xdr:colOff>50800</xdr:colOff>
      <xdr:row>99</xdr:row>
      <xdr:rowOff>38841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6972300" y="16566417"/>
          <a:ext cx="889000" cy="4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7221</xdr:rowOff>
    </xdr:from>
    <xdr:to>
      <xdr:col>41</xdr:col>
      <xdr:colOff>101600</xdr:colOff>
      <xdr:row>97</xdr:row>
      <xdr:rowOff>108821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7810500" y="1663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99948</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7594111" y="1673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105062</xdr:rowOff>
    </xdr:from>
    <xdr:to>
      <xdr:col>36</xdr:col>
      <xdr:colOff>165100</xdr:colOff>
      <xdr:row>98</xdr:row>
      <xdr:rowOff>35212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6921500" y="1673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51739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705111" y="1651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105313</xdr:rowOff>
    </xdr:from>
    <xdr:to>
      <xdr:col>55</xdr:col>
      <xdr:colOff>50800</xdr:colOff>
      <xdr:row>96</xdr:row>
      <xdr:rowOff>35463</xdr:rowOff>
    </xdr:to>
    <xdr:sp macro="" textlink="">
      <xdr:nvSpPr>
        <xdr:cNvPr id="463" name="楕円 462">
          <a:extLst>
            <a:ext uri="{FF2B5EF4-FFF2-40B4-BE49-F238E27FC236}">
              <a16:creationId xmlns:a16="http://schemas.microsoft.com/office/drawing/2014/main" id="{00000000-0008-0000-0600-0000CF010000}"/>
            </a:ext>
          </a:extLst>
        </xdr:cNvPr>
        <xdr:cNvSpPr/>
      </xdr:nvSpPr>
      <xdr:spPr>
        <a:xfrm>
          <a:off x="10426700" y="1639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83740</xdr:rowOff>
    </xdr:from>
    <xdr:ext cx="534377" cy="259045"/>
    <xdr:sp macro="" textlink="">
      <xdr:nvSpPr>
        <xdr:cNvPr id="464" name="普通建設事業費 （ うち更新整備　）該当値テキスト">
          <a:extLst>
            <a:ext uri="{FF2B5EF4-FFF2-40B4-BE49-F238E27FC236}">
              <a16:creationId xmlns:a16="http://schemas.microsoft.com/office/drawing/2014/main" id="{00000000-0008-0000-0600-0000D0010000}"/>
            </a:ext>
          </a:extLst>
        </xdr:cNvPr>
        <xdr:cNvSpPr txBox="1"/>
      </xdr:nvSpPr>
      <xdr:spPr>
        <a:xfrm>
          <a:off x="10528300" y="1637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104764</xdr:rowOff>
    </xdr:from>
    <xdr:to>
      <xdr:col>50</xdr:col>
      <xdr:colOff>165100</xdr:colOff>
      <xdr:row>96</xdr:row>
      <xdr:rowOff>34914</xdr:rowOff>
    </xdr:to>
    <xdr:sp macro="" textlink="">
      <xdr:nvSpPr>
        <xdr:cNvPr id="465" name="楕円 464">
          <a:extLst>
            <a:ext uri="{FF2B5EF4-FFF2-40B4-BE49-F238E27FC236}">
              <a16:creationId xmlns:a16="http://schemas.microsoft.com/office/drawing/2014/main" id="{00000000-0008-0000-0600-0000D1010000}"/>
            </a:ext>
          </a:extLst>
        </xdr:cNvPr>
        <xdr:cNvSpPr/>
      </xdr:nvSpPr>
      <xdr:spPr>
        <a:xfrm>
          <a:off x="9588500" y="1639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51441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59411" y="1616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161710</xdr:rowOff>
    </xdr:from>
    <xdr:to>
      <xdr:col>46</xdr:col>
      <xdr:colOff>38100</xdr:colOff>
      <xdr:row>96</xdr:row>
      <xdr:rowOff>91860</xdr:rowOff>
    </xdr:to>
    <xdr:sp macro="" textlink="">
      <xdr:nvSpPr>
        <xdr:cNvPr id="467" name="楕円 466">
          <a:extLst>
            <a:ext uri="{FF2B5EF4-FFF2-40B4-BE49-F238E27FC236}">
              <a16:creationId xmlns:a16="http://schemas.microsoft.com/office/drawing/2014/main" id="{00000000-0008-0000-0600-0000D3010000}"/>
            </a:ext>
          </a:extLst>
        </xdr:cNvPr>
        <xdr:cNvSpPr/>
      </xdr:nvSpPr>
      <xdr:spPr>
        <a:xfrm>
          <a:off x="8699500" y="164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82987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5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56417</xdr:rowOff>
    </xdr:from>
    <xdr:to>
      <xdr:col>41</xdr:col>
      <xdr:colOff>101600</xdr:colOff>
      <xdr:row>96</xdr:row>
      <xdr:rowOff>158017</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7810500" y="1651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3094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29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159491</xdr:rowOff>
    </xdr:from>
    <xdr:to>
      <xdr:col>36</xdr:col>
      <xdr:colOff>165100</xdr:colOff>
      <xdr:row>99</xdr:row>
      <xdr:rowOff>89641</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6921500" y="1696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80768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705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1" name="災害復旧事業費グラフ枠">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51415</xdr:rowOff>
    </xdr:from>
    <xdr:to>
      <xdr:col>85</xdr:col>
      <xdr:colOff>126364</xdr:colOff>
      <xdr:row>38</xdr:row>
      <xdr:rowOff>136591</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flipV="1">
          <a:off x="16317595" y="5366365"/>
          <a:ext cx="1269" cy="128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140418</xdr:rowOff>
    </xdr:from>
    <xdr:ext cx="378565" cy="259045"/>
    <xdr:sp macro="" textlink="">
      <xdr:nvSpPr>
        <xdr:cNvPr id="493" name="災害復旧事業費最小値テキスト">
          <a:extLst>
            <a:ext uri="{FF2B5EF4-FFF2-40B4-BE49-F238E27FC236}">
              <a16:creationId xmlns:a16="http://schemas.microsoft.com/office/drawing/2014/main" id="{00000000-0008-0000-0600-0000ED010000}"/>
            </a:ext>
          </a:extLst>
        </xdr:cNvPr>
        <xdr:cNvSpPr txBox="1"/>
      </xdr:nvSpPr>
      <xdr:spPr>
        <a:xfrm>
          <a:off x="16370300" y="6655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136591</xdr:rowOff>
    </xdr:from>
    <xdr:to>
      <xdr:col>86</xdr:col>
      <xdr:colOff>25400</xdr:colOff>
      <xdr:row>38</xdr:row>
      <xdr:rowOff>136591</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6230600" y="665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169542</xdr:rowOff>
    </xdr:from>
    <xdr:ext cx="534377" cy="259045"/>
    <xdr:sp macro="" textlink="">
      <xdr:nvSpPr>
        <xdr:cNvPr id="495" name="災害復旧事業費最大値テキスト">
          <a:extLst>
            <a:ext uri="{FF2B5EF4-FFF2-40B4-BE49-F238E27FC236}">
              <a16:creationId xmlns:a16="http://schemas.microsoft.com/office/drawing/2014/main" id="{00000000-0008-0000-0600-0000EF010000}"/>
            </a:ext>
          </a:extLst>
        </xdr:cNvPr>
        <xdr:cNvSpPr txBox="1"/>
      </xdr:nvSpPr>
      <xdr:spPr>
        <a:xfrm>
          <a:off x="16370300" y="514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51415</xdr:rowOff>
    </xdr:from>
    <xdr:to>
      <xdr:col>86</xdr:col>
      <xdr:colOff>25400</xdr:colOff>
      <xdr:row>31</xdr:row>
      <xdr:rowOff>51415</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6230600" y="5366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27823</xdr:rowOff>
    </xdr:from>
    <xdr:to>
      <xdr:col>85</xdr:col>
      <xdr:colOff>127000</xdr:colOff>
      <xdr:row>38</xdr:row>
      <xdr:rowOff>79715</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flipV="1">
          <a:off x="15481300" y="6542923"/>
          <a:ext cx="838200" cy="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57576</xdr:rowOff>
    </xdr:from>
    <xdr:ext cx="469744" cy="259045"/>
    <xdr:sp macro="" textlink="">
      <xdr:nvSpPr>
        <xdr:cNvPr id="498" name="災害復旧事業費平均値テキスト">
          <a:extLst>
            <a:ext uri="{FF2B5EF4-FFF2-40B4-BE49-F238E27FC236}">
              <a16:creationId xmlns:a16="http://schemas.microsoft.com/office/drawing/2014/main" id="{00000000-0008-0000-0600-0000F2010000}"/>
            </a:ext>
          </a:extLst>
        </xdr:cNvPr>
        <xdr:cNvSpPr txBox="1"/>
      </xdr:nvSpPr>
      <xdr:spPr>
        <a:xfrm>
          <a:off x="16370300" y="622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34699</xdr:rowOff>
    </xdr:from>
    <xdr:to>
      <xdr:col>85</xdr:col>
      <xdr:colOff>177800</xdr:colOff>
      <xdr:row>37</xdr:row>
      <xdr:rowOff>136299</xdr:rowOff>
    </xdr:to>
    <xdr:sp macro="" textlink="">
      <xdr:nvSpPr>
        <xdr:cNvPr id="499" name="フローチャート: 判断 498">
          <a:extLst>
            <a:ext uri="{FF2B5EF4-FFF2-40B4-BE49-F238E27FC236}">
              <a16:creationId xmlns:a16="http://schemas.microsoft.com/office/drawing/2014/main" id="{00000000-0008-0000-0600-0000F3010000}"/>
            </a:ext>
          </a:extLst>
        </xdr:cNvPr>
        <xdr:cNvSpPr/>
      </xdr:nvSpPr>
      <xdr:spPr>
        <a:xfrm>
          <a:off x="16268700" y="6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169738</xdr:rowOff>
    </xdr:from>
    <xdr:to>
      <xdr:col>81</xdr:col>
      <xdr:colOff>50800</xdr:colOff>
      <xdr:row>38</xdr:row>
      <xdr:rowOff>79715</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4592300" y="6513388"/>
          <a:ext cx="889000" cy="8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34310</xdr:rowOff>
    </xdr:from>
    <xdr:to>
      <xdr:col>81</xdr:col>
      <xdr:colOff>101600</xdr:colOff>
      <xdr:row>37</xdr:row>
      <xdr:rowOff>135910</xdr:rowOff>
    </xdr:to>
    <xdr:sp macro="" textlink="">
      <xdr:nvSpPr>
        <xdr:cNvPr id="501" name="フローチャート: 判断 500">
          <a:extLst>
            <a:ext uri="{FF2B5EF4-FFF2-40B4-BE49-F238E27FC236}">
              <a16:creationId xmlns:a16="http://schemas.microsoft.com/office/drawing/2014/main" id="{00000000-0008-0000-0600-0000F5010000}"/>
            </a:ext>
          </a:extLst>
        </xdr:cNvPr>
        <xdr:cNvSpPr/>
      </xdr:nvSpPr>
      <xdr:spPr>
        <a:xfrm>
          <a:off x="15430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152437</xdr:rowOff>
    </xdr:from>
    <xdr:ext cx="469744"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5233728"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169738</xdr:rowOff>
    </xdr:from>
    <xdr:to>
      <xdr:col>76</xdr:col>
      <xdr:colOff>114300</xdr:colOff>
      <xdr:row>38</xdr:row>
      <xdr:rowOff>59850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3703300" y="6513388"/>
          <a:ext cx="889000" cy="6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53513</xdr:rowOff>
    </xdr:from>
    <xdr:to>
      <xdr:col>76</xdr:col>
      <xdr:colOff>165100</xdr:colOff>
      <xdr:row>37</xdr:row>
      <xdr:rowOff>155113</xdr:rowOff>
    </xdr:to>
    <xdr:sp macro="" textlink="">
      <xdr:nvSpPr>
        <xdr:cNvPr id="504" name="フローチャート: 判断 503">
          <a:extLst>
            <a:ext uri="{FF2B5EF4-FFF2-40B4-BE49-F238E27FC236}">
              <a16:creationId xmlns:a16="http://schemas.microsoft.com/office/drawing/2014/main" id="{00000000-0008-0000-0600-0000F8010000}"/>
            </a:ext>
          </a:extLst>
        </xdr:cNvPr>
        <xdr:cNvSpPr/>
      </xdr:nvSpPr>
      <xdr:spPr>
        <a:xfrm>
          <a:off x="14541500" y="639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190</xdr:rowOff>
    </xdr:from>
    <xdr:ext cx="469744"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4357428" y="617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59850</xdr:rowOff>
    </xdr:from>
    <xdr:to>
      <xdr:col>71</xdr:col>
      <xdr:colOff>177800</xdr:colOff>
      <xdr:row>38</xdr:row>
      <xdr:rowOff>94163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2814300" y="6574950"/>
          <a:ext cx="889000" cy="3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37968</xdr:rowOff>
    </xdr:from>
    <xdr:to>
      <xdr:col>72</xdr:col>
      <xdr:colOff>38100</xdr:colOff>
      <xdr:row>37</xdr:row>
      <xdr:rowOff>139568</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3652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156095</xdr:rowOff>
    </xdr:from>
    <xdr:ext cx="469744"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34684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77264</xdr:rowOff>
    </xdr:from>
    <xdr:to>
      <xdr:col>67</xdr:col>
      <xdr:colOff>101600</xdr:colOff>
      <xdr:row>38</xdr:row>
      <xdr:rowOff>7414</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2763500" y="642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23941</xdr:rowOff>
    </xdr:from>
    <xdr:ext cx="469744"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579428" y="619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148473</xdr:rowOff>
    </xdr:from>
    <xdr:to>
      <xdr:col>85</xdr:col>
      <xdr:colOff>177800</xdr:colOff>
      <xdr:row>38</xdr:row>
      <xdr:rowOff>78623</xdr:rowOff>
    </xdr:to>
    <xdr:sp macro="" textlink="">
      <xdr:nvSpPr>
        <xdr:cNvPr id="516" name="楕円 515">
          <a:extLst>
            <a:ext uri="{FF2B5EF4-FFF2-40B4-BE49-F238E27FC236}">
              <a16:creationId xmlns:a16="http://schemas.microsoft.com/office/drawing/2014/main" id="{00000000-0008-0000-0600-000004020000}"/>
            </a:ext>
          </a:extLst>
        </xdr:cNvPr>
        <xdr:cNvSpPr/>
      </xdr:nvSpPr>
      <xdr:spPr>
        <a:xfrm>
          <a:off x="16268700" y="64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63400</xdr:rowOff>
    </xdr:from>
    <xdr:ext cx="469744" cy="259045"/>
    <xdr:sp macro="" textlink="">
      <xdr:nvSpPr>
        <xdr:cNvPr id="517" name="災害復旧事業費該当値テキスト">
          <a:extLst>
            <a:ext uri="{FF2B5EF4-FFF2-40B4-BE49-F238E27FC236}">
              <a16:creationId xmlns:a16="http://schemas.microsoft.com/office/drawing/2014/main" id="{00000000-0008-0000-0600-000005020000}"/>
            </a:ext>
          </a:extLst>
        </xdr:cNvPr>
        <xdr:cNvSpPr txBox="1"/>
      </xdr:nvSpPr>
      <xdr:spPr>
        <a:xfrm>
          <a:off x="16370300" y="6407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28915</xdr:rowOff>
    </xdr:from>
    <xdr:to>
      <xdr:col>81</xdr:col>
      <xdr:colOff>101600</xdr:colOff>
      <xdr:row>38</xdr:row>
      <xdr:rowOff>130515</xdr:rowOff>
    </xdr:to>
    <xdr:sp macro="" textlink="">
      <xdr:nvSpPr>
        <xdr:cNvPr id="518" name="楕円 517">
          <a:extLst>
            <a:ext uri="{FF2B5EF4-FFF2-40B4-BE49-F238E27FC236}">
              <a16:creationId xmlns:a16="http://schemas.microsoft.com/office/drawing/2014/main" id="{00000000-0008-0000-0600-000006020000}"/>
            </a:ext>
          </a:extLst>
        </xdr:cNvPr>
        <xdr:cNvSpPr/>
      </xdr:nvSpPr>
      <xdr:spPr>
        <a:xfrm>
          <a:off x="15430500" y="654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121642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33728" y="663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118938</xdr:rowOff>
    </xdr:from>
    <xdr:to>
      <xdr:col>76</xdr:col>
      <xdr:colOff>165100</xdr:colOff>
      <xdr:row>38</xdr:row>
      <xdr:rowOff>49088</xdr:rowOff>
    </xdr:to>
    <xdr:sp macro="" textlink="">
      <xdr:nvSpPr>
        <xdr:cNvPr id="520" name="楕円 519">
          <a:extLst>
            <a:ext uri="{FF2B5EF4-FFF2-40B4-BE49-F238E27FC236}">
              <a16:creationId xmlns:a16="http://schemas.microsoft.com/office/drawing/2014/main" id="{00000000-0008-0000-0600-000008020000}"/>
            </a:ext>
          </a:extLst>
        </xdr:cNvPr>
        <xdr:cNvSpPr/>
      </xdr:nvSpPr>
      <xdr:spPr>
        <a:xfrm>
          <a:off x="14541500" y="646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40215</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55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9050</xdr:rowOff>
    </xdr:from>
    <xdr:to>
      <xdr:col>72</xdr:col>
      <xdr:colOff>38100</xdr:colOff>
      <xdr:row>38</xdr:row>
      <xdr:rowOff>110650</xdr:rowOff>
    </xdr:to>
    <xdr:sp macro="" textlink="">
      <xdr:nvSpPr>
        <xdr:cNvPr id="522" name="楕円 521">
          <a:extLst>
            <a:ext uri="{FF2B5EF4-FFF2-40B4-BE49-F238E27FC236}">
              <a16:creationId xmlns:a16="http://schemas.microsoft.com/office/drawing/2014/main" id="{00000000-0008-0000-0600-00000A020000}"/>
            </a:ext>
          </a:extLst>
        </xdr:cNvPr>
        <xdr:cNvSpPr/>
      </xdr:nvSpPr>
      <xdr:spPr>
        <a:xfrm>
          <a:off x="13652500" y="65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101777</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61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43363</xdr:rowOff>
    </xdr:from>
    <xdr:to>
      <xdr:col>67</xdr:col>
      <xdr:colOff>101600</xdr:colOff>
      <xdr:row>38</xdr:row>
      <xdr:rowOff>144963</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2763500" y="655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136090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65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38" name="失業対策事業費グラフ枠">
          <a:extLst>
            <a:ext uri="{FF2B5EF4-FFF2-40B4-BE49-F238E27FC236}">
              <a16:creationId xmlns:a16="http://schemas.microsoft.com/office/drawing/2014/main" id="{00000000-0008-0000-0600-00001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0" name="失業対策事業費最小値テキスト">
          <a:extLst>
            <a:ext uri="{FF2B5EF4-FFF2-40B4-BE49-F238E27FC236}">
              <a16:creationId xmlns:a16="http://schemas.microsoft.com/office/drawing/2014/main" id="{00000000-0008-0000-0600-00001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2" name="失業対策事業費最大値テキスト">
          <a:extLst>
            <a:ext uri="{FF2B5EF4-FFF2-40B4-BE49-F238E27FC236}">
              <a16:creationId xmlns:a16="http://schemas.microsoft.com/office/drawing/2014/main" id="{00000000-0008-0000-0600-00001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5" name="失業対策事業費平均値テキスト">
          <a:extLst>
            <a:ext uri="{FF2B5EF4-FFF2-40B4-BE49-F238E27FC236}">
              <a16:creationId xmlns:a16="http://schemas.microsoft.com/office/drawing/2014/main" id="{00000000-0008-0000-0600-00002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46" name="フローチャート: 判断 545">
          <a:extLst>
            <a:ext uri="{FF2B5EF4-FFF2-40B4-BE49-F238E27FC236}">
              <a16:creationId xmlns:a16="http://schemas.microsoft.com/office/drawing/2014/main" id="{00000000-0008-0000-0600-00002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48" name="フローチャート: 判断 547">
          <a:extLst>
            <a:ext uri="{FF2B5EF4-FFF2-40B4-BE49-F238E27FC236}">
              <a16:creationId xmlns:a16="http://schemas.microsoft.com/office/drawing/2014/main" id="{00000000-0008-0000-0600-00002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1" name="フローチャート: 判断 550">
          <a:extLst>
            <a:ext uri="{FF2B5EF4-FFF2-40B4-BE49-F238E27FC236}">
              <a16:creationId xmlns:a16="http://schemas.microsoft.com/office/drawing/2014/main" id="{00000000-0008-0000-0600-00002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4" name="フローチャート: 判断 553">
          <a:extLst>
            <a:ext uri="{FF2B5EF4-FFF2-40B4-BE49-F238E27FC236}">
              <a16:creationId xmlns:a16="http://schemas.microsoft.com/office/drawing/2014/main" id="{00000000-0008-0000-0600-00002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56" name="フローチャート: 判断 555">
          <a:extLst>
            <a:ext uri="{FF2B5EF4-FFF2-40B4-BE49-F238E27FC236}">
              <a16:creationId xmlns:a16="http://schemas.microsoft.com/office/drawing/2014/main" id="{00000000-0008-0000-0600-00002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楕円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4" name="失業対策事業費該当値テキスト">
          <a:extLst>
            <a:ext uri="{FF2B5EF4-FFF2-40B4-BE49-F238E27FC236}">
              <a16:creationId xmlns:a16="http://schemas.microsoft.com/office/drawing/2014/main" id="{00000000-0008-0000-0600-00003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5" name="楕円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67" name="楕円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69" name="楕円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楕円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3" name="正方形/長方形 572">
          <a:extLst>
            <a:ext uri="{FF2B5EF4-FFF2-40B4-BE49-F238E27FC236}">
              <a16:creationId xmlns:a16="http://schemas.microsoft.com/office/drawing/2014/main" id="{00000000-0008-0000-0600-00003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4" name="正方形/長方形 573">
          <a:extLst>
            <a:ext uri="{FF2B5EF4-FFF2-40B4-BE49-F238E27FC236}">
              <a16:creationId xmlns:a16="http://schemas.microsoft.com/office/drawing/2014/main" id="{00000000-0008-0000-0600-00003E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5" name="正方形/長方形 574">
          <a:extLst>
            <a:ext uri="{FF2B5EF4-FFF2-40B4-BE49-F238E27FC236}">
              <a16:creationId xmlns:a16="http://schemas.microsoft.com/office/drawing/2014/main" id="{00000000-0008-0000-0600-00003F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76" name="正方形/長方形 575">
          <a:extLst>
            <a:ext uri="{FF2B5EF4-FFF2-40B4-BE49-F238E27FC236}">
              <a16:creationId xmlns:a16="http://schemas.microsoft.com/office/drawing/2014/main" id="{00000000-0008-0000-0600-000040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77" name="正方形/長方形 576">
          <a:extLst>
            <a:ext uri="{FF2B5EF4-FFF2-40B4-BE49-F238E27FC236}">
              <a16:creationId xmlns:a16="http://schemas.microsoft.com/office/drawing/2014/main" id="{00000000-0008-0000-0600-000041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2" name="公債費グラフ枠">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11067</xdr:rowOff>
    </xdr:from>
    <xdr:to>
      <xdr:col>85</xdr:col>
      <xdr:colOff>126364</xdr:colOff>
      <xdr:row>78</xdr:row>
      <xdr:rowOff>14633</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flipV="1">
          <a:off x="16317595" y="12184017"/>
          <a:ext cx="1269" cy="1203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18460</xdr:rowOff>
    </xdr:from>
    <xdr:ext cx="534377" cy="259045"/>
    <xdr:sp macro="" textlink="">
      <xdr:nvSpPr>
        <xdr:cNvPr id="594" name="公債費最小値テキスト">
          <a:extLst>
            <a:ext uri="{FF2B5EF4-FFF2-40B4-BE49-F238E27FC236}">
              <a16:creationId xmlns:a16="http://schemas.microsoft.com/office/drawing/2014/main" id="{00000000-0008-0000-0600-000052020000}"/>
            </a:ext>
          </a:extLst>
        </xdr:cNvPr>
        <xdr:cNvSpPr txBox="1"/>
      </xdr:nvSpPr>
      <xdr:spPr>
        <a:xfrm>
          <a:off x="16370300" y="1339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14633</xdr:rowOff>
    </xdr:from>
    <xdr:to>
      <xdr:col>86</xdr:col>
      <xdr:colOff>25400</xdr:colOff>
      <xdr:row>78</xdr:row>
      <xdr:rowOff>14633</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6230600" y="13387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129194</xdr:rowOff>
    </xdr:from>
    <xdr:ext cx="534377" cy="259045"/>
    <xdr:sp macro="" textlink="">
      <xdr:nvSpPr>
        <xdr:cNvPr id="596" name="公債費最大値テキスト">
          <a:extLst>
            <a:ext uri="{FF2B5EF4-FFF2-40B4-BE49-F238E27FC236}">
              <a16:creationId xmlns:a16="http://schemas.microsoft.com/office/drawing/2014/main" id="{00000000-0008-0000-0600-000054020000}"/>
            </a:ext>
          </a:extLst>
        </xdr:cNvPr>
        <xdr:cNvSpPr txBox="1"/>
      </xdr:nvSpPr>
      <xdr:spPr>
        <a:xfrm>
          <a:off x="16370300" y="1195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11067</xdr:rowOff>
    </xdr:from>
    <xdr:to>
      <xdr:col>86</xdr:col>
      <xdr:colOff>25400</xdr:colOff>
      <xdr:row>71</xdr:row>
      <xdr:rowOff>11067</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6230600" y="1218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100106</xdr:rowOff>
    </xdr:from>
    <xdr:to>
      <xdr:col>85</xdr:col>
      <xdr:colOff>127000</xdr:colOff>
      <xdr:row>73</xdr:row>
      <xdr:rowOff>150878</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5481300" y="12615956"/>
          <a:ext cx="838200" cy="5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115937</xdr:rowOff>
    </xdr:from>
    <xdr:ext cx="534377" cy="259045"/>
    <xdr:sp macro="" textlink="">
      <xdr:nvSpPr>
        <xdr:cNvPr id="599" name="公債費平均値テキスト">
          <a:extLst>
            <a:ext uri="{FF2B5EF4-FFF2-40B4-BE49-F238E27FC236}">
              <a16:creationId xmlns:a16="http://schemas.microsoft.com/office/drawing/2014/main" id="{00000000-0008-0000-0600-000057020000}"/>
            </a:ext>
          </a:extLst>
        </xdr:cNvPr>
        <xdr:cNvSpPr txBox="1"/>
      </xdr:nvSpPr>
      <xdr:spPr>
        <a:xfrm>
          <a:off x="16370300" y="12460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93060</xdr:rowOff>
    </xdr:from>
    <xdr:to>
      <xdr:col>85</xdr:col>
      <xdr:colOff>177800</xdr:colOff>
      <xdr:row>74</xdr:row>
      <xdr:rowOff>23210</xdr:rowOff>
    </xdr:to>
    <xdr:sp macro="" textlink="">
      <xdr:nvSpPr>
        <xdr:cNvPr id="600" name="フローチャート: 判断 599">
          <a:extLst>
            <a:ext uri="{FF2B5EF4-FFF2-40B4-BE49-F238E27FC236}">
              <a16:creationId xmlns:a16="http://schemas.microsoft.com/office/drawing/2014/main" id="{00000000-0008-0000-0600-000058020000}"/>
            </a:ext>
          </a:extLst>
        </xdr:cNvPr>
        <xdr:cNvSpPr/>
      </xdr:nvSpPr>
      <xdr:spPr>
        <a:xfrm>
          <a:off x="16268700" y="1260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100106</xdr:rowOff>
    </xdr:from>
    <xdr:to>
      <xdr:col>81</xdr:col>
      <xdr:colOff>50800</xdr:colOff>
      <xdr:row>73</xdr:row>
      <xdr:rowOff>151564</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flipV="1">
          <a:off x="14592300" y="12615956"/>
          <a:ext cx="889000" cy="5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58793</xdr:rowOff>
    </xdr:from>
    <xdr:to>
      <xdr:col>81</xdr:col>
      <xdr:colOff>101600</xdr:colOff>
      <xdr:row>73</xdr:row>
      <xdr:rowOff>160393</xdr:rowOff>
    </xdr:to>
    <xdr:sp macro="" textlink="">
      <xdr:nvSpPr>
        <xdr:cNvPr id="602" name="フローチャート: 判断 601">
          <a:extLst>
            <a:ext uri="{FF2B5EF4-FFF2-40B4-BE49-F238E27FC236}">
              <a16:creationId xmlns:a16="http://schemas.microsoft.com/office/drawing/2014/main" id="{00000000-0008-0000-0600-00005A020000}"/>
            </a:ext>
          </a:extLst>
        </xdr:cNvPr>
        <xdr:cNvSpPr/>
      </xdr:nvSpPr>
      <xdr:spPr>
        <a:xfrm>
          <a:off x="15430500" y="1257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151520</xdr:rowOff>
    </xdr:from>
    <xdr:ext cx="534377"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201411" y="1266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107238</xdr:rowOff>
    </xdr:from>
    <xdr:to>
      <xdr:col>76</xdr:col>
      <xdr:colOff>114300</xdr:colOff>
      <xdr:row>73</xdr:row>
      <xdr:rowOff>151564</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3703300" y="12623088"/>
          <a:ext cx="889000" cy="4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20572</xdr:rowOff>
    </xdr:from>
    <xdr:to>
      <xdr:col>76</xdr:col>
      <xdr:colOff>165100</xdr:colOff>
      <xdr:row>73</xdr:row>
      <xdr:rowOff>122172</xdr:rowOff>
    </xdr:to>
    <xdr:sp macro="" textlink="">
      <xdr:nvSpPr>
        <xdr:cNvPr id="605" name="フローチャート: 判断 604">
          <a:extLst>
            <a:ext uri="{FF2B5EF4-FFF2-40B4-BE49-F238E27FC236}">
              <a16:creationId xmlns:a16="http://schemas.microsoft.com/office/drawing/2014/main" id="{00000000-0008-0000-0600-00005D020000}"/>
            </a:ext>
          </a:extLst>
        </xdr:cNvPr>
        <xdr:cNvSpPr/>
      </xdr:nvSpPr>
      <xdr:spPr>
        <a:xfrm>
          <a:off x="14541500" y="1253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138699</xdr:rowOff>
    </xdr:from>
    <xdr:ext cx="534377"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4325111" y="123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105570</xdr:rowOff>
    </xdr:from>
    <xdr:to>
      <xdr:col>71</xdr:col>
      <xdr:colOff>177800</xdr:colOff>
      <xdr:row>73</xdr:row>
      <xdr:rowOff>107238</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814300" y="12449970"/>
          <a:ext cx="889000" cy="17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17463</xdr:rowOff>
    </xdr:from>
    <xdr:to>
      <xdr:col>72</xdr:col>
      <xdr:colOff>38100</xdr:colOff>
      <xdr:row>73</xdr:row>
      <xdr:rowOff>119063</xdr:rowOff>
    </xdr:to>
    <xdr:sp macro="" textlink="">
      <xdr:nvSpPr>
        <xdr:cNvPr id="608" name="フローチャート: 判断 607">
          <a:extLst>
            <a:ext uri="{FF2B5EF4-FFF2-40B4-BE49-F238E27FC236}">
              <a16:creationId xmlns:a16="http://schemas.microsoft.com/office/drawing/2014/main" id="{00000000-0008-0000-0600-000060020000}"/>
            </a:ext>
          </a:extLst>
        </xdr:cNvPr>
        <xdr:cNvSpPr/>
      </xdr:nvSpPr>
      <xdr:spPr>
        <a:xfrm>
          <a:off x="13652500" y="1253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135590</xdr:rowOff>
    </xdr:from>
    <xdr:ext cx="534377"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3436111" y="1230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161206</xdr:rowOff>
    </xdr:from>
    <xdr:to>
      <xdr:col>67</xdr:col>
      <xdr:colOff>101600</xdr:colOff>
      <xdr:row>72</xdr:row>
      <xdr:rowOff>91356</xdr:rowOff>
    </xdr:to>
    <xdr:sp macro="" textlink="">
      <xdr:nvSpPr>
        <xdr:cNvPr id="610" name="フローチャート: 判断 609">
          <a:extLst>
            <a:ext uri="{FF2B5EF4-FFF2-40B4-BE49-F238E27FC236}">
              <a16:creationId xmlns:a16="http://schemas.microsoft.com/office/drawing/2014/main" id="{00000000-0008-0000-0600-000062020000}"/>
            </a:ext>
          </a:extLst>
        </xdr:cNvPr>
        <xdr:cNvSpPr/>
      </xdr:nvSpPr>
      <xdr:spPr>
        <a:xfrm>
          <a:off x="12763500" y="123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107883</xdr:rowOff>
    </xdr:from>
    <xdr:ext cx="534377"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547111" y="121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100078</xdr:rowOff>
    </xdr:from>
    <xdr:to>
      <xdr:col>85</xdr:col>
      <xdr:colOff>177800</xdr:colOff>
      <xdr:row>74</xdr:row>
      <xdr:rowOff>30228</xdr:rowOff>
    </xdr:to>
    <xdr:sp macro="" textlink="">
      <xdr:nvSpPr>
        <xdr:cNvPr id="617" name="楕円 616">
          <a:extLst>
            <a:ext uri="{FF2B5EF4-FFF2-40B4-BE49-F238E27FC236}">
              <a16:creationId xmlns:a16="http://schemas.microsoft.com/office/drawing/2014/main" id="{00000000-0008-0000-0600-000069020000}"/>
            </a:ext>
          </a:extLst>
        </xdr:cNvPr>
        <xdr:cNvSpPr/>
      </xdr:nvSpPr>
      <xdr:spPr>
        <a:xfrm>
          <a:off x="16268700" y="1261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78505</xdr:rowOff>
    </xdr:from>
    <xdr:ext cx="534377" cy="259045"/>
    <xdr:sp macro="" textlink="">
      <xdr:nvSpPr>
        <xdr:cNvPr id="618" name="公債費該当値テキスト">
          <a:extLst>
            <a:ext uri="{FF2B5EF4-FFF2-40B4-BE49-F238E27FC236}">
              <a16:creationId xmlns:a16="http://schemas.microsoft.com/office/drawing/2014/main" id="{00000000-0008-0000-0600-00006A020000}"/>
            </a:ext>
          </a:extLst>
        </xdr:cNvPr>
        <xdr:cNvSpPr txBox="1"/>
      </xdr:nvSpPr>
      <xdr:spPr>
        <a:xfrm>
          <a:off x="16370300" y="1259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49306</xdr:rowOff>
    </xdr:from>
    <xdr:to>
      <xdr:col>81</xdr:col>
      <xdr:colOff>101600</xdr:colOff>
      <xdr:row>73</xdr:row>
      <xdr:rowOff>150906</xdr:rowOff>
    </xdr:to>
    <xdr:sp macro="" textlink="">
      <xdr:nvSpPr>
        <xdr:cNvPr id="619" name="楕円 618">
          <a:extLst>
            <a:ext uri="{FF2B5EF4-FFF2-40B4-BE49-F238E27FC236}">
              <a16:creationId xmlns:a16="http://schemas.microsoft.com/office/drawing/2014/main" id="{00000000-0008-0000-0600-00006B020000}"/>
            </a:ext>
          </a:extLst>
        </xdr:cNvPr>
        <xdr:cNvSpPr/>
      </xdr:nvSpPr>
      <xdr:spPr>
        <a:xfrm>
          <a:off x="15430500" y="125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71</xdr:row>
      <xdr:rowOff>167433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01411" y="1234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100764</xdr:rowOff>
    </xdr:from>
    <xdr:to>
      <xdr:col>76</xdr:col>
      <xdr:colOff>165100</xdr:colOff>
      <xdr:row>74</xdr:row>
      <xdr:rowOff>30914</xdr:rowOff>
    </xdr:to>
    <xdr:sp macro="" textlink="">
      <xdr:nvSpPr>
        <xdr:cNvPr id="621" name="楕円 620">
          <a:extLst>
            <a:ext uri="{FF2B5EF4-FFF2-40B4-BE49-F238E27FC236}">
              <a16:creationId xmlns:a16="http://schemas.microsoft.com/office/drawing/2014/main" id="{00000000-0008-0000-0600-00006D020000}"/>
            </a:ext>
          </a:extLst>
        </xdr:cNvPr>
        <xdr:cNvSpPr/>
      </xdr:nvSpPr>
      <xdr:spPr>
        <a:xfrm>
          <a:off x="14541500" y="1261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22041</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325111" y="1270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56438</xdr:rowOff>
    </xdr:from>
    <xdr:to>
      <xdr:col>72</xdr:col>
      <xdr:colOff>38100</xdr:colOff>
      <xdr:row>73</xdr:row>
      <xdr:rowOff>158038</xdr:rowOff>
    </xdr:to>
    <xdr:sp macro="" textlink="">
      <xdr:nvSpPr>
        <xdr:cNvPr id="623" name="楕円 622">
          <a:extLst>
            <a:ext uri="{FF2B5EF4-FFF2-40B4-BE49-F238E27FC236}">
              <a16:creationId xmlns:a16="http://schemas.microsoft.com/office/drawing/2014/main" id="{00000000-0008-0000-0600-00006F020000}"/>
            </a:ext>
          </a:extLst>
        </xdr:cNvPr>
        <xdr:cNvSpPr/>
      </xdr:nvSpPr>
      <xdr:spPr>
        <a:xfrm>
          <a:off x="13652500" y="1257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149165</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36111" y="126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54770</xdr:rowOff>
    </xdr:from>
    <xdr:to>
      <xdr:col>67</xdr:col>
      <xdr:colOff>101600</xdr:colOff>
      <xdr:row>72</xdr:row>
      <xdr:rowOff>156370</xdr:rowOff>
    </xdr:to>
    <xdr:sp macro="" textlink="">
      <xdr:nvSpPr>
        <xdr:cNvPr id="625" name="楕円 624">
          <a:extLst>
            <a:ext uri="{FF2B5EF4-FFF2-40B4-BE49-F238E27FC236}">
              <a16:creationId xmlns:a16="http://schemas.microsoft.com/office/drawing/2014/main" id="{00000000-0008-0000-0600-000071020000}"/>
            </a:ext>
          </a:extLst>
        </xdr:cNvPr>
        <xdr:cNvSpPr/>
      </xdr:nvSpPr>
      <xdr:spPr>
        <a:xfrm>
          <a:off x="12763500" y="1239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147497</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47111" y="1249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27" name="正方形/長方形 626">
          <a:extLst>
            <a:ext uri="{FF2B5EF4-FFF2-40B4-BE49-F238E27FC236}">
              <a16:creationId xmlns:a16="http://schemas.microsoft.com/office/drawing/2014/main" id="{00000000-0008-0000-0600-00007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28" name="正方形/長方形 627">
          <a:extLst>
            <a:ext uri="{FF2B5EF4-FFF2-40B4-BE49-F238E27FC236}">
              <a16:creationId xmlns:a16="http://schemas.microsoft.com/office/drawing/2014/main" id="{00000000-0008-0000-0600-000074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29" name="正方形/長方形 628">
          <a:extLst>
            <a:ext uri="{FF2B5EF4-FFF2-40B4-BE49-F238E27FC236}">
              <a16:creationId xmlns:a16="http://schemas.microsoft.com/office/drawing/2014/main" id="{00000000-0008-0000-0600-000075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0" name="正方形/長方形 629">
          <a:extLst>
            <a:ext uri="{FF2B5EF4-FFF2-40B4-BE49-F238E27FC236}">
              <a16:creationId xmlns:a16="http://schemas.microsoft.com/office/drawing/2014/main" id="{00000000-0008-0000-0600-000076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1" name="正方形/長方形 630">
          <a:extLst>
            <a:ext uri="{FF2B5EF4-FFF2-40B4-BE49-F238E27FC236}">
              <a16:creationId xmlns:a16="http://schemas.microsoft.com/office/drawing/2014/main" id="{00000000-0008-0000-0600-000077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2" name="正方形/長方形 631">
          <a:extLst>
            <a:ext uri="{FF2B5EF4-FFF2-40B4-BE49-F238E27FC236}">
              <a16:creationId xmlns:a16="http://schemas.microsoft.com/office/drawing/2014/main" id="{00000000-0008-0000-0600-00007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97</xdr:row>
      <xdr:rowOff>168927</xdr:rowOff>
    </xdr:from>
    <xdr:ext cx="467179"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1978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46" name="積立金グラフ枠">
          <a:extLst>
            <a:ext uri="{FF2B5EF4-FFF2-40B4-BE49-F238E27FC236}">
              <a16:creationId xmlns:a16="http://schemas.microsoft.com/office/drawing/2014/main" id="{00000000-0008-0000-0600-00008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23113</xdr:rowOff>
    </xdr:from>
    <xdr:to>
      <xdr:col>85</xdr:col>
      <xdr:colOff>126364</xdr:colOff>
      <xdr:row>99</xdr:row>
      <xdr:rowOff>1352</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flipV="1">
          <a:off x="16317595" y="15453613"/>
          <a:ext cx="1269" cy="1521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5179</xdr:rowOff>
    </xdr:from>
    <xdr:ext cx="469744" cy="259045"/>
    <xdr:sp macro="" textlink="">
      <xdr:nvSpPr>
        <xdr:cNvPr id="648" name="積立金最小値テキスト">
          <a:extLst>
            <a:ext uri="{FF2B5EF4-FFF2-40B4-BE49-F238E27FC236}">
              <a16:creationId xmlns:a16="http://schemas.microsoft.com/office/drawing/2014/main" id="{00000000-0008-0000-0600-000088020000}"/>
            </a:ext>
          </a:extLst>
        </xdr:cNvPr>
        <xdr:cNvSpPr txBox="1"/>
      </xdr:nvSpPr>
      <xdr:spPr>
        <a:xfrm>
          <a:off x="16370300" y="1697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1352</xdr:rowOff>
    </xdr:from>
    <xdr:to>
      <xdr:col>86</xdr:col>
      <xdr:colOff>25400</xdr:colOff>
      <xdr:row>99</xdr:row>
      <xdr:rowOff>1352</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6230600" y="16974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141240</xdr:rowOff>
    </xdr:from>
    <xdr:ext cx="534377" cy="259045"/>
    <xdr:sp macro="" textlink="">
      <xdr:nvSpPr>
        <xdr:cNvPr id="650" name="積立金最大値テキスト">
          <a:extLst>
            <a:ext uri="{FF2B5EF4-FFF2-40B4-BE49-F238E27FC236}">
              <a16:creationId xmlns:a16="http://schemas.microsoft.com/office/drawing/2014/main" id="{00000000-0008-0000-0600-00008A020000}"/>
            </a:ext>
          </a:extLst>
        </xdr:cNvPr>
        <xdr:cNvSpPr txBox="1"/>
      </xdr:nvSpPr>
      <xdr:spPr>
        <a:xfrm>
          <a:off x="16370300" y="1522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23113</xdr:rowOff>
    </xdr:from>
    <xdr:to>
      <xdr:col>86</xdr:col>
      <xdr:colOff>25400</xdr:colOff>
      <xdr:row>90</xdr:row>
      <xdr:rowOff>23113</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6230600" y="1545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49997</xdr:rowOff>
    </xdr:from>
    <xdr:to>
      <xdr:col>85</xdr:col>
      <xdr:colOff>127000</xdr:colOff>
      <xdr:row>98</xdr:row>
      <xdr:rowOff>139883</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5481300" y="16852097"/>
          <a:ext cx="838200" cy="8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7261</xdr:rowOff>
    </xdr:from>
    <xdr:ext cx="469744" cy="259045"/>
    <xdr:sp macro="" textlink="">
      <xdr:nvSpPr>
        <xdr:cNvPr id="653" name="積立金平均値テキスト">
          <a:extLst>
            <a:ext uri="{FF2B5EF4-FFF2-40B4-BE49-F238E27FC236}">
              <a16:creationId xmlns:a16="http://schemas.microsoft.com/office/drawing/2014/main" id="{00000000-0008-0000-0600-00008D020000}"/>
            </a:ext>
          </a:extLst>
        </xdr:cNvPr>
        <xdr:cNvSpPr txBox="1"/>
      </xdr:nvSpPr>
      <xdr:spPr>
        <a:xfrm>
          <a:off x="16370300" y="16295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155834</xdr:rowOff>
    </xdr:from>
    <xdr:to>
      <xdr:col>85</xdr:col>
      <xdr:colOff>177800</xdr:colOff>
      <xdr:row>96</xdr:row>
      <xdr:rowOff>85984</xdr:rowOff>
    </xdr:to>
    <xdr:sp macro="" textlink="">
      <xdr:nvSpPr>
        <xdr:cNvPr id="654" name="フローチャート: 判断 653">
          <a:extLst>
            <a:ext uri="{FF2B5EF4-FFF2-40B4-BE49-F238E27FC236}">
              <a16:creationId xmlns:a16="http://schemas.microsoft.com/office/drawing/2014/main" id="{00000000-0008-0000-0600-00008E020000}"/>
            </a:ext>
          </a:extLst>
        </xdr:cNvPr>
        <xdr:cNvSpPr/>
      </xdr:nvSpPr>
      <xdr:spPr>
        <a:xfrm>
          <a:off x="16268700" y="164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3911</xdr:rowOff>
    </xdr:from>
    <xdr:to>
      <xdr:col>81</xdr:col>
      <xdr:colOff>50800</xdr:colOff>
      <xdr:row>98</xdr:row>
      <xdr:rowOff>49997</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4592300" y="16463111"/>
          <a:ext cx="889000" cy="38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90638</xdr:rowOff>
    </xdr:from>
    <xdr:to>
      <xdr:col>81</xdr:col>
      <xdr:colOff>101600</xdr:colOff>
      <xdr:row>96</xdr:row>
      <xdr:rowOff>20788</xdr:rowOff>
    </xdr:to>
    <xdr:sp macro="" textlink="">
      <xdr:nvSpPr>
        <xdr:cNvPr id="656" name="フローチャート: 判断 655">
          <a:extLst>
            <a:ext uri="{FF2B5EF4-FFF2-40B4-BE49-F238E27FC236}">
              <a16:creationId xmlns:a16="http://schemas.microsoft.com/office/drawing/2014/main" id="{00000000-0008-0000-0600-000090020000}"/>
            </a:ext>
          </a:extLst>
        </xdr:cNvPr>
        <xdr:cNvSpPr/>
      </xdr:nvSpPr>
      <xdr:spPr>
        <a:xfrm>
          <a:off x="15430500" y="1637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37315</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01411" y="1615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3911</xdr:rowOff>
    </xdr:from>
    <xdr:to>
      <xdr:col>76</xdr:col>
      <xdr:colOff>114300</xdr:colOff>
      <xdr:row>98</xdr:row>
      <xdr:rowOff>11776</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flipV="1">
          <a:off x="13703300" y="16463111"/>
          <a:ext cx="889000" cy="35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121910</xdr:rowOff>
    </xdr:from>
    <xdr:to>
      <xdr:col>76</xdr:col>
      <xdr:colOff>165100</xdr:colOff>
      <xdr:row>95</xdr:row>
      <xdr:rowOff>52060</xdr:rowOff>
    </xdr:to>
    <xdr:sp macro="" textlink="">
      <xdr:nvSpPr>
        <xdr:cNvPr id="659" name="フローチャート: 判断 658">
          <a:extLst>
            <a:ext uri="{FF2B5EF4-FFF2-40B4-BE49-F238E27FC236}">
              <a16:creationId xmlns:a16="http://schemas.microsoft.com/office/drawing/2014/main" id="{00000000-0008-0000-0600-000093020000}"/>
            </a:ext>
          </a:extLst>
        </xdr:cNvPr>
        <xdr:cNvSpPr/>
      </xdr:nvSpPr>
      <xdr:spPr>
        <a:xfrm>
          <a:off x="14541500" y="1623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68587</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601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1169</xdr:rowOff>
    </xdr:from>
    <xdr:to>
      <xdr:col>71</xdr:col>
      <xdr:colOff>177800</xdr:colOff>
      <xdr:row>98</xdr:row>
      <xdr:rowOff>11776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814300" y="16631819"/>
          <a:ext cx="889000" cy="18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30744</xdr:rowOff>
    </xdr:from>
    <xdr:to>
      <xdr:col>72</xdr:col>
      <xdr:colOff>38100</xdr:colOff>
      <xdr:row>93</xdr:row>
      <xdr:rowOff>132344</xdr:rowOff>
    </xdr:to>
    <xdr:sp macro="" textlink="">
      <xdr:nvSpPr>
        <xdr:cNvPr id="662" name="フローチャート: 判断 661">
          <a:extLst>
            <a:ext uri="{FF2B5EF4-FFF2-40B4-BE49-F238E27FC236}">
              <a16:creationId xmlns:a16="http://schemas.microsoft.com/office/drawing/2014/main" id="{00000000-0008-0000-0600-000096020000}"/>
            </a:ext>
          </a:extLst>
        </xdr:cNvPr>
        <xdr:cNvSpPr/>
      </xdr:nvSpPr>
      <xdr:spPr>
        <a:xfrm>
          <a:off x="13652500" y="1597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148871</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3436111" y="1575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145959</xdr:rowOff>
    </xdr:from>
    <xdr:to>
      <xdr:col>67</xdr:col>
      <xdr:colOff>101600</xdr:colOff>
      <xdr:row>95</xdr:row>
      <xdr:rowOff>76109</xdr:rowOff>
    </xdr:to>
    <xdr:sp macro="" textlink="">
      <xdr:nvSpPr>
        <xdr:cNvPr id="664" name="フローチャート: 判断 663">
          <a:extLst>
            <a:ext uri="{FF2B5EF4-FFF2-40B4-BE49-F238E27FC236}">
              <a16:creationId xmlns:a16="http://schemas.microsoft.com/office/drawing/2014/main" id="{00000000-0008-0000-0600-000098020000}"/>
            </a:ext>
          </a:extLst>
        </xdr:cNvPr>
        <xdr:cNvSpPr/>
      </xdr:nvSpPr>
      <xdr:spPr>
        <a:xfrm>
          <a:off x="12763500" y="16262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92636</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547111" y="1603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89083</xdr:rowOff>
    </xdr:from>
    <xdr:to>
      <xdr:col>85</xdr:col>
      <xdr:colOff>177800</xdr:colOff>
      <xdr:row>99</xdr:row>
      <xdr:rowOff>19233</xdr:rowOff>
    </xdr:to>
    <xdr:sp macro="" textlink="">
      <xdr:nvSpPr>
        <xdr:cNvPr id="671" name="楕円 670">
          <a:extLst>
            <a:ext uri="{FF2B5EF4-FFF2-40B4-BE49-F238E27FC236}">
              <a16:creationId xmlns:a16="http://schemas.microsoft.com/office/drawing/2014/main" id="{00000000-0008-0000-0600-00009F020000}"/>
            </a:ext>
          </a:extLst>
        </xdr:cNvPr>
        <xdr:cNvSpPr/>
      </xdr:nvSpPr>
      <xdr:spPr>
        <a:xfrm>
          <a:off x="16268700" y="1689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4010</xdr:rowOff>
    </xdr:from>
    <xdr:ext cx="469744" cy="259045"/>
    <xdr:sp macro="" textlink="">
      <xdr:nvSpPr>
        <xdr:cNvPr id="672" name="積立金該当値テキスト">
          <a:extLst>
            <a:ext uri="{FF2B5EF4-FFF2-40B4-BE49-F238E27FC236}">
              <a16:creationId xmlns:a16="http://schemas.microsoft.com/office/drawing/2014/main" id="{00000000-0008-0000-0600-0000A0020000}"/>
            </a:ext>
          </a:extLst>
        </xdr:cNvPr>
        <xdr:cNvSpPr txBox="1"/>
      </xdr:nvSpPr>
      <xdr:spPr>
        <a:xfrm>
          <a:off x="16370300" y="1680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170647</xdr:rowOff>
    </xdr:from>
    <xdr:to>
      <xdr:col>81</xdr:col>
      <xdr:colOff>101600</xdr:colOff>
      <xdr:row>98</xdr:row>
      <xdr:rowOff>100797</xdr:rowOff>
    </xdr:to>
    <xdr:sp macro="" textlink="">
      <xdr:nvSpPr>
        <xdr:cNvPr id="673" name="楕円 672">
          <a:extLst>
            <a:ext uri="{FF2B5EF4-FFF2-40B4-BE49-F238E27FC236}">
              <a16:creationId xmlns:a16="http://schemas.microsoft.com/office/drawing/2014/main" id="{00000000-0008-0000-0600-0000A1020000}"/>
            </a:ext>
          </a:extLst>
        </xdr:cNvPr>
        <xdr:cNvSpPr/>
      </xdr:nvSpPr>
      <xdr:spPr>
        <a:xfrm>
          <a:off x="15430500" y="1680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91924</xdr:rowOff>
    </xdr:from>
    <xdr:ext cx="469744"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33728" y="1689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124561</xdr:rowOff>
    </xdr:from>
    <xdr:to>
      <xdr:col>76</xdr:col>
      <xdr:colOff>165100</xdr:colOff>
      <xdr:row>96</xdr:row>
      <xdr:rowOff>54711</xdr:rowOff>
    </xdr:to>
    <xdr:sp macro="" textlink="">
      <xdr:nvSpPr>
        <xdr:cNvPr id="675" name="楕円 674">
          <a:extLst>
            <a:ext uri="{FF2B5EF4-FFF2-40B4-BE49-F238E27FC236}">
              <a16:creationId xmlns:a16="http://schemas.microsoft.com/office/drawing/2014/main" id="{00000000-0008-0000-0600-0000A3020000}"/>
            </a:ext>
          </a:extLst>
        </xdr:cNvPr>
        <xdr:cNvSpPr/>
      </xdr:nvSpPr>
      <xdr:spPr>
        <a:xfrm>
          <a:off x="14541500" y="164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45838</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4325111" y="1650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132426</xdr:rowOff>
    </xdr:from>
    <xdr:to>
      <xdr:col>72</xdr:col>
      <xdr:colOff>38100</xdr:colOff>
      <xdr:row>98</xdr:row>
      <xdr:rowOff>62576</xdr:rowOff>
    </xdr:to>
    <xdr:sp macro="" textlink="">
      <xdr:nvSpPr>
        <xdr:cNvPr id="677" name="楕円 676">
          <a:extLst>
            <a:ext uri="{FF2B5EF4-FFF2-40B4-BE49-F238E27FC236}">
              <a16:creationId xmlns:a16="http://schemas.microsoft.com/office/drawing/2014/main" id="{00000000-0008-0000-0600-0000A5020000}"/>
            </a:ext>
          </a:extLst>
        </xdr:cNvPr>
        <xdr:cNvSpPr/>
      </xdr:nvSpPr>
      <xdr:spPr>
        <a:xfrm>
          <a:off x="13652500" y="1676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53703</xdr:rowOff>
    </xdr:from>
    <xdr:ext cx="469744"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468428" y="16855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121819</xdr:rowOff>
    </xdr:from>
    <xdr:to>
      <xdr:col>67</xdr:col>
      <xdr:colOff>101600</xdr:colOff>
      <xdr:row>97</xdr:row>
      <xdr:rowOff>51969</xdr:rowOff>
    </xdr:to>
    <xdr:sp macro="" textlink="">
      <xdr:nvSpPr>
        <xdr:cNvPr id="679" name="楕円 678">
          <a:extLst>
            <a:ext uri="{FF2B5EF4-FFF2-40B4-BE49-F238E27FC236}">
              <a16:creationId xmlns:a16="http://schemas.microsoft.com/office/drawing/2014/main" id="{00000000-0008-0000-0600-0000A7020000}"/>
            </a:ext>
          </a:extLst>
        </xdr:cNvPr>
        <xdr:cNvSpPr/>
      </xdr:nvSpPr>
      <xdr:spPr>
        <a:xfrm>
          <a:off x="12763500" y="1658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43096</xdr:rowOff>
    </xdr:from>
    <xdr:ext cx="469744"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579428" y="166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1" name="正方形/長方形 680">
          <a:extLst>
            <a:ext uri="{FF2B5EF4-FFF2-40B4-BE49-F238E27FC236}">
              <a16:creationId xmlns:a16="http://schemas.microsoft.com/office/drawing/2014/main" id="{00000000-0008-0000-0600-0000A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2" name="正方形/長方形 681">
          <a:extLst>
            <a:ext uri="{FF2B5EF4-FFF2-40B4-BE49-F238E27FC236}">
              <a16:creationId xmlns:a16="http://schemas.microsoft.com/office/drawing/2014/main" id="{00000000-0008-0000-0600-0000AA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83" name="正方形/長方形 682">
          <a:extLst>
            <a:ext uri="{FF2B5EF4-FFF2-40B4-BE49-F238E27FC236}">
              <a16:creationId xmlns:a16="http://schemas.microsoft.com/office/drawing/2014/main" id="{00000000-0008-0000-0600-0000AB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84" name="正方形/長方形 683">
          <a:extLst>
            <a:ext uri="{FF2B5EF4-FFF2-40B4-BE49-F238E27FC236}">
              <a16:creationId xmlns:a16="http://schemas.microsoft.com/office/drawing/2014/main" id="{00000000-0008-0000-0600-0000AC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85" name="正方形/長方形 684">
          <a:extLst>
            <a:ext uri="{FF2B5EF4-FFF2-40B4-BE49-F238E27FC236}">
              <a16:creationId xmlns:a16="http://schemas.microsoft.com/office/drawing/2014/main" id="{00000000-0008-0000-0600-0000AD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86" name="正方形/長方形 685">
          <a:extLst>
            <a:ext uri="{FF2B5EF4-FFF2-40B4-BE49-F238E27FC236}">
              <a16:creationId xmlns:a16="http://schemas.microsoft.com/office/drawing/2014/main" id="{00000000-0008-0000-0600-0000A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3" name="投資及び出資金グラフ枠">
          <a:extLst>
            <a:ext uri="{FF2B5EF4-FFF2-40B4-BE49-F238E27FC236}">
              <a16:creationId xmlns:a16="http://schemas.microsoft.com/office/drawing/2014/main" id="{00000000-0008-0000-0600-0000B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87449</xdr:rowOff>
    </xdr:from>
    <xdr:to>
      <xdr:col>116</xdr:col>
      <xdr:colOff>62864</xdr:colOff>
      <xdr:row>39</xdr:row>
      <xdr:rowOff>72753</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flipV="1">
          <a:off x="22159595" y="5230949"/>
          <a:ext cx="1269"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76580</xdr:rowOff>
    </xdr:from>
    <xdr:ext cx="249299" cy="259045"/>
    <xdr:sp macro="" textlink="">
      <xdr:nvSpPr>
        <xdr:cNvPr id="705" name="投資及び出資金最小値テキスト">
          <a:extLst>
            <a:ext uri="{FF2B5EF4-FFF2-40B4-BE49-F238E27FC236}">
              <a16:creationId xmlns:a16="http://schemas.microsoft.com/office/drawing/2014/main" id="{00000000-0008-0000-0600-0000C1020000}"/>
            </a:ext>
          </a:extLst>
        </xdr:cNvPr>
        <xdr:cNvSpPr txBox="1"/>
      </xdr:nvSpPr>
      <xdr:spPr>
        <a:xfrm>
          <a:off x="22212300" y="67631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72753</xdr:rowOff>
    </xdr:from>
    <xdr:to>
      <xdr:col>116</xdr:col>
      <xdr:colOff>152400</xdr:colOff>
      <xdr:row>39</xdr:row>
      <xdr:rowOff>72753</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22072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34126</xdr:rowOff>
    </xdr:from>
    <xdr:ext cx="378565" cy="259045"/>
    <xdr:sp macro="" textlink="">
      <xdr:nvSpPr>
        <xdr:cNvPr id="707" name="投資及び出資金最大値テキスト">
          <a:extLst>
            <a:ext uri="{FF2B5EF4-FFF2-40B4-BE49-F238E27FC236}">
              <a16:creationId xmlns:a16="http://schemas.microsoft.com/office/drawing/2014/main" id="{00000000-0008-0000-0600-0000C3020000}"/>
            </a:ext>
          </a:extLst>
        </xdr:cNvPr>
        <xdr:cNvSpPr txBox="1"/>
      </xdr:nvSpPr>
      <xdr:spPr>
        <a:xfrm>
          <a:off x="22212300" y="5006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87449</xdr:rowOff>
    </xdr:from>
    <xdr:to>
      <xdr:col>116</xdr:col>
      <xdr:colOff>152400</xdr:colOff>
      <xdr:row>30</xdr:row>
      <xdr:rowOff>87449</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22072600" y="523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84183</xdr:rowOff>
    </xdr:from>
    <xdr:to>
      <xdr:col>116</xdr:col>
      <xdr:colOff>63500</xdr:colOff>
      <xdr:row>39</xdr:row>
      <xdr:rowOff>69487</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flipV="1">
          <a:off x="21323300" y="5570583"/>
          <a:ext cx="838200" cy="118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34670</xdr:rowOff>
    </xdr:from>
    <xdr:ext cx="378565" cy="259045"/>
    <xdr:sp macro="" textlink="">
      <xdr:nvSpPr>
        <xdr:cNvPr id="710" name="投資及び出資金平均値テキスト">
          <a:extLst>
            <a:ext uri="{FF2B5EF4-FFF2-40B4-BE49-F238E27FC236}">
              <a16:creationId xmlns:a16="http://schemas.microsoft.com/office/drawing/2014/main" id="{00000000-0008-0000-0600-0000C6020000}"/>
            </a:ext>
          </a:extLst>
        </xdr:cNvPr>
        <xdr:cNvSpPr txBox="1"/>
      </xdr:nvSpPr>
      <xdr:spPr>
        <a:xfrm>
          <a:off x="22212300" y="5521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56243</xdr:rowOff>
    </xdr:from>
    <xdr:to>
      <xdr:col>116</xdr:col>
      <xdr:colOff>114300</xdr:colOff>
      <xdr:row>32</xdr:row>
      <xdr:rowOff>157843</xdr:rowOff>
    </xdr:to>
    <xdr:sp macro="" textlink="">
      <xdr:nvSpPr>
        <xdr:cNvPr id="711" name="フローチャート: 判断 710">
          <a:extLst>
            <a:ext uri="{FF2B5EF4-FFF2-40B4-BE49-F238E27FC236}">
              <a16:creationId xmlns:a16="http://schemas.microsoft.com/office/drawing/2014/main" id="{00000000-0008-0000-0600-0000C7020000}"/>
            </a:ext>
          </a:extLst>
        </xdr:cNvPr>
        <xdr:cNvSpPr/>
      </xdr:nvSpPr>
      <xdr:spPr>
        <a:xfrm>
          <a:off x="22110700" y="55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69487</xdr:rowOff>
    </xdr:from>
    <xdr:to>
      <xdr:col>111</xdr:col>
      <xdr:colOff>177800</xdr:colOff>
      <xdr:row>39</xdr:row>
      <xdr:rowOff>76019</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flipV="1">
          <a:off x="20434300" y="67560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35016</xdr:rowOff>
    </xdr:from>
    <xdr:to>
      <xdr:col>112</xdr:col>
      <xdr:colOff>38100</xdr:colOff>
      <xdr:row>37</xdr:row>
      <xdr:rowOff>136616</xdr:rowOff>
    </xdr:to>
    <xdr:sp macro="" textlink="">
      <xdr:nvSpPr>
        <xdr:cNvPr id="713" name="フローチャート: 判断 712">
          <a:extLst>
            <a:ext uri="{FF2B5EF4-FFF2-40B4-BE49-F238E27FC236}">
              <a16:creationId xmlns:a16="http://schemas.microsoft.com/office/drawing/2014/main" id="{00000000-0008-0000-0600-0000C9020000}"/>
            </a:ext>
          </a:extLst>
        </xdr:cNvPr>
        <xdr:cNvSpPr/>
      </xdr:nvSpPr>
      <xdr:spPr>
        <a:xfrm>
          <a:off x="21272500" y="637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153143</xdr:rowOff>
    </xdr:from>
    <xdr:ext cx="378565"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21121317" y="615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105410</xdr:rowOff>
    </xdr:from>
    <xdr:to>
      <xdr:col>107</xdr:col>
      <xdr:colOff>50800</xdr:colOff>
      <xdr:row>39</xdr:row>
      <xdr:rowOff>76019</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9545300" y="5763260"/>
          <a:ext cx="889000" cy="99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46446</xdr:rowOff>
    </xdr:from>
    <xdr:to>
      <xdr:col>107</xdr:col>
      <xdr:colOff>101600</xdr:colOff>
      <xdr:row>38</xdr:row>
      <xdr:rowOff>148046</xdr:rowOff>
    </xdr:to>
    <xdr:sp macro="" textlink="">
      <xdr:nvSpPr>
        <xdr:cNvPr id="716" name="フローチャート: 判断 715">
          <a:extLst>
            <a:ext uri="{FF2B5EF4-FFF2-40B4-BE49-F238E27FC236}">
              <a16:creationId xmlns:a16="http://schemas.microsoft.com/office/drawing/2014/main" id="{00000000-0008-0000-0600-0000CC020000}"/>
            </a:ext>
          </a:extLst>
        </xdr:cNvPr>
        <xdr:cNvSpPr/>
      </xdr:nvSpPr>
      <xdr:spPr>
        <a:xfrm>
          <a:off x="203835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164573</xdr:rowOff>
    </xdr:from>
    <xdr:ext cx="313932"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20277333" y="63367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105410</xdr:rowOff>
    </xdr:from>
    <xdr:to>
      <xdr:col>102</xdr:col>
      <xdr:colOff>114300</xdr:colOff>
      <xdr:row>38</xdr:row>
      <xdr:rowOff>38463</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flipV="1">
          <a:off x="18656300" y="5763260"/>
          <a:ext cx="889000" cy="79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88900</xdr:rowOff>
    </xdr:from>
    <xdr:to>
      <xdr:col>102</xdr:col>
      <xdr:colOff>165100</xdr:colOff>
      <xdr:row>37</xdr:row>
      <xdr:rowOff>19050</xdr:rowOff>
    </xdr:to>
    <xdr:sp macro="" textlink="">
      <xdr:nvSpPr>
        <xdr:cNvPr id="719" name="フローチャート: 判断 718">
          <a:extLst>
            <a:ext uri="{FF2B5EF4-FFF2-40B4-BE49-F238E27FC236}">
              <a16:creationId xmlns:a16="http://schemas.microsoft.com/office/drawing/2014/main" id="{00000000-0008-0000-0600-0000CF020000}"/>
            </a:ext>
          </a:extLst>
        </xdr:cNvPr>
        <xdr:cNvSpPr/>
      </xdr:nvSpPr>
      <xdr:spPr>
        <a:xfrm>
          <a:off x="19494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10177</xdr:rowOff>
    </xdr:from>
    <xdr:ext cx="378565"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9356017" y="6353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39914</xdr:rowOff>
    </xdr:from>
    <xdr:to>
      <xdr:col>98</xdr:col>
      <xdr:colOff>38100</xdr:colOff>
      <xdr:row>36</xdr:row>
      <xdr:rowOff>141514</xdr:rowOff>
    </xdr:to>
    <xdr:sp macro="" textlink="">
      <xdr:nvSpPr>
        <xdr:cNvPr id="721" name="フローチャート: 判断 720">
          <a:extLst>
            <a:ext uri="{FF2B5EF4-FFF2-40B4-BE49-F238E27FC236}">
              <a16:creationId xmlns:a16="http://schemas.microsoft.com/office/drawing/2014/main" id="{00000000-0008-0000-0600-0000D1020000}"/>
            </a:ext>
          </a:extLst>
        </xdr:cNvPr>
        <xdr:cNvSpPr/>
      </xdr:nvSpPr>
      <xdr:spPr>
        <a:xfrm>
          <a:off x="18605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158041</xdr:rowOff>
    </xdr:from>
    <xdr:ext cx="378565"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467017" y="598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33383</xdr:rowOff>
    </xdr:from>
    <xdr:to>
      <xdr:col>116</xdr:col>
      <xdr:colOff>114300</xdr:colOff>
      <xdr:row>32</xdr:row>
      <xdr:rowOff>134983</xdr:rowOff>
    </xdr:to>
    <xdr:sp macro="" textlink="">
      <xdr:nvSpPr>
        <xdr:cNvPr id="728" name="楕円 727">
          <a:extLst>
            <a:ext uri="{FF2B5EF4-FFF2-40B4-BE49-F238E27FC236}">
              <a16:creationId xmlns:a16="http://schemas.microsoft.com/office/drawing/2014/main" id="{00000000-0008-0000-0600-0000D8020000}"/>
            </a:ext>
          </a:extLst>
        </xdr:cNvPr>
        <xdr:cNvSpPr/>
      </xdr:nvSpPr>
      <xdr:spPr>
        <a:xfrm>
          <a:off x="22110700" y="551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56260</xdr:rowOff>
    </xdr:from>
    <xdr:ext cx="378565" cy="259045"/>
    <xdr:sp macro="" textlink="">
      <xdr:nvSpPr>
        <xdr:cNvPr id="729" name="投資及び出資金該当値テキスト">
          <a:extLst>
            <a:ext uri="{FF2B5EF4-FFF2-40B4-BE49-F238E27FC236}">
              <a16:creationId xmlns:a16="http://schemas.microsoft.com/office/drawing/2014/main" id="{00000000-0008-0000-0600-0000D9020000}"/>
            </a:ext>
          </a:extLst>
        </xdr:cNvPr>
        <xdr:cNvSpPr txBox="1"/>
      </xdr:nvSpPr>
      <xdr:spPr>
        <a:xfrm>
          <a:off x="22212300" y="5371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18687</xdr:rowOff>
    </xdr:from>
    <xdr:to>
      <xdr:col>112</xdr:col>
      <xdr:colOff>38100</xdr:colOff>
      <xdr:row>39</xdr:row>
      <xdr:rowOff>120287</xdr:rowOff>
    </xdr:to>
    <xdr:sp macro="" textlink="">
      <xdr:nvSpPr>
        <xdr:cNvPr id="730" name="楕円 729">
          <a:extLst>
            <a:ext uri="{FF2B5EF4-FFF2-40B4-BE49-F238E27FC236}">
              <a16:creationId xmlns:a16="http://schemas.microsoft.com/office/drawing/2014/main" id="{00000000-0008-0000-0600-0000DA020000}"/>
            </a:ext>
          </a:extLst>
        </xdr:cNvPr>
        <xdr:cNvSpPr/>
      </xdr:nvSpPr>
      <xdr:spPr>
        <a:xfrm>
          <a:off x="21272500" y="670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111414</xdr:rowOff>
    </xdr:from>
    <xdr:ext cx="249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185950" y="6797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25219</xdr:rowOff>
    </xdr:from>
    <xdr:to>
      <xdr:col>107</xdr:col>
      <xdr:colOff>101600</xdr:colOff>
      <xdr:row>39</xdr:row>
      <xdr:rowOff>126819</xdr:rowOff>
    </xdr:to>
    <xdr:sp macro="" textlink="">
      <xdr:nvSpPr>
        <xdr:cNvPr id="732" name="楕円 731">
          <a:extLst>
            <a:ext uri="{FF2B5EF4-FFF2-40B4-BE49-F238E27FC236}">
              <a16:creationId xmlns:a16="http://schemas.microsoft.com/office/drawing/2014/main" id="{00000000-0008-0000-0600-0000DC020000}"/>
            </a:ext>
          </a:extLst>
        </xdr:cNvPr>
        <xdr:cNvSpPr/>
      </xdr:nvSpPr>
      <xdr:spPr>
        <a:xfrm>
          <a:off x="20383500" y="671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117946</xdr:rowOff>
    </xdr:from>
    <xdr:ext cx="249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0309650" y="68044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54610</xdr:rowOff>
    </xdr:from>
    <xdr:to>
      <xdr:col>102</xdr:col>
      <xdr:colOff>165100</xdr:colOff>
      <xdr:row>33</xdr:row>
      <xdr:rowOff>156210</xdr:rowOff>
    </xdr:to>
    <xdr:sp macro="" textlink="">
      <xdr:nvSpPr>
        <xdr:cNvPr id="734" name="楕円 733">
          <a:extLst>
            <a:ext uri="{FF2B5EF4-FFF2-40B4-BE49-F238E27FC236}">
              <a16:creationId xmlns:a16="http://schemas.microsoft.com/office/drawing/2014/main" id="{00000000-0008-0000-0600-0000DE020000}"/>
            </a:ext>
          </a:extLst>
        </xdr:cNvPr>
        <xdr:cNvSpPr/>
      </xdr:nvSpPr>
      <xdr:spPr>
        <a:xfrm>
          <a:off x="19494500" y="571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1287</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56017" y="548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159113</xdr:rowOff>
    </xdr:from>
    <xdr:to>
      <xdr:col>98</xdr:col>
      <xdr:colOff>38100</xdr:colOff>
      <xdr:row>38</xdr:row>
      <xdr:rowOff>89263</xdr:rowOff>
    </xdr:to>
    <xdr:sp macro="" textlink="">
      <xdr:nvSpPr>
        <xdr:cNvPr id="736" name="楕円 735">
          <a:extLst>
            <a:ext uri="{FF2B5EF4-FFF2-40B4-BE49-F238E27FC236}">
              <a16:creationId xmlns:a16="http://schemas.microsoft.com/office/drawing/2014/main" id="{00000000-0008-0000-0600-0000E0020000}"/>
            </a:ext>
          </a:extLst>
        </xdr:cNvPr>
        <xdr:cNvSpPr/>
      </xdr:nvSpPr>
      <xdr:spPr>
        <a:xfrm>
          <a:off x="18605500" y="650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80390</xdr:rowOff>
    </xdr:from>
    <xdr:ext cx="313932"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99333" y="65954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38" name="正方形/長方形 737">
          <a:extLst>
            <a:ext uri="{FF2B5EF4-FFF2-40B4-BE49-F238E27FC236}">
              <a16:creationId xmlns:a16="http://schemas.microsoft.com/office/drawing/2014/main" id="{00000000-0008-0000-0600-0000E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39" name="正方形/長方形 738">
          <a:extLst>
            <a:ext uri="{FF2B5EF4-FFF2-40B4-BE49-F238E27FC236}">
              <a16:creationId xmlns:a16="http://schemas.microsoft.com/office/drawing/2014/main" id="{00000000-0008-0000-0600-0000E3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0" name="正方形/長方形 739">
          <a:extLst>
            <a:ext uri="{FF2B5EF4-FFF2-40B4-BE49-F238E27FC236}">
              <a16:creationId xmlns:a16="http://schemas.microsoft.com/office/drawing/2014/main" id="{00000000-0008-0000-0600-0000E4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1" name="正方形/長方形 740">
          <a:extLst>
            <a:ext uri="{FF2B5EF4-FFF2-40B4-BE49-F238E27FC236}">
              <a16:creationId xmlns:a16="http://schemas.microsoft.com/office/drawing/2014/main" id="{00000000-0008-0000-0600-0000E5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2" name="正方形/長方形 741">
          <a:extLst>
            <a:ext uri="{FF2B5EF4-FFF2-40B4-BE49-F238E27FC236}">
              <a16:creationId xmlns:a16="http://schemas.microsoft.com/office/drawing/2014/main" id="{00000000-0008-0000-0600-0000E6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3" name="正方形/長方形 742">
          <a:extLst>
            <a:ext uri="{FF2B5EF4-FFF2-40B4-BE49-F238E27FC236}">
              <a16:creationId xmlns:a16="http://schemas.microsoft.com/office/drawing/2014/main" id="{00000000-0008-0000-0600-0000E7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0" name="貸付金グラフ枠">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100561</xdr:rowOff>
    </xdr:from>
    <xdr:to>
      <xdr:col>116</xdr:col>
      <xdr:colOff>62864</xdr:colOff>
      <xdr:row>59</xdr:row>
      <xdr:rowOff>74941</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flipV="1">
          <a:off x="22159595" y="8673061"/>
          <a:ext cx="1269" cy="1517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78768</xdr:rowOff>
    </xdr:from>
    <xdr:ext cx="469744" cy="259045"/>
    <xdr:sp macro="" textlink="">
      <xdr:nvSpPr>
        <xdr:cNvPr id="762" name="貸付金最小値テキスト">
          <a:extLst>
            <a:ext uri="{FF2B5EF4-FFF2-40B4-BE49-F238E27FC236}">
              <a16:creationId xmlns:a16="http://schemas.microsoft.com/office/drawing/2014/main" id="{00000000-0008-0000-0600-0000FA020000}"/>
            </a:ext>
          </a:extLst>
        </xdr:cNvPr>
        <xdr:cNvSpPr txBox="1"/>
      </xdr:nvSpPr>
      <xdr:spPr>
        <a:xfrm>
          <a:off x="22212300" y="1019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74941</xdr:rowOff>
    </xdr:from>
    <xdr:to>
      <xdr:col>116</xdr:col>
      <xdr:colOff>152400</xdr:colOff>
      <xdr:row>59</xdr:row>
      <xdr:rowOff>74941</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22072600" y="1019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47238</xdr:rowOff>
    </xdr:from>
    <xdr:ext cx="534377" cy="259045"/>
    <xdr:sp macro="" textlink="">
      <xdr:nvSpPr>
        <xdr:cNvPr id="764" name="貸付金最大値テキスト">
          <a:extLst>
            <a:ext uri="{FF2B5EF4-FFF2-40B4-BE49-F238E27FC236}">
              <a16:creationId xmlns:a16="http://schemas.microsoft.com/office/drawing/2014/main" id="{00000000-0008-0000-0600-0000FC020000}"/>
            </a:ext>
          </a:extLst>
        </xdr:cNvPr>
        <xdr:cNvSpPr txBox="1"/>
      </xdr:nvSpPr>
      <xdr:spPr>
        <a:xfrm>
          <a:off x="22212300" y="844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100561</xdr:rowOff>
    </xdr:from>
    <xdr:to>
      <xdr:col>116</xdr:col>
      <xdr:colOff>152400</xdr:colOff>
      <xdr:row>50</xdr:row>
      <xdr:rowOff>100561</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22072600" y="867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65274</xdr:rowOff>
    </xdr:from>
    <xdr:to>
      <xdr:col>116</xdr:col>
      <xdr:colOff>63500</xdr:colOff>
      <xdr:row>59</xdr:row>
      <xdr:rowOff>74941</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21323300" y="10180824"/>
          <a:ext cx="838200" cy="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20369</xdr:rowOff>
    </xdr:from>
    <xdr:ext cx="534377" cy="259045"/>
    <xdr:sp macro="" textlink="">
      <xdr:nvSpPr>
        <xdr:cNvPr id="767" name="貸付金平均値テキスト">
          <a:extLst>
            <a:ext uri="{FF2B5EF4-FFF2-40B4-BE49-F238E27FC236}">
              <a16:creationId xmlns:a16="http://schemas.microsoft.com/office/drawing/2014/main" id="{00000000-0008-0000-0600-0000FF020000}"/>
            </a:ext>
          </a:extLst>
        </xdr:cNvPr>
        <xdr:cNvSpPr txBox="1"/>
      </xdr:nvSpPr>
      <xdr:spPr>
        <a:xfrm>
          <a:off x="22212300" y="9450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168942</xdr:rowOff>
    </xdr:from>
    <xdr:to>
      <xdr:col>116</xdr:col>
      <xdr:colOff>114300</xdr:colOff>
      <xdr:row>56</xdr:row>
      <xdr:rowOff>99092</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22110700" y="95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65274</xdr:rowOff>
    </xdr:from>
    <xdr:to>
      <xdr:col>111</xdr:col>
      <xdr:colOff>177800</xdr:colOff>
      <xdr:row>59</xdr:row>
      <xdr:rowOff>66842</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flipV="1">
          <a:off x="20434300" y="10180824"/>
          <a:ext cx="8890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120038</xdr:rowOff>
    </xdr:from>
    <xdr:to>
      <xdr:col>112</xdr:col>
      <xdr:colOff>38100</xdr:colOff>
      <xdr:row>56</xdr:row>
      <xdr:rowOff>50188</xdr:rowOff>
    </xdr:to>
    <xdr:sp macro="" textlink="">
      <xdr:nvSpPr>
        <xdr:cNvPr id="770" name="フローチャート: 判断 769">
          <a:extLst>
            <a:ext uri="{FF2B5EF4-FFF2-40B4-BE49-F238E27FC236}">
              <a16:creationId xmlns:a16="http://schemas.microsoft.com/office/drawing/2014/main" id="{00000000-0008-0000-0600-000002030000}"/>
            </a:ext>
          </a:extLst>
        </xdr:cNvPr>
        <xdr:cNvSpPr/>
      </xdr:nvSpPr>
      <xdr:spPr>
        <a:xfrm>
          <a:off x="21272500" y="954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66715</xdr:rowOff>
    </xdr:from>
    <xdr:ext cx="534377"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043411" y="932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61045</xdr:rowOff>
    </xdr:from>
    <xdr:to>
      <xdr:col>107</xdr:col>
      <xdr:colOff>50800</xdr:colOff>
      <xdr:row>59</xdr:row>
      <xdr:rowOff>66842</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9545300" y="10176595"/>
          <a:ext cx="889000" cy="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106535</xdr:rowOff>
    </xdr:from>
    <xdr:to>
      <xdr:col>107</xdr:col>
      <xdr:colOff>101600</xdr:colOff>
      <xdr:row>56</xdr:row>
      <xdr:rowOff>36685</xdr:rowOff>
    </xdr:to>
    <xdr:sp macro="" textlink="">
      <xdr:nvSpPr>
        <xdr:cNvPr id="773" name="フローチャート: 判断 772">
          <a:extLst>
            <a:ext uri="{FF2B5EF4-FFF2-40B4-BE49-F238E27FC236}">
              <a16:creationId xmlns:a16="http://schemas.microsoft.com/office/drawing/2014/main" id="{00000000-0008-0000-0600-000005030000}"/>
            </a:ext>
          </a:extLst>
        </xdr:cNvPr>
        <xdr:cNvSpPr/>
      </xdr:nvSpPr>
      <xdr:spPr>
        <a:xfrm>
          <a:off x="20383500" y="95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53212</xdr:rowOff>
    </xdr:from>
    <xdr:ext cx="534377"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0167111" y="931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61045</xdr:rowOff>
    </xdr:from>
    <xdr:to>
      <xdr:col>102</xdr:col>
      <xdr:colOff>114300</xdr:colOff>
      <xdr:row>59</xdr:row>
      <xdr:rowOff>64768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flipV="1">
          <a:off x="18656300" y="10176595"/>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72539</xdr:rowOff>
    </xdr:from>
    <xdr:to>
      <xdr:col>102</xdr:col>
      <xdr:colOff>165100</xdr:colOff>
      <xdr:row>56</xdr:row>
      <xdr:rowOff>2689</xdr:rowOff>
    </xdr:to>
    <xdr:sp macro="" textlink="">
      <xdr:nvSpPr>
        <xdr:cNvPr id="776" name="フローチャート: 判断 775">
          <a:extLst>
            <a:ext uri="{FF2B5EF4-FFF2-40B4-BE49-F238E27FC236}">
              <a16:creationId xmlns:a16="http://schemas.microsoft.com/office/drawing/2014/main" id="{00000000-0008-0000-0600-000008030000}"/>
            </a:ext>
          </a:extLst>
        </xdr:cNvPr>
        <xdr:cNvSpPr/>
      </xdr:nvSpPr>
      <xdr:spPr>
        <a:xfrm>
          <a:off x="19494500" y="95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19216</xdr:rowOff>
    </xdr:from>
    <xdr:ext cx="534377"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278111" y="927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153545</xdr:rowOff>
    </xdr:from>
    <xdr:to>
      <xdr:col>98</xdr:col>
      <xdr:colOff>38100</xdr:colOff>
      <xdr:row>56</xdr:row>
      <xdr:rowOff>83695</xdr:rowOff>
    </xdr:to>
    <xdr:sp macro="" textlink="">
      <xdr:nvSpPr>
        <xdr:cNvPr id="778" name="フローチャート: 判断 777">
          <a:extLst>
            <a:ext uri="{FF2B5EF4-FFF2-40B4-BE49-F238E27FC236}">
              <a16:creationId xmlns:a16="http://schemas.microsoft.com/office/drawing/2014/main" id="{00000000-0008-0000-0600-00000A030000}"/>
            </a:ext>
          </a:extLst>
        </xdr:cNvPr>
        <xdr:cNvSpPr/>
      </xdr:nvSpPr>
      <xdr:spPr>
        <a:xfrm>
          <a:off x="18605500" y="958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100222</xdr:rowOff>
    </xdr:from>
    <xdr:ext cx="534377"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389111" y="935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24141</xdr:rowOff>
    </xdr:from>
    <xdr:to>
      <xdr:col>116</xdr:col>
      <xdr:colOff>114300</xdr:colOff>
      <xdr:row>59</xdr:row>
      <xdr:rowOff>125741</xdr:rowOff>
    </xdr:to>
    <xdr:sp macro="" textlink="">
      <xdr:nvSpPr>
        <xdr:cNvPr id="785" name="楕円 784">
          <a:extLst>
            <a:ext uri="{FF2B5EF4-FFF2-40B4-BE49-F238E27FC236}">
              <a16:creationId xmlns:a16="http://schemas.microsoft.com/office/drawing/2014/main" id="{00000000-0008-0000-0600-000011030000}"/>
            </a:ext>
          </a:extLst>
        </xdr:cNvPr>
        <xdr:cNvSpPr/>
      </xdr:nvSpPr>
      <xdr:spPr>
        <a:xfrm>
          <a:off x="22110700" y="1013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110518</xdr:rowOff>
    </xdr:from>
    <xdr:ext cx="469744" cy="259045"/>
    <xdr:sp macro="" textlink="">
      <xdr:nvSpPr>
        <xdr:cNvPr id="786" name="貸付金該当値テキスト">
          <a:extLst>
            <a:ext uri="{FF2B5EF4-FFF2-40B4-BE49-F238E27FC236}">
              <a16:creationId xmlns:a16="http://schemas.microsoft.com/office/drawing/2014/main" id="{00000000-0008-0000-0600-000012030000}"/>
            </a:ext>
          </a:extLst>
        </xdr:cNvPr>
        <xdr:cNvSpPr txBox="1"/>
      </xdr:nvSpPr>
      <xdr:spPr>
        <a:xfrm>
          <a:off x="22212300" y="1005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14474</xdr:rowOff>
    </xdr:from>
    <xdr:to>
      <xdr:col>112</xdr:col>
      <xdr:colOff>38100</xdr:colOff>
      <xdr:row>59</xdr:row>
      <xdr:rowOff>116074</xdr:rowOff>
    </xdr:to>
    <xdr:sp macro="" textlink="">
      <xdr:nvSpPr>
        <xdr:cNvPr id="787" name="楕円 786">
          <a:extLst>
            <a:ext uri="{FF2B5EF4-FFF2-40B4-BE49-F238E27FC236}">
              <a16:creationId xmlns:a16="http://schemas.microsoft.com/office/drawing/2014/main" id="{00000000-0008-0000-0600-000013030000}"/>
            </a:ext>
          </a:extLst>
        </xdr:cNvPr>
        <xdr:cNvSpPr/>
      </xdr:nvSpPr>
      <xdr:spPr>
        <a:xfrm>
          <a:off x="21272500" y="101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59</xdr:row>
      <xdr:rowOff>107201</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75728" y="1022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16042</xdr:rowOff>
    </xdr:from>
    <xdr:to>
      <xdr:col>107</xdr:col>
      <xdr:colOff>101600</xdr:colOff>
      <xdr:row>59</xdr:row>
      <xdr:rowOff>117642</xdr:rowOff>
    </xdr:to>
    <xdr:sp macro="" textlink="">
      <xdr:nvSpPr>
        <xdr:cNvPr id="789" name="楕円 788">
          <a:extLst>
            <a:ext uri="{FF2B5EF4-FFF2-40B4-BE49-F238E27FC236}">
              <a16:creationId xmlns:a16="http://schemas.microsoft.com/office/drawing/2014/main" id="{00000000-0008-0000-0600-000015030000}"/>
            </a:ext>
          </a:extLst>
        </xdr:cNvPr>
        <xdr:cNvSpPr/>
      </xdr:nvSpPr>
      <xdr:spPr>
        <a:xfrm>
          <a:off x="20383500" y="1013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108769</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1022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10245</xdr:rowOff>
    </xdr:from>
    <xdr:to>
      <xdr:col>102</xdr:col>
      <xdr:colOff>165100</xdr:colOff>
      <xdr:row>59</xdr:row>
      <xdr:rowOff>111845</xdr:rowOff>
    </xdr:to>
    <xdr:sp macro="" textlink="">
      <xdr:nvSpPr>
        <xdr:cNvPr id="791" name="楕円 790">
          <a:extLst>
            <a:ext uri="{FF2B5EF4-FFF2-40B4-BE49-F238E27FC236}">
              <a16:creationId xmlns:a16="http://schemas.microsoft.com/office/drawing/2014/main" id="{00000000-0008-0000-0600-000017030000}"/>
            </a:ext>
          </a:extLst>
        </xdr:cNvPr>
        <xdr:cNvSpPr/>
      </xdr:nvSpPr>
      <xdr:spPr>
        <a:xfrm>
          <a:off x="19494500" y="101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102972</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9310428" y="1021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13968</xdr:rowOff>
    </xdr:from>
    <xdr:to>
      <xdr:col>98</xdr:col>
      <xdr:colOff>38100</xdr:colOff>
      <xdr:row>59</xdr:row>
      <xdr:rowOff>115568</xdr:rowOff>
    </xdr:to>
    <xdr:sp macro="" textlink="">
      <xdr:nvSpPr>
        <xdr:cNvPr id="793" name="楕円 792">
          <a:extLst>
            <a:ext uri="{FF2B5EF4-FFF2-40B4-BE49-F238E27FC236}">
              <a16:creationId xmlns:a16="http://schemas.microsoft.com/office/drawing/2014/main" id="{00000000-0008-0000-0600-000019030000}"/>
            </a:ext>
          </a:extLst>
        </xdr:cNvPr>
        <xdr:cNvSpPr/>
      </xdr:nvSpPr>
      <xdr:spPr>
        <a:xfrm>
          <a:off x="18605500" y="1012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106695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421428" y="1022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5" name="正方形/長方形 794">
          <a:extLst>
            <a:ext uri="{FF2B5EF4-FFF2-40B4-BE49-F238E27FC236}">
              <a16:creationId xmlns:a16="http://schemas.microsoft.com/office/drawing/2014/main" id="{00000000-0008-0000-0600-00001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796" name="正方形/長方形 795">
          <a:extLst>
            <a:ext uri="{FF2B5EF4-FFF2-40B4-BE49-F238E27FC236}">
              <a16:creationId xmlns:a16="http://schemas.microsoft.com/office/drawing/2014/main" id="{00000000-0008-0000-0600-00001C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797" name="正方形/長方形 796">
          <a:extLst>
            <a:ext uri="{FF2B5EF4-FFF2-40B4-BE49-F238E27FC236}">
              <a16:creationId xmlns:a16="http://schemas.microsoft.com/office/drawing/2014/main" id="{00000000-0008-0000-0600-00001D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798" name="正方形/長方形 797">
          <a:extLst>
            <a:ext uri="{FF2B5EF4-FFF2-40B4-BE49-F238E27FC236}">
              <a16:creationId xmlns:a16="http://schemas.microsoft.com/office/drawing/2014/main" id="{00000000-0008-0000-0600-00001E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799" name="正方形/長方形 798">
          <a:extLst>
            <a:ext uri="{FF2B5EF4-FFF2-40B4-BE49-F238E27FC236}">
              <a16:creationId xmlns:a16="http://schemas.microsoft.com/office/drawing/2014/main" id="{00000000-0008-0000-0600-00001F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0" name="正方形/長方形 799">
          <a:extLst>
            <a:ext uri="{FF2B5EF4-FFF2-40B4-BE49-F238E27FC236}">
              <a16:creationId xmlns:a16="http://schemas.microsoft.com/office/drawing/2014/main" id="{00000000-0008-0000-0600-00002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7" name="繰出金グラフ枠">
          <a:extLst>
            <a:ext uri="{FF2B5EF4-FFF2-40B4-BE49-F238E27FC236}">
              <a16:creationId xmlns:a16="http://schemas.microsoft.com/office/drawing/2014/main" id="{00000000-0008-0000-0600-00003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129413</xdr:rowOff>
    </xdr:from>
    <xdr:to>
      <xdr:col>116</xdr:col>
      <xdr:colOff>62864</xdr:colOff>
      <xdr:row>73</xdr:row>
      <xdr:rowOff>86795</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flipV="1">
          <a:off x="22159595" y="11959463"/>
          <a:ext cx="1269" cy="643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90622</xdr:rowOff>
    </xdr:from>
    <xdr:ext cx="469744" cy="259045"/>
    <xdr:sp macro="" textlink="">
      <xdr:nvSpPr>
        <xdr:cNvPr id="819" name="繰出金最小値テキスト">
          <a:extLst>
            <a:ext uri="{FF2B5EF4-FFF2-40B4-BE49-F238E27FC236}">
              <a16:creationId xmlns:a16="http://schemas.microsoft.com/office/drawing/2014/main" id="{00000000-0008-0000-0600-000033030000}"/>
            </a:ext>
          </a:extLst>
        </xdr:cNvPr>
        <xdr:cNvSpPr txBox="1"/>
      </xdr:nvSpPr>
      <xdr:spPr>
        <a:xfrm>
          <a:off x="22212300" y="12606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86795</xdr:rowOff>
    </xdr:from>
    <xdr:to>
      <xdr:col>116</xdr:col>
      <xdr:colOff>152400</xdr:colOff>
      <xdr:row>73</xdr:row>
      <xdr:rowOff>86795</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22072600" y="1260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76090</xdr:rowOff>
    </xdr:from>
    <xdr:ext cx="534377" cy="259045"/>
    <xdr:sp macro="" textlink="">
      <xdr:nvSpPr>
        <xdr:cNvPr id="821" name="繰出金最大値テキスト">
          <a:extLst>
            <a:ext uri="{FF2B5EF4-FFF2-40B4-BE49-F238E27FC236}">
              <a16:creationId xmlns:a16="http://schemas.microsoft.com/office/drawing/2014/main" id="{00000000-0008-0000-0600-000035030000}"/>
            </a:ext>
          </a:extLst>
        </xdr:cNvPr>
        <xdr:cNvSpPr txBox="1"/>
      </xdr:nvSpPr>
      <xdr:spPr>
        <a:xfrm>
          <a:off x="22212300" y="1173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129413</xdr:rowOff>
    </xdr:from>
    <xdr:to>
      <xdr:col>116</xdr:col>
      <xdr:colOff>152400</xdr:colOff>
      <xdr:row>69</xdr:row>
      <xdr:rowOff>129413</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22072600" y="1195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32585</xdr:rowOff>
    </xdr:from>
    <xdr:to>
      <xdr:col>116</xdr:col>
      <xdr:colOff>63500</xdr:colOff>
      <xdr:row>72</xdr:row>
      <xdr:rowOff>113085</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flipV="1">
          <a:off x="21323300" y="12376985"/>
          <a:ext cx="838200" cy="8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7728</xdr:rowOff>
    </xdr:from>
    <xdr:ext cx="469744" cy="259045"/>
    <xdr:sp macro="" textlink="">
      <xdr:nvSpPr>
        <xdr:cNvPr id="824" name="繰出金平均値テキスト">
          <a:extLst>
            <a:ext uri="{FF2B5EF4-FFF2-40B4-BE49-F238E27FC236}">
              <a16:creationId xmlns:a16="http://schemas.microsoft.com/office/drawing/2014/main" id="{00000000-0008-0000-0600-000038030000}"/>
            </a:ext>
          </a:extLst>
        </xdr:cNvPr>
        <xdr:cNvSpPr txBox="1"/>
      </xdr:nvSpPr>
      <xdr:spPr>
        <a:xfrm>
          <a:off x="22212300" y="12352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29301</xdr:rowOff>
    </xdr:from>
    <xdr:to>
      <xdr:col>116</xdr:col>
      <xdr:colOff>114300</xdr:colOff>
      <xdr:row>72</xdr:row>
      <xdr:rowOff>130901</xdr:rowOff>
    </xdr:to>
    <xdr:sp macro="" textlink="">
      <xdr:nvSpPr>
        <xdr:cNvPr id="825" name="フローチャート: 判断 824">
          <a:extLst>
            <a:ext uri="{FF2B5EF4-FFF2-40B4-BE49-F238E27FC236}">
              <a16:creationId xmlns:a16="http://schemas.microsoft.com/office/drawing/2014/main" id="{00000000-0008-0000-0600-000039030000}"/>
            </a:ext>
          </a:extLst>
        </xdr:cNvPr>
        <xdr:cNvSpPr/>
      </xdr:nvSpPr>
      <xdr:spPr>
        <a:xfrm>
          <a:off x="22110700" y="1237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113085</xdr:rowOff>
    </xdr:from>
    <xdr:to>
      <xdr:col>111</xdr:col>
      <xdr:colOff>177800</xdr:colOff>
      <xdr:row>79</xdr:row>
      <xdr:rowOff>580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flipV="1">
          <a:off x="20434300" y="12457485"/>
          <a:ext cx="889000" cy="108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10033</xdr:rowOff>
    </xdr:from>
    <xdr:to>
      <xdr:col>112</xdr:col>
      <xdr:colOff>38100</xdr:colOff>
      <xdr:row>72</xdr:row>
      <xdr:rowOff>111633</xdr:rowOff>
    </xdr:to>
    <xdr:sp macro="" textlink="">
      <xdr:nvSpPr>
        <xdr:cNvPr id="827" name="フローチャート: 判断 826">
          <a:extLst>
            <a:ext uri="{FF2B5EF4-FFF2-40B4-BE49-F238E27FC236}">
              <a16:creationId xmlns:a16="http://schemas.microsoft.com/office/drawing/2014/main" id="{00000000-0008-0000-0600-00003B030000}"/>
            </a:ext>
          </a:extLst>
        </xdr:cNvPr>
        <xdr:cNvSpPr/>
      </xdr:nvSpPr>
      <xdr:spPr>
        <a:xfrm>
          <a:off x="21272500" y="1235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70</xdr:row>
      <xdr:rowOff>128160</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075728" y="1212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119943</xdr:rowOff>
    </xdr:from>
    <xdr:to>
      <xdr:col>107</xdr:col>
      <xdr:colOff>50800</xdr:colOff>
      <xdr:row>79</xdr:row>
      <xdr:rowOff>580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9545300" y="13493043"/>
          <a:ext cx="889000" cy="5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54611</xdr:rowOff>
    </xdr:from>
    <xdr:to>
      <xdr:col>107</xdr:col>
      <xdr:colOff>101600</xdr:colOff>
      <xdr:row>78</xdr:row>
      <xdr:rowOff>156211</xdr:rowOff>
    </xdr:to>
    <xdr:sp macro="" textlink="">
      <xdr:nvSpPr>
        <xdr:cNvPr id="830" name="フローチャート: 判断 829">
          <a:extLst>
            <a:ext uri="{FF2B5EF4-FFF2-40B4-BE49-F238E27FC236}">
              <a16:creationId xmlns:a16="http://schemas.microsoft.com/office/drawing/2014/main" id="{00000000-0008-0000-0600-00003E030000}"/>
            </a:ext>
          </a:extLst>
        </xdr:cNvPr>
        <xdr:cNvSpPr/>
      </xdr:nvSpPr>
      <xdr:spPr>
        <a:xfrm>
          <a:off x="20383500" y="1342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77</xdr:row>
      <xdr:rowOff>1288</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0199428" y="1320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117329</xdr:rowOff>
    </xdr:from>
    <xdr:to>
      <xdr:col>102</xdr:col>
      <xdr:colOff>114300</xdr:colOff>
      <xdr:row>78</xdr:row>
      <xdr:rowOff>119943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656300" y="13490429"/>
          <a:ext cx="8890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36812</xdr:rowOff>
    </xdr:from>
    <xdr:to>
      <xdr:col>102</xdr:col>
      <xdr:colOff>165100</xdr:colOff>
      <xdr:row>78</xdr:row>
      <xdr:rowOff>138412</xdr:rowOff>
    </xdr:to>
    <xdr:sp macro="" textlink="">
      <xdr:nvSpPr>
        <xdr:cNvPr id="833" name="フローチャート: 判断 832">
          <a:extLst>
            <a:ext uri="{FF2B5EF4-FFF2-40B4-BE49-F238E27FC236}">
              <a16:creationId xmlns:a16="http://schemas.microsoft.com/office/drawing/2014/main" id="{00000000-0008-0000-0600-000041030000}"/>
            </a:ext>
          </a:extLst>
        </xdr:cNvPr>
        <xdr:cNvSpPr/>
      </xdr:nvSpPr>
      <xdr:spPr>
        <a:xfrm>
          <a:off x="19494500" y="134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154939</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10428" y="1318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9054</xdr:rowOff>
    </xdr:from>
    <xdr:to>
      <xdr:col>98</xdr:col>
      <xdr:colOff>38100</xdr:colOff>
      <xdr:row>78</xdr:row>
      <xdr:rowOff>110654</xdr:rowOff>
    </xdr:to>
    <xdr:sp macro="" textlink="">
      <xdr:nvSpPr>
        <xdr:cNvPr id="835" name="フローチャート: 判断 834">
          <a:extLst>
            <a:ext uri="{FF2B5EF4-FFF2-40B4-BE49-F238E27FC236}">
              <a16:creationId xmlns:a16="http://schemas.microsoft.com/office/drawing/2014/main" id="{00000000-0008-0000-0600-000043030000}"/>
            </a:ext>
          </a:extLst>
        </xdr:cNvPr>
        <xdr:cNvSpPr/>
      </xdr:nvSpPr>
      <xdr:spPr>
        <a:xfrm>
          <a:off x="18605500" y="1338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127181</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21428" y="1315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153235</xdr:rowOff>
    </xdr:from>
    <xdr:to>
      <xdr:col>116</xdr:col>
      <xdr:colOff>114300</xdr:colOff>
      <xdr:row>72</xdr:row>
      <xdr:rowOff>83385</xdr:rowOff>
    </xdr:to>
    <xdr:sp macro="" textlink="">
      <xdr:nvSpPr>
        <xdr:cNvPr id="842" name="楕円 841">
          <a:extLst>
            <a:ext uri="{FF2B5EF4-FFF2-40B4-BE49-F238E27FC236}">
              <a16:creationId xmlns:a16="http://schemas.microsoft.com/office/drawing/2014/main" id="{00000000-0008-0000-0600-00004A030000}"/>
            </a:ext>
          </a:extLst>
        </xdr:cNvPr>
        <xdr:cNvSpPr/>
      </xdr:nvSpPr>
      <xdr:spPr>
        <a:xfrm>
          <a:off x="22110700" y="1232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4662</xdr:rowOff>
    </xdr:from>
    <xdr:ext cx="469744" cy="259045"/>
    <xdr:sp macro="" textlink="">
      <xdr:nvSpPr>
        <xdr:cNvPr id="843" name="繰出金該当値テキスト">
          <a:extLst>
            <a:ext uri="{FF2B5EF4-FFF2-40B4-BE49-F238E27FC236}">
              <a16:creationId xmlns:a16="http://schemas.microsoft.com/office/drawing/2014/main" id="{00000000-0008-0000-0600-00004B030000}"/>
            </a:ext>
          </a:extLst>
        </xdr:cNvPr>
        <xdr:cNvSpPr txBox="1"/>
      </xdr:nvSpPr>
      <xdr:spPr>
        <a:xfrm>
          <a:off x="22212300" y="121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62285</xdr:rowOff>
    </xdr:from>
    <xdr:to>
      <xdr:col>112</xdr:col>
      <xdr:colOff>38100</xdr:colOff>
      <xdr:row>72</xdr:row>
      <xdr:rowOff>163885</xdr:rowOff>
    </xdr:to>
    <xdr:sp macro="" textlink="">
      <xdr:nvSpPr>
        <xdr:cNvPr id="844" name="楕円 843">
          <a:extLst>
            <a:ext uri="{FF2B5EF4-FFF2-40B4-BE49-F238E27FC236}">
              <a16:creationId xmlns:a16="http://schemas.microsoft.com/office/drawing/2014/main" id="{00000000-0008-0000-0600-00004C030000}"/>
            </a:ext>
          </a:extLst>
        </xdr:cNvPr>
        <xdr:cNvSpPr/>
      </xdr:nvSpPr>
      <xdr:spPr>
        <a:xfrm>
          <a:off x="21272500" y="124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155012</xdr:rowOff>
    </xdr:from>
    <xdr:ext cx="469744"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75728" y="1249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121230</xdr:rowOff>
    </xdr:from>
    <xdr:to>
      <xdr:col>107</xdr:col>
      <xdr:colOff>101600</xdr:colOff>
      <xdr:row>79</xdr:row>
      <xdr:rowOff>51380</xdr:rowOff>
    </xdr:to>
    <xdr:sp macro="" textlink="">
      <xdr:nvSpPr>
        <xdr:cNvPr id="846" name="楕円 845">
          <a:extLst>
            <a:ext uri="{FF2B5EF4-FFF2-40B4-BE49-F238E27FC236}">
              <a16:creationId xmlns:a16="http://schemas.microsoft.com/office/drawing/2014/main" id="{00000000-0008-0000-0600-00004E030000}"/>
            </a:ext>
          </a:extLst>
        </xdr:cNvPr>
        <xdr:cNvSpPr/>
      </xdr:nvSpPr>
      <xdr:spPr>
        <a:xfrm>
          <a:off x="20383500" y="1349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79</xdr:row>
      <xdr:rowOff>42507</xdr:rowOff>
    </xdr:from>
    <xdr:ext cx="378565"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0245017" y="13587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69143</xdr:rowOff>
    </xdr:from>
    <xdr:to>
      <xdr:col>102</xdr:col>
      <xdr:colOff>165100</xdr:colOff>
      <xdr:row>78</xdr:row>
      <xdr:rowOff>170743</xdr:rowOff>
    </xdr:to>
    <xdr:sp macro="" textlink="">
      <xdr:nvSpPr>
        <xdr:cNvPr id="848" name="楕円 847">
          <a:extLst>
            <a:ext uri="{FF2B5EF4-FFF2-40B4-BE49-F238E27FC236}">
              <a16:creationId xmlns:a16="http://schemas.microsoft.com/office/drawing/2014/main" id="{00000000-0008-0000-0600-000050030000}"/>
            </a:ext>
          </a:extLst>
        </xdr:cNvPr>
        <xdr:cNvSpPr/>
      </xdr:nvSpPr>
      <xdr:spPr>
        <a:xfrm>
          <a:off x="19494500" y="1344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78</xdr:row>
      <xdr:rowOff>161870</xdr:rowOff>
    </xdr:from>
    <xdr:ext cx="378565"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9356017" y="13534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66529</xdr:rowOff>
    </xdr:from>
    <xdr:to>
      <xdr:col>98</xdr:col>
      <xdr:colOff>38100</xdr:colOff>
      <xdr:row>78</xdr:row>
      <xdr:rowOff>168129</xdr:rowOff>
    </xdr:to>
    <xdr:sp macro="" textlink="">
      <xdr:nvSpPr>
        <xdr:cNvPr id="850" name="楕円 849">
          <a:extLst>
            <a:ext uri="{FF2B5EF4-FFF2-40B4-BE49-F238E27FC236}">
              <a16:creationId xmlns:a16="http://schemas.microsoft.com/office/drawing/2014/main" id="{00000000-0008-0000-0600-000052030000}"/>
            </a:ext>
          </a:extLst>
        </xdr:cNvPr>
        <xdr:cNvSpPr/>
      </xdr:nvSpPr>
      <xdr:spPr>
        <a:xfrm>
          <a:off x="18605500" y="1343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78</xdr:row>
      <xdr:rowOff>159256</xdr:rowOff>
    </xdr:from>
    <xdr:ext cx="378565"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8467017" y="13532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2" name="正方形/長方形 851">
          <a:extLst>
            <a:ext uri="{FF2B5EF4-FFF2-40B4-BE49-F238E27FC236}">
              <a16:creationId xmlns:a16="http://schemas.microsoft.com/office/drawing/2014/main" id="{00000000-0008-0000-0600-00005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3" name="正方形/長方形 852">
          <a:extLst>
            <a:ext uri="{FF2B5EF4-FFF2-40B4-BE49-F238E27FC236}">
              <a16:creationId xmlns:a16="http://schemas.microsoft.com/office/drawing/2014/main" id="{00000000-0008-0000-0600-000055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4" name="正方形/長方形 853">
          <a:extLst>
            <a:ext uri="{FF2B5EF4-FFF2-40B4-BE49-F238E27FC236}">
              <a16:creationId xmlns:a16="http://schemas.microsoft.com/office/drawing/2014/main" id="{00000000-0008-0000-0600-000056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5" name="正方形/長方形 854">
          <a:extLst>
            <a:ext uri="{FF2B5EF4-FFF2-40B4-BE49-F238E27FC236}">
              <a16:creationId xmlns:a16="http://schemas.microsoft.com/office/drawing/2014/main" id="{00000000-0008-0000-0600-000057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6" name="正方形/長方形 855">
          <a:extLst>
            <a:ext uri="{FF2B5EF4-FFF2-40B4-BE49-F238E27FC236}">
              <a16:creationId xmlns:a16="http://schemas.microsoft.com/office/drawing/2014/main" id="{00000000-0008-0000-0600-000058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7" name="正方形/長方形 856">
          <a:extLst>
            <a:ext uri="{FF2B5EF4-FFF2-40B4-BE49-F238E27FC236}">
              <a16:creationId xmlns:a16="http://schemas.microsoft.com/office/drawing/2014/main" id="{00000000-0008-0000-0600-00005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4" name="前年度繰上充用金グラフ枠">
          <a:extLst>
            <a:ext uri="{FF2B5EF4-FFF2-40B4-BE49-F238E27FC236}">
              <a16:creationId xmlns:a16="http://schemas.microsoft.com/office/drawing/2014/main" id="{00000000-0008-0000-0600-00006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6" name="前年度繰上充用金最小値テキスト">
          <a:extLst>
            <a:ext uri="{FF2B5EF4-FFF2-40B4-BE49-F238E27FC236}">
              <a16:creationId xmlns:a16="http://schemas.microsoft.com/office/drawing/2014/main" id="{00000000-0008-0000-0600-00006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68" name="前年度繰上充用金最大値テキスト">
          <a:extLst>
            <a:ext uri="{FF2B5EF4-FFF2-40B4-BE49-F238E27FC236}">
              <a16:creationId xmlns:a16="http://schemas.microsoft.com/office/drawing/2014/main" id="{00000000-0008-0000-0600-00006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1" name="前年度繰上充用金平均値テキスト">
          <a:extLst>
            <a:ext uri="{FF2B5EF4-FFF2-40B4-BE49-F238E27FC236}">
              <a16:creationId xmlns:a16="http://schemas.microsoft.com/office/drawing/2014/main" id="{00000000-0008-0000-0600-00006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0" name="前年度繰上充用金該当値テキスト">
          <a:extLst>
            <a:ext uri="{FF2B5EF4-FFF2-40B4-BE49-F238E27FC236}">
              <a16:creationId xmlns:a16="http://schemas.microsoft.com/office/drawing/2014/main" id="{00000000-0008-0000-0600-00007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chemeClr val="tx1"/>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150">
              <a:solidFill>
                <a:schemeClr val="tx1"/>
              </a:solidFill>
              <a:latin typeface="ＭＳ Ｐゴシック" panose="020B0600070205080204" pitchFamily="50" charset="-128"/>
              <a:ea typeface="ＭＳ Ｐゴシック" panose="020B0600070205080204" pitchFamily="50" charset="-128"/>
            </a:rPr>
            <a:t>472,170</a:t>
          </a:r>
          <a:r>
            <a:rPr kumimoji="1" lang="ja-JP" altLang="en-US" sz="1150">
              <a:solidFill>
                <a:schemeClr val="tx1"/>
              </a:solidFill>
              <a:latin typeface="ＭＳ Ｐゴシック" panose="020B0600070205080204" pitchFamily="50" charset="-128"/>
              <a:ea typeface="ＭＳ Ｐゴシック" panose="020B0600070205080204" pitchFamily="50" charset="-128"/>
            </a:rPr>
            <a:t>円となっている。</a:t>
          </a:r>
        </a:p>
        <a:p>
          <a:r>
            <a:rPr kumimoji="1" lang="ja-JP" altLang="en-US" sz="1150">
              <a:solidFill>
                <a:schemeClr val="tx1"/>
              </a:solidFill>
              <a:latin typeface="ＭＳ Ｐゴシック" panose="020B0600070205080204" pitchFamily="50" charset="-128"/>
              <a:ea typeface="ＭＳ Ｐゴシック" panose="020B0600070205080204" pitchFamily="50" charset="-128"/>
            </a:rPr>
            <a:t>・　補助費等は，住民一人当たり</a:t>
          </a:r>
          <a:r>
            <a:rPr kumimoji="1" lang="en-US" altLang="ja-JP" sz="1150">
              <a:solidFill>
                <a:schemeClr val="tx1"/>
              </a:solidFill>
              <a:latin typeface="ＭＳ Ｐゴシック" panose="020B0600070205080204" pitchFamily="50" charset="-128"/>
              <a:ea typeface="ＭＳ Ｐゴシック" panose="020B0600070205080204" pitchFamily="50" charset="-128"/>
            </a:rPr>
            <a:t>110,237</a:t>
          </a:r>
          <a:r>
            <a:rPr kumimoji="1" lang="ja-JP" altLang="en-US" sz="1150">
              <a:solidFill>
                <a:schemeClr val="tx1"/>
              </a:solidFill>
              <a:latin typeface="ＭＳ Ｐゴシック" panose="020B0600070205080204" pitchFamily="50" charset="-128"/>
              <a:ea typeface="ＭＳ Ｐゴシック" panose="020B0600070205080204" pitchFamily="50" charset="-128"/>
            </a:rPr>
            <a:t>円とグループ内平均をやや下回っている。前年度に比べ住民一人当たり</a:t>
          </a:r>
          <a:r>
            <a:rPr kumimoji="1" lang="en-US" altLang="ja-JP" sz="1150">
              <a:solidFill>
                <a:schemeClr val="tx1"/>
              </a:solidFill>
              <a:latin typeface="ＭＳ Ｐゴシック" panose="020B0600070205080204" pitchFamily="50" charset="-128"/>
              <a:ea typeface="ＭＳ Ｐゴシック" panose="020B0600070205080204" pitchFamily="50" charset="-128"/>
            </a:rPr>
            <a:t>2,217</a:t>
          </a:r>
          <a:r>
            <a:rPr kumimoji="1" lang="ja-JP" altLang="en-US" sz="1150">
              <a:solidFill>
                <a:schemeClr val="tx1"/>
              </a:solidFill>
              <a:latin typeface="ＭＳ Ｐゴシック" panose="020B0600070205080204" pitchFamily="50" charset="-128"/>
              <a:ea typeface="ＭＳ Ｐゴシック" panose="020B0600070205080204" pitchFamily="50" charset="-128"/>
            </a:rPr>
            <a:t>円増加しているが，これは子ども子育て支援制度移行に伴う施設型給付費の増など社会保障等に要する経費の増によるものである。</a:t>
          </a:r>
        </a:p>
        <a:p>
          <a:r>
            <a:rPr kumimoji="1" lang="ja-JP" altLang="en-US" sz="1150">
              <a:solidFill>
                <a:schemeClr val="tx1"/>
              </a:solidFill>
              <a:latin typeface="ＭＳ Ｐゴシック" panose="020B0600070205080204" pitchFamily="50" charset="-128"/>
              <a:ea typeface="ＭＳ Ｐゴシック" panose="020B0600070205080204" pitchFamily="50" charset="-128"/>
            </a:rPr>
            <a:t>・　普通建設事業費は，住民一人当たり</a:t>
          </a:r>
          <a:r>
            <a:rPr kumimoji="1" lang="en-US" altLang="ja-JP" sz="1150">
              <a:solidFill>
                <a:schemeClr val="tx1"/>
              </a:solidFill>
              <a:latin typeface="ＭＳ Ｐゴシック" panose="020B0600070205080204" pitchFamily="50" charset="-128"/>
              <a:ea typeface="ＭＳ Ｐゴシック" panose="020B0600070205080204" pitchFamily="50" charset="-128"/>
            </a:rPr>
            <a:t>94,060</a:t>
          </a:r>
          <a:r>
            <a:rPr kumimoji="1" lang="ja-JP" altLang="en-US" sz="1150">
              <a:solidFill>
                <a:schemeClr val="tx1"/>
              </a:solidFill>
              <a:latin typeface="ＭＳ Ｐゴシック" panose="020B0600070205080204" pitchFamily="50" charset="-128"/>
              <a:ea typeface="ＭＳ Ｐゴシック" panose="020B0600070205080204" pitchFamily="50" charset="-128"/>
            </a:rPr>
            <a:t>円とグループ内平均を下回っている。前年度に比べ住民一人当たり</a:t>
          </a:r>
          <a:r>
            <a:rPr kumimoji="1" lang="en-US" altLang="ja-JP" sz="1150">
              <a:solidFill>
                <a:schemeClr val="tx1"/>
              </a:solidFill>
              <a:latin typeface="ＭＳ Ｐゴシック" panose="020B0600070205080204" pitchFamily="50" charset="-128"/>
              <a:ea typeface="ＭＳ Ｐゴシック" panose="020B0600070205080204" pitchFamily="50" charset="-128"/>
            </a:rPr>
            <a:t>7,320</a:t>
          </a:r>
          <a:r>
            <a:rPr kumimoji="1" lang="ja-JP" altLang="en-US" sz="1150">
              <a:solidFill>
                <a:schemeClr val="tx1"/>
              </a:solidFill>
              <a:latin typeface="ＭＳ Ｐゴシック" panose="020B0600070205080204" pitchFamily="50" charset="-128"/>
              <a:ea typeface="ＭＳ Ｐゴシック" panose="020B0600070205080204" pitchFamily="50" charset="-128"/>
            </a:rPr>
            <a:t>円増加しているが，これは，国の補正予算や防災・減災，国土強靱化３か年緊急対策などへの対応により増となったものである。</a:t>
          </a:r>
        </a:p>
        <a:p>
          <a:r>
            <a:rPr kumimoji="1" lang="ja-JP" altLang="en-US" sz="1150">
              <a:solidFill>
                <a:schemeClr val="tx1"/>
              </a:solidFill>
              <a:latin typeface="ＭＳ Ｐゴシック" panose="020B0600070205080204" pitchFamily="50" charset="-128"/>
              <a:ea typeface="ＭＳ Ｐゴシック" panose="020B0600070205080204" pitchFamily="50" charset="-128"/>
            </a:rPr>
            <a:t>・　災害復旧事業費は，住民一人当たり</a:t>
          </a:r>
          <a:r>
            <a:rPr kumimoji="1" lang="en-US" altLang="ja-JP" sz="1150">
              <a:solidFill>
                <a:schemeClr val="tx1"/>
              </a:solidFill>
              <a:latin typeface="ＭＳ Ｐゴシック" panose="020B0600070205080204" pitchFamily="50" charset="-128"/>
              <a:ea typeface="ＭＳ Ｐゴシック" panose="020B0600070205080204" pitchFamily="50" charset="-128"/>
            </a:rPr>
            <a:t>4,894</a:t>
          </a:r>
          <a:r>
            <a:rPr kumimoji="1" lang="ja-JP" altLang="en-US" sz="1150">
              <a:solidFill>
                <a:schemeClr val="tx1"/>
              </a:solidFill>
              <a:latin typeface="ＭＳ Ｐゴシック" panose="020B0600070205080204" pitchFamily="50" charset="-128"/>
              <a:ea typeface="ＭＳ Ｐゴシック" panose="020B0600070205080204" pitchFamily="50" charset="-128"/>
            </a:rPr>
            <a:t>円とグループ内平均を下回っている。前年度に比べ住民一人当たり</a:t>
          </a:r>
          <a:r>
            <a:rPr kumimoji="1" lang="en-US" altLang="ja-JP" sz="1150">
              <a:solidFill>
                <a:schemeClr val="tx1"/>
              </a:solidFill>
              <a:latin typeface="ＭＳ Ｐゴシック" panose="020B0600070205080204" pitchFamily="50" charset="-128"/>
              <a:ea typeface="ＭＳ Ｐゴシック" panose="020B0600070205080204" pitchFamily="50" charset="-128"/>
            </a:rPr>
            <a:t>2,270</a:t>
          </a:r>
          <a:r>
            <a:rPr kumimoji="1" lang="ja-JP" altLang="en-US" sz="1150">
              <a:solidFill>
                <a:schemeClr val="tx1"/>
              </a:solidFill>
              <a:latin typeface="ＭＳ Ｐゴシック" panose="020B0600070205080204" pitchFamily="50" charset="-128"/>
              <a:ea typeface="ＭＳ Ｐゴシック" panose="020B0600070205080204" pitchFamily="50" charset="-128"/>
            </a:rPr>
            <a:t>円増加しているが，これは河川等災害復旧事業費の増などによるものである。</a:t>
          </a:r>
        </a:p>
        <a:p>
          <a:r>
            <a:rPr kumimoji="1" lang="ja-JP" altLang="en-US" sz="1150">
              <a:solidFill>
                <a:schemeClr val="tx1"/>
              </a:solidFill>
              <a:latin typeface="ＭＳ Ｐゴシック" panose="020B0600070205080204" pitchFamily="50" charset="-128"/>
              <a:ea typeface="ＭＳ Ｐゴシック" panose="020B0600070205080204" pitchFamily="50" charset="-128"/>
            </a:rPr>
            <a:t>・　積立金は，住民一人当たり</a:t>
          </a:r>
          <a:r>
            <a:rPr kumimoji="1" lang="en-US" altLang="ja-JP" sz="1150">
              <a:solidFill>
                <a:schemeClr val="tx1"/>
              </a:solidFill>
              <a:latin typeface="ＭＳ Ｐゴシック" panose="020B0600070205080204" pitchFamily="50" charset="-128"/>
              <a:ea typeface="ＭＳ Ｐゴシック" panose="020B0600070205080204" pitchFamily="50" charset="-128"/>
            </a:rPr>
            <a:t>4,998</a:t>
          </a:r>
          <a:r>
            <a:rPr kumimoji="1" lang="ja-JP" altLang="en-US" sz="1150">
              <a:solidFill>
                <a:schemeClr val="tx1"/>
              </a:solidFill>
              <a:latin typeface="ＭＳ Ｐゴシック" panose="020B0600070205080204" pitchFamily="50" charset="-128"/>
              <a:ea typeface="ＭＳ Ｐゴシック" panose="020B0600070205080204" pitchFamily="50" charset="-128"/>
            </a:rPr>
            <a:t>円とグループ内平均を下回っている。前年度に比べ住民一人当たり</a:t>
          </a:r>
          <a:r>
            <a:rPr kumimoji="1" lang="en-US" altLang="ja-JP" sz="1150">
              <a:solidFill>
                <a:schemeClr val="tx1"/>
              </a:solidFill>
              <a:latin typeface="ＭＳ Ｐゴシック" panose="020B0600070205080204" pitchFamily="50" charset="-128"/>
              <a:ea typeface="ＭＳ Ｐゴシック" panose="020B0600070205080204" pitchFamily="50" charset="-128"/>
            </a:rPr>
            <a:t>983</a:t>
          </a:r>
          <a:r>
            <a:rPr kumimoji="1" lang="ja-JP" altLang="en-US" sz="1150">
              <a:solidFill>
                <a:schemeClr val="tx1"/>
              </a:solidFill>
              <a:latin typeface="ＭＳ Ｐゴシック" panose="020B0600070205080204" pitchFamily="50" charset="-128"/>
              <a:ea typeface="ＭＳ Ｐゴシック" panose="020B0600070205080204" pitchFamily="50" charset="-128"/>
            </a:rPr>
            <a:t>円減少しているが，これは県有施設整備積立基金への積立が減少したことなどによるものである。</a:t>
          </a:r>
          <a:endParaRPr kumimoji="1" lang="en-US" altLang="ja-JP" sz="115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50">
              <a:solidFill>
                <a:schemeClr val="tx1"/>
              </a:solidFill>
              <a:latin typeface="ＭＳ Ｐゴシック" panose="020B0600070205080204" pitchFamily="50" charset="-128"/>
              <a:ea typeface="ＭＳ Ｐゴシック" panose="020B0600070205080204" pitchFamily="50" charset="-128"/>
            </a:rPr>
            <a:t>・　投資及び出資金は，住民一人当たり</a:t>
          </a:r>
          <a:r>
            <a:rPr kumimoji="1" lang="en-US" altLang="ja-JP" sz="1150">
              <a:solidFill>
                <a:schemeClr val="tx1"/>
              </a:solidFill>
              <a:latin typeface="ＭＳ Ｐゴシック" panose="020B0600070205080204" pitchFamily="50" charset="-128"/>
              <a:ea typeface="ＭＳ Ｐゴシック" panose="020B0600070205080204" pitchFamily="50" charset="-128"/>
            </a:rPr>
            <a:t>372</a:t>
          </a:r>
          <a:r>
            <a:rPr kumimoji="1" lang="ja-JP" altLang="en-US" sz="1150">
              <a:solidFill>
                <a:schemeClr val="tx1"/>
              </a:solidFill>
              <a:latin typeface="ＭＳ Ｐゴシック" panose="020B0600070205080204" pitchFamily="50" charset="-128"/>
              <a:ea typeface="ＭＳ Ｐゴシック" panose="020B0600070205080204" pitchFamily="50" charset="-128"/>
            </a:rPr>
            <a:t>円とグループ内平均を上回っている。前年度に比べ住民一人当たり</a:t>
          </a:r>
          <a:r>
            <a:rPr kumimoji="1" lang="en-US" altLang="ja-JP" sz="1150">
              <a:solidFill>
                <a:schemeClr val="tx1"/>
              </a:solidFill>
              <a:latin typeface="ＭＳ Ｐゴシック" panose="020B0600070205080204" pitchFamily="50" charset="-128"/>
              <a:ea typeface="ＭＳ Ｐゴシック" panose="020B0600070205080204" pitchFamily="50" charset="-128"/>
            </a:rPr>
            <a:t>363</a:t>
          </a:r>
          <a:r>
            <a:rPr kumimoji="1" lang="ja-JP" altLang="en-US" sz="1150">
              <a:solidFill>
                <a:schemeClr val="tx1"/>
              </a:solidFill>
              <a:latin typeface="ＭＳ Ｐゴシック" panose="020B0600070205080204" pitchFamily="50" charset="-128"/>
              <a:ea typeface="ＭＳ Ｐゴシック" panose="020B0600070205080204" pitchFamily="50" charset="-128"/>
            </a:rPr>
            <a:t>円増加しているが，これは被災者生活支援基金拠出事業による出資金の増によるものである。</a:t>
          </a:r>
        </a:p>
        <a:p>
          <a:r>
            <a:rPr kumimoji="1" lang="ja-JP" altLang="en-US" sz="1150">
              <a:solidFill>
                <a:schemeClr val="tx1"/>
              </a:solidFill>
              <a:latin typeface="ＭＳ Ｐゴシック" panose="020B0600070205080204" pitchFamily="50" charset="-128"/>
              <a:ea typeface="ＭＳ Ｐゴシック" panose="020B0600070205080204" pitchFamily="50" charset="-128"/>
            </a:rPr>
            <a:t>・　繰出金は，住民一人当たり</a:t>
          </a:r>
          <a:r>
            <a:rPr kumimoji="1" lang="en-US" altLang="ja-JP" sz="1150">
              <a:solidFill>
                <a:schemeClr val="tx1"/>
              </a:solidFill>
              <a:latin typeface="ＭＳ Ｐゴシック" panose="020B0600070205080204" pitchFamily="50" charset="-128"/>
              <a:ea typeface="ＭＳ Ｐゴシック" panose="020B0600070205080204" pitchFamily="50" charset="-128"/>
            </a:rPr>
            <a:t>7,756</a:t>
          </a:r>
          <a:r>
            <a:rPr kumimoji="1" lang="ja-JP" altLang="en-US" sz="1150">
              <a:solidFill>
                <a:schemeClr val="tx1"/>
              </a:solidFill>
              <a:latin typeface="ＭＳ Ｐゴシック" panose="020B0600070205080204" pitchFamily="50" charset="-128"/>
              <a:ea typeface="ＭＳ Ｐゴシック" panose="020B0600070205080204" pitchFamily="50" charset="-128"/>
            </a:rPr>
            <a:t>円とグループ内平均を上回っている。前年度に比べ住民一人当たり</a:t>
          </a:r>
          <a:r>
            <a:rPr kumimoji="1" lang="en-US" altLang="ja-JP" sz="1150">
              <a:solidFill>
                <a:schemeClr val="tx1"/>
              </a:solidFill>
              <a:latin typeface="ＭＳ Ｐゴシック" panose="020B0600070205080204" pitchFamily="50" charset="-128"/>
              <a:ea typeface="ＭＳ Ｐゴシック" panose="020B0600070205080204" pitchFamily="50" charset="-128"/>
            </a:rPr>
            <a:t>493</a:t>
          </a:r>
          <a:r>
            <a:rPr kumimoji="1" lang="ja-JP" altLang="en-US" sz="1150">
              <a:solidFill>
                <a:schemeClr val="tx1"/>
              </a:solidFill>
              <a:latin typeface="ＭＳ Ｐゴシック" panose="020B0600070205080204" pitchFamily="50" charset="-128"/>
              <a:ea typeface="ＭＳ Ｐゴシック" panose="020B0600070205080204" pitchFamily="50" charset="-128"/>
            </a:rPr>
            <a:t>円増加しているが，これは港湾整備事業特別会計への繰出金の増などによるものである。</a:t>
          </a:r>
        </a:p>
        <a:p>
          <a:endParaRPr kumimoji="1" lang="ja-JP" altLang="en-US" sz="115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1,630,146
1,618,119
9,187.08
802,278,870
769,705,576
6,649,640
475,775,190
1,591,726,783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217.7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151130</xdr:rowOff>
    </xdr:from>
    <xdr:to>
      <xdr:col>24</xdr:col>
      <xdr:colOff>62865</xdr:colOff>
      <xdr:row>38</xdr:row>
      <xdr:rowOff>80264</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080"/>
          <a:ext cx="127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84091</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99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80264</xdr:rowOff>
    </xdr:from>
    <xdr:to>
      <xdr:col>24</xdr:col>
      <xdr:colOff>152400</xdr:colOff>
      <xdr:row>38</xdr:row>
      <xdr:rowOff>80264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97807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151130</xdr:rowOff>
    </xdr:from>
    <xdr:to>
      <xdr:col>24</xdr:col>
      <xdr:colOff>152400</xdr:colOff>
      <xdr:row>31</xdr:row>
      <xdr:rowOff>151130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80264</xdr:rowOff>
    </xdr:from>
    <xdr:to>
      <xdr:col>24</xdr:col>
      <xdr:colOff>63500</xdr:colOff>
      <xdr:row>38</xdr:row>
      <xdr:rowOff>123698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59536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82059</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113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59182</xdr:rowOff>
    </xdr:from>
    <xdr:to>
      <xdr:col>24</xdr:col>
      <xdr:colOff>114300</xdr:colOff>
      <xdr:row>35</xdr:row>
      <xdr:rowOff>160782</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109982</xdr:rowOff>
    </xdr:from>
    <xdr:to>
      <xdr:col>19</xdr:col>
      <xdr:colOff>177800</xdr:colOff>
      <xdr:row>38</xdr:row>
      <xdr:rowOff>123698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62508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114046</xdr:rowOff>
    </xdr:from>
    <xdr:to>
      <xdr:col>20</xdr:col>
      <xdr:colOff>38100</xdr:colOff>
      <xdr:row>36</xdr:row>
      <xdr:rowOff>44196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34</xdr:row>
      <xdr:rowOff>60723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49728" y="58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93980</xdr:rowOff>
    </xdr:from>
    <xdr:to>
      <xdr:col>15</xdr:col>
      <xdr:colOff>50800</xdr:colOff>
      <xdr:row>38</xdr:row>
      <xdr:rowOff>109982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60908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139192</xdr:rowOff>
    </xdr:from>
    <xdr:to>
      <xdr:col>15</xdr:col>
      <xdr:colOff>101600</xdr:colOff>
      <xdr:row>36</xdr:row>
      <xdr:rowOff>69342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39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85869</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1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93980</xdr:rowOff>
    </xdr:from>
    <xdr:to>
      <xdr:col>10</xdr:col>
      <xdr:colOff>114300</xdr:colOff>
      <xdr:row>38</xdr:row>
      <xdr:rowOff>146558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60908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148336</xdr:rowOff>
    </xdr:from>
    <xdr:to>
      <xdr:col>10</xdr:col>
      <xdr:colOff>165100</xdr:colOff>
      <xdr:row>36</xdr:row>
      <xdr:rowOff>78486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95013</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5924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52324</xdr:rowOff>
    </xdr:from>
    <xdr:to>
      <xdr:col>6</xdr:col>
      <xdr:colOff>38100</xdr:colOff>
      <xdr:row>36</xdr:row>
      <xdr:rowOff>153924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22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170451</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5999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29464</xdr:rowOff>
    </xdr:from>
    <xdr:to>
      <xdr:col>24</xdr:col>
      <xdr:colOff>114300</xdr:colOff>
      <xdr:row>38</xdr:row>
      <xdr:rowOff>131064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5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115841</xdr:rowOff>
    </xdr:from>
    <xdr:ext cx="378565"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459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72898</xdr:rowOff>
    </xdr:from>
    <xdr:to>
      <xdr:col>20</xdr:col>
      <xdr:colOff>38100</xdr:colOff>
      <xdr:row>39</xdr:row>
      <xdr:rowOff>3048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38</xdr:row>
      <xdr:rowOff>165625</xdr:rowOff>
    </xdr:from>
    <xdr:ext cx="378565"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95317" y="6680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59182</xdr:rowOff>
    </xdr:from>
    <xdr:to>
      <xdr:col>15</xdr:col>
      <xdr:colOff>101600</xdr:colOff>
      <xdr:row>38</xdr:row>
      <xdr:rowOff>160782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38</xdr:row>
      <xdr:rowOff>151909</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719017" y="6667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43180</xdr:rowOff>
    </xdr:from>
    <xdr:to>
      <xdr:col>10</xdr:col>
      <xdr:colOff>165100</xdr:colOff>
      <xdr:row>38</xdr:row>
      <xdr:rowOff>144780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38</xdr:row>
      <xdr:rowOff>135907</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830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95758</xdr:rowOff>
    </xdr:from>
    <xdr:to>
      <xdr:col>6</xdr:col>
      <xdr:colOff>38100</xdr:colOff>
      <xdr:row>39</xdr:row>
      <xdr:rowOff>25908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6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39</xdr:row>
      <xdr:rowOff>17035</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941017" y="6703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総務費グラフ枠">
          <a:extLst>
            <a:ext uri="{FF2B5EF4-FFF2-40B4-BE49-F238E27FC236}">
              <a16:creationId xmlns:a16="http://schemas.microsoft.com/office/drawing/2014/main" id="{00000000-0008-0000-07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108839</xdr:rowOff>
    </xdr:from>
    <xdr:to>
      <xdr:col>24</xdr:col>
      <xdr:colOff>62865</xdr:colOff>
      <xdr:row>57</xdr:row>
      <xdr:rowOff>41585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flipV="1">
          <a:off x="4633595" y="8852789"/>
          <a:ext cx="1270" cy="961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45412</xdr:rowOff>
    </xdr:from>
    <xdr:ext cx="534377" cy="259045"/>
    <xdr:sp macro="" textlink="">
      <xdr:nvSpPr>
        <xdr:cNvPr id="109" name="総務費最小値テキスト">
          <a:extLst>
            <a:ext uri="{FF2B5EF4-FFF2-40B4-BE49-F238E27FC236}">
              <a16:creationId xmlns:a16="http://schemas.microsoft.com/office/drawing/2014/main" id="{00000000-0008-0000-0700-00006D000000}"/>
            </a:ext>
          </a:extLst>
        </xdr:cNvPr>
        <xdr:cNvSpPr txBox="1"/>
      </xdr:nvSpPr>
      <xdr:spPr>
        <a:xfrm>
          <a:off x="4686300" y="98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41585</xdr:rowOff>
    </xdr:from>
    <xdr:to>
      <xdr:col>24</xdr:col>
      <xdr:colOff>152400</xdr:colOff>
      <xdr:row>57</xdr:row>
      <xdr:rowOff>41585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4546600" y="98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55516</xdr:rowOff>
    </xdr:from>
    <xdr:ext cx="534377" cy="259045"/>
    <xdr:sp macro="" textlink="">
      <xdr:nvSpPr>
        <xdr:cNvPr id="111" name="総務費最大値テキスト">
          <a:extLst>
            <a:ext uri="{FF2B5EF4-FFF2-40B4-BE49-F238E27FC236}">
              <a16:creationId xmlns:a16="http://schemas.microsoft.com/office/drawing/2014/main" id="{00000000-0008-0000-0700-00006F000000}"/>
            </a:ext>
          </a:extLst>
        </xdr:cNvPr>
        <xdr:cNvSpPr txBox="1"/>
      </xdr:nvSpPr>
      <xdr:spPr>
        <a:xfrm>
          <a:off x="4686300" y="862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108839</xdr:rowOff>
    </xdr:from>
    <xdr:to>
      <xdr:col>24</xdr:col>
      <xdr:colOff>152400</xdr:colOff>
      <xdr:row>51</xdr:row>
      <xdr:rowOff>108839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885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98232</xdr:rowOff>
    </xdr:from>
    <xdr:to>
      <xdr:col>24</xdr:col>
      <xdr:colOff>63500</xdr:colOff>
      <xdr:row>56</xdr:row>
      <xdr:rowOff>105410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3797300" y="9699432"/>
          <a:ext cx="8382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100164</xdr:rowOff>
    </xdr:from>
    <xdr:ext cx="534377" cy="259045"/>
    <xdr:sp macro="" textlink="">
      <xdr:nvSpPr>
        <xdr:cNvPr id="114" name="総務費平均値テキスト">
          <a:extLst>
            <a:ext uri="{FF2B5EF4-FFF2-40B4-BE49-F238E27FC236}">
              <a16:creationId xmlns:a16="http://schemas.microsoft.com/office/drawing/2014/main" id="{00000000-0008-0000-0700-000072000000}"/>
            </a:ext>
          </a:extLst>
        </xdr:cNvPr>
        <xdr:cNvSpPr txBox="1"/>
      </xdr:nvSpPr>
      <xdr:spPr>
        <a:xfrm>
          <a:off x="4686300" y="9187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77287</xdr:rowOff>
    </xdr:from>
    <xdr:to>
      <xdr:col>24</xdr:col>
      <xdr:colOff>114300</xdr:colOff>
      <xdr:row>55</xdr:row>
      <xdr:rowOff>7437</xdr:rowOff>
    </xdr:to>
    <xdr:sp macro="" textlink="">
      <xdr:nvSpPr>
        <xdr:cNvPr id="115" name="フローチャート: 判断 114">
          <a:extLst>
            <a:ext uri="{FF2B5EF4-FFF2-40B4-BE49-F238E27FC236}">
              <a16:creationId xmlns:a16="http://schemas.microsoft.com/office/drawing/2014/main" id="{00000000-0008-0000-0700-000073000000}"/>
            </a:ext>
          </a:extLst>
        </xdr:cNvPr>
        <xdr:cNvSpPr/>
      </xdr:nvSpPr>
      <xdr:spPr>
        <a:xfrm>
          <a:off x="4584700" y="933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160686</xdr:rowOff>
    </xdr:from>
    <xdr:to>
      <xdr:col>19</xdr:col>
      <xdr:colOff>177800</xdr:colOff>
      <xdr:row>56</xdr:row>
      <xdr:rowOff>98232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2908300" y="9590436"/>
          <a:ext cx="889000" cy="10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84831</xdr:rowOff>
    </xdr:from>
    <xdr:to>
      <xdr:col>20</xdr:col>
      <xdr:colOff>38100</xdr:colOff>
      <xdr:row>55</xdr:row>
      <xdr:rowOff>14981</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3746500" y="934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31508</xdr:rowOff>
    </xdr:from>
    <xdr:ext cx="534377" cy="259045"/>
    <xdr:sp macro="" textlink="">
      <xdr:nvSpPr>
        <xdr:cNvPr id="118" name="テキスト ボックス 117">
          <a:extLst>
            <a:ext uri="{FF2B5EF4-FFF2-40B4-BE49-F238E27FC236}">
              <a16:creationId xmlns:a16="http://schemas.microsoft.com/office/drawing/2014/main" id="{00000000-0008-0000-0700-000076000000}"/>
            </a:ext>
          </a:extLst>
        </xdr:cNvPr>
        <xdr:cNvSpPr txBox="1"/>
      </xdr:nvSpPr>
      <xdr:spPr>
        <a:xfrm>
          <a:off x="3517411" y="911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160686</xdr:rowOff>
    </xdr:from>
    <xdr:to>
      <xdr:col>15</xdr:col>
      <xdr:colOff>50800</xdr:colOff>
      <xdr:row>57</xdr:row>
      <xdr:rowOff>51186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019300" y="9590436"/>
          <a:ext cx="889000" cy="2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61971</xdr:rowOff>
    </xdr:from>
    <xdr:to>
      <xdr:col>15</xdr:col>
      <xdr:colOff>101600</xdr:colOff>
      <xdr:row>54</xdr:row>
      <xdr:rowOff>163571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2857500" y="932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8648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2641111" y="909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125938</xdr:rowOff>
    </xdr:from>
    <xdr:to>
      <xdr:col>10</xdr:col>
      <xdr:colOff>114300</xdr:colOff>
      <xdr:row>57</xdr:row>
      <xdr:rowOff>51186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1130300" y="9727138"/>
          <a:ext cx="889000" cy="9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97038</xdr:rowOff>
    </xdr:from>
    <xdr:to>
      <xdr:col>10</xdr:col>
      <xdr:colOff>165100</xdr:colOff>
      <xdr:row>54</xdr:row>
      <xdr:rowOff>27188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1968500" y="918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43715</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1752111" y="895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100330</xdr:rowOff>
    </xdr:from>
    <xdr:to>
      <xdr:col>6</xdr:col>
      <xdr:colOff>38100</xdr:colOff>
      <xdr:row>55</xdr:row>
      <xdr:rowOff>30480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079500" y="935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47007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863111" y="91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54610</xdr:rowOff>
    </xdr:from>
    <xdr:to>
      <xdr:col>24</xdr:col>
      <xdr:colOff>114300</xdr:colOff>
      <xdr:row>56</xdr:row>
      <xdr:rowOff>156210</xdr:rowOff>
    </xdr:to>
    <xdr:sp macro="" textlink="">
      <xdr:nvSpPr>
        <xdr:cNvPr id="132" name="楕円 131">
          <a:extLst>
            <a:ext uri="{FF2B5EF4-FFF2-40B4-BE49-F238E27FC236}">
              <a16:creationId xmlns:a16="http://schemas.microsoft.com/office/drawing/2014/main" id="{00000000-0008-0000-0700-000084000000}"/>
            </a:ext>
          </a:extLst>
        </xdr:cNvPr>
        <xdr:cNvSpPr/>
      </xdr:nvSpPr>
      <xdr:spPr>
        <a:xfrm>
          <a:off x="4584700" y="965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140987</xdr:rowOff>
    </xdr:from>
    <xdr:ext cx="534377" cy="259045"/>
    <xdr:sp macro="" textlink="">
      <xdr:nvSpPr>
        <xdr:cNvPr id="133" name="総務費該当値テキスト">
          <a:extLst>
            <a:ext uri="{FF2B5EF4-FFF2-40B4-BE49-F238E27FC236}">
              <a16:creationId xmlns:a16="http://schemas.microsoft.com/office/drawing/2014/main" id="{00000000-0008-0000-0700-000085000000}"/>
            </a:ext>
          </a:extLst>
        </xdr:cNvPr>
        <xdr:cNvSpPr txBox="1"/>
      </xdr:nvSpPr>
      <xdr:spPr>
        <a:xfrm>
          <a:off x="4686300" y="957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47432</xdr:rowOff>
    </xdr:from>
    <xdr:to>
      <xdr:col>20</xdr:col>
      <xdr:colOff>38100</xdr:colOff>
      <xdr:row>56</xdr:row>
      <xdr:rowOff>149032</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3746500" y="964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140159</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517411" y="974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109886</xdr:rowOff>
    </xdr:from>
    <xdr:to>
      <xdr:col>15</xdr:col>
      <xdr:colOff>101600</xdr:colOff>
      <xdr:row>56</xdr:row>
      <xdr:rowOff>40036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2857500" y="953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31163</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641111" y="963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386</xdr:rowOff>
    </xdr:from>
    <xdr:to>
      <xdr:col>10</xdr:col>
      <xdr:colOff>165100</xdr:colOff>
      <xdr:row>57</xdr:row>
      <xdr:rowOff>101986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1968500" y="977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93113</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752111" y="986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75138</xdr:rowOff>
    </xdr:from>
    <xdr:to>
      <xdr:col>6</xdr:col>
      <xdr:colOff>38100</xdr:colOff>
      <xdr:row>57</xdr:row>
      <xdr:rowOff>5288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079500" y="967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167865</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863111" y="976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7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49" name="直線コネクタ 148">
          <a:extLst>
            <a:ext uri="{FF2B5EF4-FFF2-40B4-BE49-F238E27FC236}">
              <a16:creationId xmlns:a16="http://schemas.microsoft.com/office/drawing/2014/main" id="{00000000-0008-0000-0700-000095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a:extLst>
            <a:ext uri="{FF2B5EF4-FFF2-40B4-BE49-F238E27FC236}">
              <a16:creationId xmlns:a16="http://schemas.microsoft.com/office/drawing/2014/main" id="{00000000-0008-0000-07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149823</xdr:rowOff>
    </xdr:from>
    <xdr:to>
      <xdr:col>24</xdr:col>
      <xdr:colOff>62865</xdr:colOff>
      <xdr:row>78</xdr:row>
      <xdr:rowOff>91802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flipV="1">
          <a:off x="4633595" y="11979873"/>
          <a:ext cx="1270" cy="148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95629</xdr:rowOff>
    </xdr:from>
    <xdr:ext cx="534377" cy="259045"/>
    <xdr:sp macro="" textlink="">
      <xdr:nvSpPr>
        <xdr:cNvPr id="167" name="民生費最小値テキスト">
          <a:extLst>
            <a:ext uri="{FF2B5EF4-FFF2-40B4-BE49-F238E27FC236}">
              <a16:creationId xmlns:a16="http://schemas.microsoft.com/office/drawing/2014/main" id="{00000000-0008-0000-0700-0000A7000000}"/>
            </a:ext>
          </a:extLst>
        </xdr:cNvPr>
        <xdr:cNvSpPr txBox="1"/>
      </xdr:nvSpPr>
      <xdr:spPr>
        <a:xfrm>
          <a:off x="4686300" y="1346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91802</xdr:rowOff>
    </xdr:from>
    <xdr:to>
      <xdr:col>24</xdr:col>
      <xdr:colOff>152400</xdr:colOff>
      <xdr:row>78</xdr:row>
      <xdr:rowOff>91802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3464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96500</xdr:rowOff>
    </xdr:from>
    <xdr:ext cx="534377" cy="259045"/>
    <xdr:sp macro="" textlink="">
      <xdr:nvSpPr>
        <xdr:cNvPr id="169" name="民生費最大値テキスト">
          <a:extLst>
            <a:ext uri="{FF2B5EF4-FFF2-40B4-BE49-F238E27FC236}">
              <a16:creationId xmlns:a16="http://schemas.microsoft.com/office/drawing/2014/main" id="{00000000-0008-0000-0700-0000A9000000}"/>
            </a:ext>
          </a:extLst>
        </xdr:cNvPr>
        <xdr:cNvSpPr txBox="1"/>
      </xdr:nvSpPr>
      <xdr:spPr>
        <a:xfrm>
          <a:off x="4686300" y="1175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149823</xdr:rowOff>
    </xdr:from>
    <xdr:to>
      <xdr:col>24</xdr:col>
      <xdr:colOff>152400</xdr:colOff>
      <xdr:row>69</xdr:row>
      <xdr:rowOff>149823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1979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69</xdr:row>
      <xdr:rowOff>149823</xdr:rowOff>
    </xdr:from>
    <xdr:to>
      <xdr:col>24</xdr:col>
      <xdr:colOff>63500</xdr:colOff>
      <xdr:row>72</xdr:row>
      <xdr:rowOff>60778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3797300" y="11979873"/>
          <a:ext cx="838200" cy="42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67218</xdr:rowOff>
    </xdr:from>
    <xdr:ext cx="534377" cy="259045"/>
    <xdr:sp macro="" textlink="">
      <xdr:nvSpPr>
        <xdr:cNvPr id="172" name="民生費平均値テキスト">
          <a:extLst>
            <a:ext uri="{FF2B5EF4-FFF2-40B4-BE49-F238E27FC236}">
              <a16:creationId xmlns:a16="http://schemas.microsoft.com/office/drawing/2014/main" id="{00000000-0008-0000-0700-0000AC000000}"/>
            </a:ext>
          </a:extLst>
        </xdr:cNvPr>
        <xdr:cNvSpPr txBox="1"/>
      </xdr:nvSpPr>
      <xdr:spPr>
        <a:xfrm>
          <a:off x="4686300" y="12411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88791</xdr:rowOff>
    </xdr:from>
    <xdr:to>
      <xdr:col>24</xdr:col>
      <xdr:colOff>114300</xdr:colOff>
      <xdr:row>73</xdr:row>
      <xdr:rowOff>18941</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4584700" y="1243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114772</xdr:rowOff>
    </xdr:from>
    <xdr:to>
      <xdr:col>19</xdr:col>
      <xdr:colOff>177800</xdr:colOff>
      <xdr:row>72</xdr:row>
      <xdr:rowOff>60778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2908300" y="12287722"/>
          <a:ext cx="889000" cy="11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133858</xdr:rowOff>
    </xdr:from>
    <xdr:to>
      <xdr:col>20</xdr:col>
      <xdr:colOff>38100</xdr:colOff>
      <xdr:row>75</xdr:row>
      <xdr:rowOff>64008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3746500" y="128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55135</xdr:rowOff>
    </xdr:from>
    <xdr:ext cx="534377"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3517411" y="1291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114772</xdr:rowOff>
    </xdr:from>
    <xdr:to>
      <xdr:col>15</xdr:col>
      <xdr:colOff>50800</xdr:colOff>
      <xdr:row>73</xdr:row>
      <xdr:rowOff>9507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019300" y="12287722"/>
          <a:ext cx="889000" cy="23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87376</xdr:rowOff>
    </xdr:from>
    <xdr:to>
      <xdr:col>15</xdr:col>
      <xdr:colOff>101600</xdr:colOff>
      <xdr:row>74</xdr:row>
      <xdr:rowOff>17526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2857500" y="1260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8653</xdr:rowOff>
    </xdr:from>
    <xdr:ext cx="534377"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2641111" y="1269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9507</xdr:rowOff>
    </xdr:from>
    <xdr:to>
      <xdr:col>10</xdr:col>
      <xdr:colOff>114300</xdr:colOff>
      <xdr:row>74</xdr:row>
      <xdr:rowOff>150585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1130300" y="12525357"/>
          <a:ext cx="889000" cy="3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72</xdr:row>
      <xdr:rowOff>159331</xdr:rowOff>
    </xdr:from>
    <xdr:to>
      <xdr:col>10</xdr:col>
      <xdr:colOff>165100</xdr:colOff>
      <xdr:row>73</xdr:row>
      <xdr:rowOff>89481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968500" y="125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80608</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1752111" y="1259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43616</xdr:rowOff>
    </xdr:from>
    <xdr:to>
      <xdr:col>6</xdr:col>
      <xdr:colOff>38100</xdr:colOff>
      <xdr:row>77</xdr:row>
      <xdr:rowOff>145216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079500" y="1324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136343</xdr:rowOff>
    </xdr:from>
    <xdr:ext cx="534377"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863111" y="1333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99023</xdr:rowOff>
    </xdr:from>
    <xdr:to>
      <xdr:col>24</xdr:col>
      <xdr:colOff>114300</xdr:colOff>
      <xdr:row>70</xdr:row>
      <xdr:rowOff>29173</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4584700" y="1192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52050</xdr:rowOff>
    </xdr:from>
    <xdr:ext cx="534377" cy="259045"/>
    <xdr:sp macro="" textlink="">
      <xdr:nvSpPr>
        <xdr:cNvPr id="191" name="民生費該当値テキスト">
          <a:extLst>
            <a:ext uri="{FF2B5EF4-FFF2-40B4-BE49-F238E27FC236}">
              <a16:creationId xmlns:a16="http://schemas.microsoft.com/office/drawing/2014/main" id="{00000000-0008-0000-0700-0000BF000000}"/>
            </a:ext>
          </a:extLst>
        </xdr:cNvPr>
        <xdr:cNvSpPr txBox="1"/>
      </xdr:nvSpPr>
      <xdr:spPr>
        <a:xfrm>
          <a:off x="4686300" y="1188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9978</xdr:rowOff>
    </xdr:from>
    <xdr:to>
      <xdr:col>20</xdr:col>
      <xdr:colOff>38100</xdr:colOff>
      <xdr:row>72</xdr:row>
      <xdr:rowOff>111578</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3746500" y="1235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70</xdr:row>
      <xdr:rowOff>128105</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517411" y="1212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63972</xdr:rowOff>
    </xdr:from>
    <xdr:to>
      <xdr:col>15</xdr:col>
      <xdr:colOff>101600</xdr:colOff>
      <xdr:row>71</xdr:row>
      <xdr:rowOff>165572</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2857500" y="1223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10649</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641111" y="1201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130157</xdr:rowOff>
    </xdr:from>
    <xdr:to>
      <xdr:col>10</xdr:col>
      <xdr:colOff>165100</xdr:colOff>
      <xdr:row>73</xdr:row>
      <xdr:rowOff>60307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968500" y="124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76834</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752111" y="1224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99785</xdr:rowOff>
    </xdr:from>
    <xdr:to>
      <xdr:col>6</xdr:col>
      <xdr:colOff>38100</xdr:colOff>
      <xdr:row>75</xdr:row>
      <xdr:rowOff>29935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079500" y="127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46462</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863111" y="1256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7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81141</xdr:rowOff>
    </xdr:from>
    <xdr:to>
      <xdr:col>24</xdr:col>
      <xdr:colOff>62865</xdr:colOff>
      <xdr:row>98</xdr:row>
      <xdr:rowOff>109410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83091"/>
          <a:ext cx="1270" cy="1228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113237</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91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109410</xdr:rowOff>
    </xdr:from>
    <xdr:to>
      <xdr:col>24</xdr:col>
      <xdr:colOff>152400</xdr:colOff>
      <xdr:row>98</xdr:row>
      <xdr:rowOff>109410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911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27818</xdr:rowOff>
    </xdr:from>
    <xdr:ext cx="534377"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5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81141</xdr:rowOff>
    </xdr:from>
    <xdr:to>
      <xdr:col>24</xdr:col>
      <xdr:colOff>152400</xdr:colOff>
      <xdr:row>91</xdr:row>
      <xdr:rowOff>81141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141529</xdr:rowOff>
    </xdr:from>
    <xdr:to>
      <xdr:col>24</xdr:col>
      <xdr:colOff>63500</xdr:colOff>
      <xdr:row>97</xdr:row>
      <xdr:rowOff>170866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772179"/>
          <a:ext cx="8382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120654</xdr:rowOff>
    </xdr:from>
    <xdr:ext cx="534377"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08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97777</xdr:rowOff>
    </xdr:from>
    <xdr:to>
      <xdr:col>24</xdr:col>
      <xdr:colOff>114300</xdr:colOff>
      <xdr:row>97</xdr:row>
      <xdr:rowOff>27927</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121145</xdr:rowOff>
    </xdr:from>
    <xdr:to>
      <xdr:col>19</xdr:col>
      <xdr:colOff>177800</xdr:colOff>
      <xdr:row>97</xdr:row>
      <xdr:rowOff>141529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751795"/>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90691</xdr:rowOff>
    </xdr:from>
    <xdr:to>
      <xdr:col>20</xdr:col>
      <xdr:colOff>38100</xdr:colOff>
      <xdr:row>97</xdr:row>
      <xdr:rowOff>20841</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4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37368</xdr:rowOff>
    </xdr:from>
    <xdr:ext cx="534377"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517411" y="163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121145</xdr:rowOff>
    </xdr:from>
    <xdr:to>
      <xdr:col>15</xdr:col>
      <xdr:colOff>50800</xdr:colOff>
      <xdr:row>97</xdr:row>
      <xdr:rowOff>126670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751795"/>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102921</xdr:rowOff>
    </xdr:from>
    <xdr:to>
      <xdr:col>15</xdr:col>
      <xdr:colOff>101600</xdr:colOff>
      <xdr:row>97</xdr:row>
      <xdr:rowOff>33071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49598</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41111" y="1633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126670</xdr:rowOff>
    </xdr:from>
    <xdr:to>
      <xdr:col>10</xdr:col>
      <xdr:colOff>114300</xdr:colOff>
      <xdr:row>97</xdr:row>
      <xdr:rowOff>147740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757320"/>
          <a:ext cx="889000" cy="2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115990</xdr:rowOff>
    </xdr:from>
    <xdr:to>
      <xdr:col>10</xdr:col>
      <xdr:colOff>165100</xdr:colOff>
      <xdr:row>97</xdr:row>
      <xdr:rowOff>46140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62667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52111" y="1635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125857</xdr:rowOff>
    </xdr:from>
    <xdr:to>
      <xdr:col>6</xdr:col>
      <xdr:colOff>38100</xdr:colOff>
      <xdr:row>97</xdr:row>
      <xdr:rowOff>56007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72534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63111" y="1636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120066</xdr:rowOff>
    </xdr:from>
    <xdr:to>
      <xdr:col>24</xdr:col>
      <xdr:colOff>114300</xdr:colOff>
      <xdr:row>98</xdr:row>
      <xdr:rowOff>50216</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75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34993</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6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90729</xdr:rowOff>
    </xdr:from>
    <xdr:to>
      <xdr:col>20</xdr:col>
      <xdr:colOff>38100</xdr:colOff>
      <xdr:row>98</xdr:row>
      <xdr:rowOff>20879</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72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98</xdr:row>
      <xdr:rowOff>12006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17411" y="1681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70345</xdr:rowOff>
    </xdr:from>
    <xdr:to>
      <xdr:col>15</xdr:col>
      <xdr:colOff>101600</xdr:colOff>
      <xdr:row>98</xdr:row>
      <xdr:rowOff>495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7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163072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79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75870</xdr:rowOff>
    </xdr:from>
    <xdr:to>
      <xdr:col>10</xdr:col>
      <xdr:colOff>165100</xdr:colOff>
      <xdr:row>98</xdr:row>
      <xdr:rowOff>6020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7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168597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79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96940</xdr:rowOff>
    </xdr:from>
    <xdr:to>
      <xdr:col>6</xdr:col>
      <xdr:colOff>38100</xdr:colOff>
      <xdr:row>98</xdr:row>
      <xdr:rowOff>27090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7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18217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82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労働費グラフ枠">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78892</xdr:rowOff>
    </xdr:from>
    <xdr:to>
      <xdr:col>54</xdr:col>
      <xdr:colOff>189865</xdr:colOff>
      <xdr:row>38</xdr:row>
      <xdr:rowOff>104953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flipV="1">
          <a:off x="10475595" y="5565292"/>
          <a:ext cx="1270" cy="1054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108780</xdr:rowOff>
    </xdr:from>
    <xdr:ext cx="469744" cy="259045"/>
    <xdr:sp macro="" textlink="">
      <xdr:nvSpPr>
        <xdr:cNvPr id="277" name="労働費最小値テキスト">
          <a:extLst>
            <a:ext uri="{FF2B5EF4-FFF2-40B4-BE49-F238E27FC236}">
              <a16:creationId xmlns:a16="http://schemas.microsoft.com/office/drawing/2014/main" id="{00000000-0008-0000-0700-000015010000}"/>
            </a:ext>
          </a:extLst>
        </xdr:cNvPr>
        <xdr:cNvSpPr txBox="1"/>
      </xdr:nvSpPr>
      <xdr:spPr>
        <a:xfrm>
          <a:off x="10528300" y="662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104953</xdr:rowOff>
    </xdr:from>
    <xdr:to>
      <xdr:col>55</xdr:col>
      <xdr:colOff>88900</xdr:colOff>
      <xdr:row>38</xdr:row>
      <xdr:rowOff>104953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10388600" y="662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25569</xdr:rowOff>
    </xdr:from>
    <xdr:ext cx="469744" cy="259045"/>
    <xdr:sp macro="" textlink="">
      <xdr:nvSpPr>
        <xdr:cNvPr id="279" name="労働費最大値テキスト">
          <a:extLst>
            <a:ext uri="{FF2B5EF4-FFF2-40B4-BE49-F238E27FC236}">
              <a16:creationId xmlns:a16="http://schemas.microsoft.com/office/drawing/2014/main" id="{00000000-0008-0000-0700-000017010000}"/>
            </a:ext>
          </a:extLst>
        </xdr:cNvPr>
        <xdr:cNvSpPr txBox="1"/>
      </xdr:nvSpPr>
      <xdr:spPr>
        <a:xfrm>
          <a:off x="10528300" y="534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78892</xdr:rowOff>
    </xdr:from>
    <xdr:to>
      <xdr:col>55</xdr:col>
      <xdr:colOff>88900</xdr:colOff>
      <xdr:row>32</xdr:row>
      <xdr:rowOff>78892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10388600" y="556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104953</xdr:rowOff>
    </xdr:from>
    <xdr:to>
      <xdr:col>55</xdr:col>
      <xdr:colOff>0</xdr:colOff>
      <xdr:row>38</xdr:row>
      <xdr:rowOff>125526</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9639300" y="6620053"/>
          <a:ext cx="8382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144238</xdr:rowOff>
    </xdr:from>
    <xdr:ext cx="469744" cy="259045"/>
    <xdr:sp macro="" textlink="">
      <xdr:nvSpPr>
        <xdr:cNvPr id="282" name="労働費平均値テキスト">
          <a:extLst>
            <a:ext uri="{FF2B5EF4-FFF2-40B4-BE49-F238E27FC236}">
              <a16:creationId xmlns:a16="http://schemas.microsoft.com/office/drawing/2014/main" id="{00000000-0008-0000-0700-00001A010000}"/>
            </a:ext>
          </a:extLst>
        </xdr:cNvPr>
        <xdr:cNvSpPr txBox="1"/>
      </xdr:nvSpPr>
      <xdr:spPr>
        <a:xfrm>
          <a:off x="10528300" y="6144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121361</xdr:rowOff>
    </xdr:from>
    <xdr:to>
      <xdr:col>55</xdr:col>
      <xdr:colOff>50800</xdr:colOff>
      <xdr:row>37</xdr:row>
      <xdr:rowOff>51511</xdr:rowOff>
    </xdr:to>
    <xdr:sp macro="" textlink="">
      <xdr:nvSpPr>
        <xdr:cNvPr id="283" name="フローチャート: 判断 282">
          <a:extLst>
            <a:ext uri="{FF2B5EF4-FFF2-40B4-BE49-F238E27FC236}">
              <a16:creationId xmlns:a16="http://schemas.microsoft.com/office/drawing/2014/main" id="{00000000-0008-0000-0700-00001B010000}"/>
            </a:ext>
          </a:extLst>
        </xdr:cNvPr>
        <xdr:cNvSpPr/>
      </xdr:nvSpPr>
      <xdr:spPr>
        <a:xfrm>
          <a:off x="104267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105867</xdr:rowOff>
    </xdr:from>
    <xdr:to>
      <xdr:col>50</xdr:col>
      <xdr:colOff>114300</xdr:colOff>
      <xdr:row>38</xdr:row>
      <xdr:rowOff>125526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8750300" y="6620967"/>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30378</xdr:rowOff>
    </xdr:from>
    <xdr:to>
      <xdr:col>50</xdr:col>
      <xdr:colOff>165100</xdr:colOff>
      <xdr:row>36</xdr:row>
      <xdr:rowOff>131978</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9588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148505</xdr:rowOff>
    </xdr:from>
    <xdr:ext cx="469744"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9391728" y="59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63347</xdr:rowOff>
    </xdr:from>
    <xdr:to>
      <xdr:col>45</xdr:col>
      <xdr:colOff>177800</xdr:colOff>
      <xdr:row>38</xdr:row>
      <xdr:rowOff>105867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7861300" y="6578447"/>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25349</xdr:rowOff>
    </xdr:from>
    <xdr:to>
      <xdr:col>46</xdr:col>
      <xdr:colOff>38100</xdr:colOff>
      <xdr:row>36</xdr:row>
      <xdr:rowOff>126949</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8699500" y="619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143476</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8515428" y="59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90322</xdr:rowOff>
    </xdr:from>
    <xdr:to>
      <xdr:col>41</xdr:col>
      <xdr:colOff>50800</xdr:colOff>
      <xdr:row>38</xdr:row>
      <xdr:rowOff>63347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972300" y="5919622"/>
          <a:ext cx="889000" cy="65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167081</xdr:rowOff>
    </xdr:from>
    <xdr:to>
      <xdr:col>41</xdr:col>
      <xdr:colOff>101600</xdr:colOff>
      <xdr:row>35</xdr:row>
      <xdr:rowOff>97231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7810500" y="59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113758</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7626428" y="57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29007</xdr:rowOff>
    </xdr:from>
    <xdr:to>
      <xdr:col>36</xdr:col>
      <xdr:colOff>165100</xdr:colOff>
      <xdr:row>31</xdr:row>
      <xdr:rowOff>130607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6921500" y="53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147134</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6737428" y="51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54153</xdr:rowOff>
    </xdr:from>
    <xdr:to>
      <xdr:col>55</xdr:col>
      <xdr:colOff>50800</xdr:colOff>
      <xdr:row>38</xdr:row>
      <xdr:rowOff>155753</xdr:rowOff>
    </xdr:to>
    <xdr:sp macro="" textlink="">
      <xdr:nvSpPr>
        <xdr:cNvPr id="300" name="楕円 299">
          <a:extLst>
            <a:ext uri="{FF2B5EF4-FFF2-40B4-BE49-F238E27FC236}">
              <a16:creationId xmlns:a16="http://schemas.microsoft.com/office/drawing/2014/main" id="{00000000-0008-0000-0700-00002C010000}"/>
            </a:ext>
          </a:extLst>
        </xdr:cNvPr>
        <xdr:cNvSpPr/>
      </xdr:nvSpPr>
      <xdr:spPr>
        <a:xfrm>
          <a:off x="10426700" y="65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140530</xdr:rowOff>
    </xdr:from>
    <xdr:ext cx="469744" cy="259045"/>
    <xdr:sp macro="" textlink="">
      <xdr:nvSpPr>
        <xdr:cNvPr id="301" name="労働費該当値テキスト">
          <a:extLst>
            <a:ext uri="{FF2B5EF4-FFF2-40B4-BE49-F238E27FC236}">
              <a16:creationId xmlns:a16="http://schemas.microsoft.com/office/drawing/2014/main" id="{00000000-0008-0000-0700-00002D010000}"/>
            </a:ext>
          </a:extLst>
        </xdr:cNvPr>
        <xdr:cNvSpPr txBox="1"/>
      </xdr:nvSpPr>
      <xdr:spPr>
        <a:xfrm>
          <a:off x="10528300" y="648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74726</xdr:rowOff>
    </xdr:from>
    <xdr:to>
      <xdr:col>50</xdr:col>
      <xdr:colOff>165100</xdr:colOff>
      <xdr:row>39</xdr:row>
      <xdr:rowOff>4876</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9588500" y="65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167453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391728" y="668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55067</xdr:rowOff>
    </xdr:from>
    <xdr:to>
      <xdr:col>46</xdr:col>
      <xdr:colOff>38100</xdr:colOff>
      <xdr:row>38</xdr:row>
      <xdr:rowOff>156667</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8699500" y="65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147794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15428" y="666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12547</xdr:rowOff>
    </xdr:from>
    <xdr:to>
      <xdr:col>41</xdr:col>
      <xdr:colOff>101600</xdr:colOff>
      <xdr:row>38</xdr:row>
      <xdr:rowOff>114147</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7810500" y="65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105274</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662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39522</xdr:rowOff>
    </xdr:from>
    <xdr:to>
      <xdr:col>36</xdr:col>
      <xdr:colOff>165100</xdr:colOff>
      <xdr:row>34</xdr:row>
      <xdr:rowOff>141122</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6921500" y="586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132249</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5961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a:extLst>
            <a:ext uri="{FF2B5EF4-FFF2-40B4-BE49-F238E27FC236}">
              <a16:creationId xmlns:a16="http://schemas.microsoft.com/office/drawing/2014/main" id="{00000000-0008-0000-0700-00003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a:extLst>
            <a:ext uri="{FF2B5EF4-FFF2-40B4-BE49-F238E27FC236}">
              <a16:creationId xmlns:a16="http://schemas.microsoft.com/office/drawing/2014/main" id="{00000000-0008-0000-0700-00003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19" name="直線コネクタ 318">
          <a:extLst>
            <a:ext uri="{FF2B5EF4-FFF2-40B4-BE49-F238E27FC236}">
              <a16:creationId xmlns:a16="http://schemas.microsoft.com/office/drawing/2014/main" id="{00000000-0008-0000-0700-00003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農林水産業費グラフ枠">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63424</xdr:rowOff>
    </xdr:from>
    <xdr:to>
      <xdr:col>54</xdr:col>
      <xdr:colOff>189865</xdr:colOff>
      <xdr:row>59</xdr:row>
      <xdr:rowOff>1130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flipV="1">
          <a:off x="10475595" y="8635924"/>
          <a:ext cx="1270" cy="1480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4957</xdr:rowOff>
    </xdr:from>
    <xdr:ext cx="534377" cy="259045"/>
    <xdr:sp macro="" textlink="">
      <xdr:nvSpPr>
        <xdr:cNvPr id="333" name="農林水産業費最小値テキスト">
          <a:extLst>
            <a:ext uri="{FF2B5EF4-FFF2-40B4-BE49-F238E27FC236}">
              <a16:creationId xmlns:a16="http://schemas.microsoft.com/office/drawing/2014/main" id="{00000000-0008-0000-0700-00004D010000}"/>
            </a:ext>
          </a:extLst>
        </xdr:cNvPr>
        <xdr:cNvSpPr txBox="1"/>
      </xdr:nvSpPr>
      <xdr:spPr>
        <a:xfrm>
          <a:off x="10528300" y="1012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1130</xdr:rowOff>
    </xdr:from>
    <xdr:to>
      <xdr:col>55</xdr:col>
      <xdr:colOff>88900</xdr:colOff>
      <xdr:row>59</xdr:row>
      <xdr:rowOff>1130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10388600" y="1011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10101</xdr:rowOff>
    </xdr:from>
    <xdr:ext cx="534377" cy="259045"/>
    <xdr:sp macro="" textlink="">
      <xdr:nvSpPr>
        <xdr:cNvPr id="335" name="農林水産業費最大値テキスト">
          <a:extLst>
            <a:ext uri="{FF2B5EF4-FFF2-40B4-BE49-F238E27FC236}">
              <a16:creationId xmlns:a16="http://schemas.microsoft.com/office/drawing/2014/main" id="{00000000-0008-0000-0700-00004F010000}"/>
            </a:ext>
          </a:extLst>
        </xdr:cNvPr>
        <xdr:cNvSpPr txBox="1"/>
      </xdr:nvSpPr>
      <xdr:spPr>
        <a:xfrm>
          <a:off x="10528300" y="841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63424</xdr:rowOff>
    </xdr:from>
    <xdr:to>
      <xdr:col>55</xdr:col>
      <xdr:colOff>88900</xdr:colOff>
      <xdr:row>50</xdr:row>
      <xdr:rowOff>63424</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863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60490</xdr:rowOff>
    </xdr:from>
    <xdr:to>
      <xdr:col>55</xdr:col>
      <xdr:colOff>0</xdr:colOff>
      <xdr:row>56</xdr:row>
      <xdr:rowOff>48451</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9639300" y="9490240"/>
          <a:ext cx="838200" cy="15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36923</xdr:rowOff>
    </xdr:from>
    <xdr:ext cx="534377" cy="259045"/>
    <xdr:sp macro="" textlink="">
      <xdr:nvSpPr>
        <xdr:cNvPr id="338" name="農林水産業費平均値テキスト">
          <a:extLst>
            <a:ext uri="{FF2B5EF4-FFF2-40B4-BE49-F238E27FC236}">
              <a16:creationId xmlns:a16="http://schemas.microsoft.com/office/drawing/2014/main" id="{00000000-0008-0000-0700-000052010000}"/>
            </a:ext>
          </a:extLst>
        </xdr:cNvPr>
        <xdr:cNvSpPr txBox="1"/>
      </xdr:nvSpPr>
      <xdr:spPr>
        <a:xfrm>
          <a:off x="10528300" y="946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58496</xdr:rowOff>
    </xdr:from>
    <xdr:to>
      <xdr:col>55</xdr:col>
      <xdr:colOff>50800</xdr:colOff>
      <xdr:row>55</xdr:row>
      <xdr:rowOff>160096</xdr:rowOff>
    </xdr:to>
    <xdr:sp macro="" textlink="">
      <xdr:nvSpPr>
        <xdr:cNvPr id="339" name="フローチャート: 判断 338">
          <a:extLst>
            <a:ext uri="{FF2B5EF4-FFF2-40B4-BE49-F238E27FC236}">
              <a16:creationId xmlns:a16="http://schemas.microsoft.com/office/drawing/2014/main" id="{00000000-0008-0000-0700-000053010000}"/>
            </a:ext>
          </a:extLst>
        </xdr:cNvPr>
        <xdr:cNvSpPr/>
      </xdr:nvSpPr>
      <xdr:spPr>
        <a:xfrm>
          <a:off x="10426700" y="948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57823</xdr:rowOff>
    </xdr:from>
    <xdr:to>
      <xdr:col>50</xdr:col>
      <xdr:colOff>114300</xdr:colOff>
      <xdr:row>56</xdr:row>
      <xdr:rowOff>48451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8750300" y="9487573"/>
          <a:ext cx="889000" cy="16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144069</xdr:rowOff>
    </xdr:from>
    <xdr:to>
      <xdr:col>50</xdr:col>
      <xdr:colOff>165100</xdr:colOff>
      <xdr:row>56</xdr:row>
      <xdr:rowOff>74219</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9588500" y="957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90746</xdr:rowOff>
    </xdr:from>
    <xdr:ext cx="534377"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9359411" y="934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57823</xdr:rowOff>
    </xdr:from>
    <xdr:to>
      <xdr:col>45</xdr:col>
      <xdr:colOff>177800</xdr:colOff>
      <xdr:row>56</xdr:row>
      <xdr:rowOff>158102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7861300" y="9487573"/>
          <a:ext cx="889000" cy="27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130619</xdr:rowOff>
    </xdr:from>
    <xdr:to>
      <xdr:col>46</xdr:col>
      <xdr:colOff>38100</xdr:colOff>
      <xdr:row>56</xdr:row>
      <xdr:rowOff>60769</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86995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51896</xdr:rowOff>
    </xdr:from>
    <xdr:ext cx="534377"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8483111" y="965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94247</xdr:rowOff>
    </xdr:from>
    <xdr:to>
      <xdr:col>41</xdr:col>
      <xdr:colOff>50800</xdr:colOff>
      <xdr:row>56</xdr:row>
      <xdr:rowOff>158102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972300" y="9695447"/>
          <a:ext cx="889000" cy="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115913</xdr:rowOff>
    </xdr:from>
    <xdr:to>
      <xdr:col>41</xdr:col>
      <xdr:colOff>101600</xdr:colOff>
      <xdr:row>57</xdr:row>
      <xdr:rowOff>46063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7810500" y="97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37190</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7594111" y="980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147498</xdr:rowOff>
    </xdr:from>
    <xdr:to>
      <xdr:col>36</xdr:col>
      <xdr:colOff>165100</xdr:colOff>
      <xdr:row>57</xdr:row>
      <xdr:rowOff>77648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6921500" y="974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68775</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705111" y="984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9690</xdr:rowOff>
    </xdr:from>
    <xdr:to>
      <xdr:col>55</xdr:col>
      <xdr:colOff>50800</xdr:colOff>
      <xdr:row>55</xdr:row>
      <xdr:rowOff>111290</xdr:rowOff>
    </xdr:to>
    <xdr:sp macro="" textlink="">
      <xdr:nvSpPr>
        <xdr:cNvPr id="356" name="楕円 355">
          <a:extLst>
            <a:ext uri="{FF2B5EF4-FFF2-40B4-BE49-F238E27FC236}">
              <a16:creationId xmlns:a16="http://schemas.microsoft.com/office/drawing/2014/main" id="{00000000-0008-0000-0700-000064010000}"/>
            </a:ext>
          </a:extLst>
        </xdr:cNvPr>
        <xdr:cNvSpPr/>
      </xdr:nvSpPr>
      <xdr:spPr>
        <a:xfrm>
          <a:off x="10426700" y="94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32567</xdr:rowOff>
    </xdr:from>
    <xdr:ext cx="534377" cy="259045"/>
    <xdr:sp macro="" textlink="">
      <xdr:nvSpPr>
        <xdr:cNvPr id="357" name="農林水産業費該当値テキスト">
          <a:extLst>
            <a:ext uri="{FF2B5EF4-FFF2-40B4-BE49-F238E27FC236}">
              <a16:creationId xmlns:a16="http://schemas.microsoft.com/office/drawing/2014/main" id="{00000000-0008-0000-0700-000065010000}"/>
            </a:ext>
          </a:extLst>
        </xdr:cNvPr>
        <xdr:cNvSpPr txBox="1"/>
      </xdr:nvSpPr>
      <xdr:spPr>
        <a:xfrm>
          <a:off x="10528300" y="929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169101</xdr:rowOff>
    </xdr:from>
    <xdr:to>
      <xdr:col>50</xdr:col>
      <xdr:colOff>165100</xdr:colOff>
      <xdr:row>56</xdr:row>
      <xdr:rowOff>99251</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9588500" y="959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90378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59411" y="969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7023</xdr:rowOff>
    </xdr:from>
    <xdr:to>
      <xdr:col>46</xdr:col>
      <xdr:colOff>38100</xdr:colOff>
      <xdr:row>55</xdr:row>
      <xdr:rowOff>108623</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8699500" y="943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125150</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21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107302</xdr:rowOff>
    </xdr:from>
    <xdr:to>
      <xdr:col>41</xdr:col>
      <xdr:colOff>101600</xdr:colOff>
      <xdr:row>57</xdr:row>
      <xdr:rowOff>37452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7810500" y="970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53979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48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43447</xdr:rowOff>
    </xdr:from>
    <xdr:to>
      <xdr:col>36</xdr:col>
      <xdr:colOff>165100</xdr:colOff>
      <xdr:row>56</xdr:row>
      <xdr:rowOff>145047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6921500" y="964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161574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41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a:extLst>
            <a:ext uri="{FF2B5EF4-FFF2-40B4-BE49-F238E27FC236}">
              <a16:creationId xmlns:a16="http://schemas.microsoft.com/office/drawing/2014/main" id="{00000000-0008-0000-0700-00007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4" name="直線コネクタ 373">
          <a:extLst>
            <a:ext uri="{FF2B5EF4-FFF2-40B4-BE49-F238E27FC236}">
              <a16:creationId xmlns:a16="http://schemas.microsoft.com/office/drawing/2014/main" id="{00000000-0008-0000-0700-00007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138802</xdr:rowOff>
    </xdr:from>
    <xdr:to>
      <xdr:col>54</xdr:col>
      <xdr:colOff>189865</xdr:colOff>
      <xdr:row>78</xdr:row>
      <xdr:rowOff>168177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140302"/>
          <a:ext cx="1270" cy="1400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554</xdr:rowOff>
    </xdr:from>
    <xdr:ext cx="469744"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54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168177</xdr:rowOff>
    </xdr:from>
    <xdr:to>
      <xdr:col>55</xdr:col>
      <xdr:colOff>88900</xdr:colOff>
      <xdr:row>78</xdr:row>
      <xdr:rowOff>168177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54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85479</xdr:rowOff>
    </xdr:from>
    <xdr:ext cx="534377"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191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138802</xdr:rowOff>
    </xdr:from>
    <xdr:to>
      <xdr:col>55</xdr:col>
      <xdr:colOff>88900</xdr:colOff>
      <xdr:row>70</xdr:row>
      <xdr:rowOff>138802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140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159866</xdr:rowOff>
    </xdr:from>
    <xdr:to>
      <xdr:col>55</xdr:col>
      <xdr:colOff>0</xdr:colOff>
      <xdr:row>78</xdr:row>
      <xdr:rowOff>168177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9639300" y="13532966"/>
          <a:ext cx="838200" cy="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140450</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282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117573</xdr:rowOff>
    </xdr:from>
    <xdr:to>
      <xdr:col>55</xdr:col>
      <xdr:colOff>50800</xdr:colOff>
      <xdr:row>76</xdr:row>
      <xdr:rowOff>47723</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297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154820</xdr:rowOff>
    </xdr:from>
    <xdr:to>
      <xdr:col>50</xdr:col>
      <xdr:colOff>114300</xdr:colOff>
      <xdr:row>78</xdr:row>
      <xdr:rowOff>159866</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8750300" y="13527920"/>
          <a:ext cx="889000" cy="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71673</xdr:rowOff>
    </xdr:from>
    <xdr:to>
      <xdr:col>50</xdr:col>
      <xdr:colOff>165100</xdr:colOff>
      <xdr:row>76</xdr:row>
      <xdr:rowOff>1823</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29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18350</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59411" y="1270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145692</xdr:rowOff>
    </xdr:from>
    <xdr:to>
      <xdr:col>45</xdr:col>
      <xdr:colOff>177800</xdr:colOff>
      <xdr:row>78</xdr:row>
      <xdr:rowOff>154820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7861300" y="13518792"/>
          <a:ext cx="889000" cy="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43882</xdr:rowOff>
    </xdr:from>
    <xdr:to>
      <xdr:col>46</xdr:col>
      <xdr:colOff>38100</xdr:colOff>
      <xdr:row>75</xdr:row>
      <xdr:rowOff>145482</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290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162009</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267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145692</xdr:rowOff>
    </xdr:from>
    <xdr:to>
      <xdr:col>41</xdr:col>
      <xdr:colOff>50800</xdr:colOff>
      <xdr:row>78</xdr:row>
      <xdr:rowOff>154183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6972300" y="13518792"/>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6849</xdr:rowOff>
    </xdr:from>
    <xdr:to>
      <xdr:col>41</xdr:col>
      <xdr:colOff>101600</xdr:colOff>
      <xdr:row>75</xdr:row>
      <xdr:rowOff>108449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124976</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264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95758</xdr:rowOff>
    </xdr:from>
    <xdr:to>
      <xdr:col>36</xdr:col>
      <xdr:colOff>165100</xdr:colOff>
      <xdr:row>76</xdr:row>
      <xdr:rowOff>25908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42435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272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117377</xdr:rowOff>
    </xdr:from>
    <xdr:to>
      <xdr:col>55</xdr:col>
      <xdr:colOff>50800</xdr:colOff>
      <xdr:row>79</xdr:row>
      <xdr:rowOff>47527</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349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32304</xdr:rowOff>
    </xdr:from>
    <xdr:ext cx="469744"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340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109066</xdr:rowOff>
    </xdr:from>
    <xdr:to>
      <xdr:col>50</xdr:col>
      <xdr:colOff>165100</xdr:colOff>
      <xdr:row>79</xdr:row>
      <xdr:rowOff>39216</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34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79</xdr:row>
      <xdr:rowOff>30343</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91728" y="1357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104020</xdr:rowOff>
    </xdr:from>
    <xdr:to>
      <xdr:col>46</xdr:col>
      <xdr:colOff>38100</xdr:colOff>
      <xdr:row>79</xdr:row>
      <xdr:rowOff>34170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34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25297</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15428" y="1356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94892</xdr:rowOff>
    </xdr:from>
    <xdr:to>
      <xdr:col>41</xdr:col>
      <xdr:colOff>101600</xdr:colOff>
      <xdr:row>79</xdr:row>
      <xdr:rowOff>25042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34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16169</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5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103383</xdr:rowOff>
    </xdr:from>
    <xdr:to>
      <xdr:col>36</xdr:col>
      <xdr:colOff>165100</xdr:colOff>
      <xdr:row>79</xdr:row>
      <xdr:rowOff>33533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347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24660</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356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7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土木費グラフ枠">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43078</xdr:rowOff>
    </xdr:from>
    <xdr:to>
      <xdr:col>54</xdr:col>
      <xdr:colOff>189865</xdr:colOff>
      <xdr:row>97</xdr:row>
      <xdr:rowOff>112268</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flipV="1">
          <a:off x="10475595" y="15473578"/>
          <a:ext cx="1270" cy="1269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116095</xdr:rowOff>
    </xdr:from>
    <xdr:ext cx="534377" cy="259045"/>
    <xdr:sp macro="" textlink="">
      <xdr:nvSpPr>
        <xdr:cNvPr id="446" name="土木費最小値テキスト">
          <a:extLst>
            <a:ext uri="{FF2B5EF4-FFF2-40B4-BE49-F238E27FC236}">
              <a16:creationId xmlns:a16="http://schemas.microsoft.com/office/drawing/2014/main" id="{00000000-0008-0000-0700-0000BE010000}"/>
            </a:ext>
          </a:extLst>
        </xdr:cNvPr>
        <xdr:cNvSpPr txBox="1"/>
      </xdr:nvSpPr>
      <xdr:spPr>
        <a:xfrm>
          <a:off x="10528300" y="1674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112268</xdr:rowOff>
    </xdr:from>
    <xdr:to>
      <xdr:col>55</xdr:col>
      <xdr:colOff>88900</xdr:colOff>
      <xdr:row>97</xdr:row>
      <xdr:rowOff>112268</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10388600" y="1674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161205</xdr:rowOff>
    </xdr:from>
    <xdr:ext cx="599010" cy="259045"/>
    <xdr:sp macro="" textlink="">
      <xdr:nvSpPr>
        <xdr:cNvPr id="448" name="土木費最大値テキスト">
          <a:extLst>
            <a:ext uri="{FF2B5EF4-FFF2-40B4-BE49-F238E27FC236}">
              <a16:creationId xmlns:a16="http://schemas.microsoft.com/office/drawing/2014/main" id="{00000000-0008-0000-0700-0000C0010000}"/>
            </a:ext>
          </a:extLst>
        </xdr:cNvPr>
        <xdr:cNvSpPr txBox="1"/>
      </xdr:nvSpPr>
      <xdr:spPr>
        <a:xfrm>
          <a:off x="10528300" y="152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43078</xdr:rowOff>
    </xdr:from>
    <xdr:to>
      <xdr:col>55</xdr:col>
      <xdr:colOff>88900</xdr:colOff>
      <xdr:row>90</xdr:row>
      <xdr:rowOff>43078</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547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112268</xdr:rowOff>
    </xdr:from>
    <xdr:to>
      <xdr:col>55</xdr:col>
      <xdr:colOff>0</xdr:colOff>
      <xdr:row>98</xdr:row>
      <xdr:rowOff>38658</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9639300" y="16742918"/>
          <a:ext cx="838200" cy="9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46454</xdr:rowOff>
    </xdr:from>
    <xdr:ext cx="534377" cy="259045"/>
    <xdr:sp macro="" textlink="">
      <xdr:nvSpPr>
        <xdr:cNvPr id="451" name="土木費平均値テキスト">
          <a:extLst>
            <a:ext uri="{FF2B5EF4-FFF2-40B4-BE49-F238E27FC236}">
              <a16:creationId xmlns:a16="http://schemas.microsoft.com/office/drawing/2014/main" id="{00000000-0008-0000-0700-0000C3010000}"/>
            </a:ext>
          </a:extLst>
        </xdr:cNvPr>
        <xdr:cNvSpPr txBox="1"/>
      </xdr:nvSpPr>
      <xdr:spPr>
        <a:xfrm>
          <a:off x="10528300" y="16162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23577</xdr:rowOff>
    </xdr:from>
    <xdr:to>
      <xdr:col>55</xdr:col>
      <xdr:colOff>50800</xdr:colOff>
      <xdr:row>95</xdr:row>
      <xdr:rowOff>125177</xdr:rowOff>
    </xdr:to>
    <xdr:sp macro="" textlink="">
      <xdr:nvSpPr>
        <xdr:cNvPr id="452" name="フローチャート: 判断 451">
          <a:extLst>
            <a:ext uri="{FF2B5EF4-FFF2-40B4-BE49-F238E27FC236}">
              <a16:creationId xmlns:a16="http://schemas.microsoft.com/office/drawing/2014/main" id="{00000000-0008-0000-0700-0000C4010000}"/>
            </a:ext>
          </a:extLst>
        </xdr:cNvPr>
        <xdr:cNvSpPr/>
      </xdr:nvSpPr>
      <xdr:spPr>
        <a:xfrm>
          <a:off x="10426700" y="163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150482</xdr:rowOff>
    </xdr:from>
    <xdr:to>
      <xdr:col>50</xdr:col>
      <xdr:colOff>114300</xdr:colOff>
      <xdr:row>98</xdr:row>
      <xdr:rowOff>38658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8750300" y="16781132"/>
          <a:ext cx="889000" cy="5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99854</xdr:rowOff>
    </xdr:from>
    <xdr:to>
      <xdr:col>50</xdr:col>
      <xdr:colOff>165100</xdr:colOff>
      <xdr:row>96</xdr:row>
      <xdr:rowOff>30004</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9588500" y="1638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46531</xdr:rowOff>
    </xdr:from>
    <xdr:ext cx="534377"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9359411" y="1616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150482</xdr:rowOff>
    </xdr:from>
    <xdr:to>
      <xdr:col>45</xdr:col>
      <xdr:colOff>177800</xdr:colOff>
      <xdr:row>97</xdr:row>
      <xdr:rowOff>162007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7861300" y="16781132"/>
          <a:ext cx="889000" cy="1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102140</xdr:rowOff>
    </xdr:from>
    <xdr:to>
      <xdr:col>46</xdr:col>
      <xdr:colOff>38100</xdr:colOff>
      <xdr:row>96</xdr:row>
      <xdr:rowOff>32290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8699500" y="1638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48817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8483111" y="1616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162007</xdr:rowOff>
    </xdr:from>
    <xdr:to>
      <xdr:col>41</xdr:col>
      <xdr:colOff>50800</xdr:colOff>
      <xdr:row>97</xdr:row>
      <xdr:rowOff>162713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6972300" y="16792657"/>
          <a:ext cx="889000" cy="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142297</xdr:rowOff>
    </xdr:from>
    <xdr:to>
      <xdr:col>41</xdr:col>
      <xdr:colOff>101600</xdr:colOff>
      <xdr:row>96</xdr:row>
      <xdr:rowOff>72447</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7810500" y="1643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88974</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7594111" y="1620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22740</xdr:rowOff>
    </xdr:from>
    <xdr:to>
      <xdr:col>36</xdr:col>
      <xdr:colOff>165100</xdr:colOff>
      <xdr:row>96</xdr:row>
      <xdr:rowOff>124340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6921500" y="1648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140867</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705111" y="1625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61468</xdr:rowOff>
    </xdr:from>
    <xdr:to>
      <xdr:col>55</xdr:col>
      <xdr:colOff>50800</xdr:colOff>
      <xdr:row>97</xdr:row>
      <xdr:rowOff>163068</xdr:rowOff>
    </xdr:to>
    <xdr:sp macro="" textlink="">
      <xdr:nvSpPr>
        <xdr:cNvPr id="469" name="楕円 468">
          <a:extLst>
            <a:ext uri="{FF2B5EF4-FFF2-40B4-BE49-F238E27FC236}">
              <a16:creationId xmlns:a16="http://schemas.microsoft.com/office/drawing/2014/main" id="{00000000-0008-0000-0700-0000D5010000}"/>
            </a:ext>
          </a:extLst>
        </xdr:cNvPr>
        <xdr:cNvSpPr/>
      </xdr:nvSpPr>
      <xdr:spPr>
        <a:xfrm>
          <a:off x="10426700" y="1669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147845</xdr:rowOff>
    </xdr:from>
    <xdr:ext cx="534377" cy="259045"/>
    <xdr:sp macro="" textlink="">
      <xdr:nvSpPr>
        <xdr:cNvPr id="470" name="土木費該当値テキスト">
          <a:extLst>
            <a:ext uri="{FF2B5EF4-FFF2-40B4-BE49-F238E27FC236}">
              <a16:creationId xmlns:a16="http://schemas.microsoft.com/office/drawing/2014/main" id="{00000000-0008-0000-0700-0000D6010000}"/>
            </a:ext>
          </a:extLst>
        </xdr:cNvPr>
        <xdr:cNvSpPr txBox="1"/>
      </xdr:nvSpPr>
      <xdr:spPr>
        <a:xfrm>
          <a:off x="10528300" y="1660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159308</xdr:rowOff>
    </xdr:from>
    <xdr:to>
      <xdr:col>50</xdr:col>
      <xdr:colOff>165100</xdr:colOff>
      <xdr:row>98</xdr:row>
      <xdr:rowOff>89458</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9588500" y="1678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80585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59411" y="168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99682</xdr:rowOff>
    </xdr:from>
    <xdr:to>
      <xdr:col>46</xdr:col>
      <xdr:colOff>38100</xdr:colOff>
      <xdr:row>98</xdr:row>
      <xdr:rowOff>29832</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8699500" y="1673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20959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82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111207</xdr:rowOff>
    </xdr:from>
    <xdr:to>
      <xdr:col>41</xdr:col>
      <xdr:colOff>101600</xdr:colOff>
      <xdr:row>98</xdr:row>
      <xdr:rowOff>41357</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7810500" y="1674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32484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83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111913</xdr:rowOff>
    </xdr:from>
    <xdr:to>
      <xdr:col>36</xdr:col>
      <xdr:colOff>165100</xdr:colOff>
      <xdr:row>98</xdr:row>
      <xdr:rowOff>42063</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6921500" y="1674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33190</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83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a:extLst>
            <a:ext uri="{FF2B5EF4-FFF2-40B4-BE49-F238E27FC236}">
              <a16:creationId xmlns:a16="http://schemas.microsoft.com/office/drawing/2014/main" id="{00000000-0008-0000-0700-0000E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警察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14296</xdr:rowOff>
    </xdr:from>
    <xdr:to>
      <xdr:col>85</xdr:col>
      <xdr:colOff>126364</xdr:colOff>
      <xdr:row>39</xdr:row>
      <xdr:rowOff>132189</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329246"/>
          <a:ext cx="1269" cy="1489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136016</xdr:rowOff>
    </xdr:from>
    <xdr:ext cx="534377" cy="259045"/>
    <xdr:sp macro="" textlink="">
      <xdr:nvSpPr>
        <xdr:cNvPr id="504" name="警察費最小値テキスト">
          <a:extLst>
            <a:ext uri="{FF2B5EF4-FFF2-40B4-BE49-F238E27FC236}">
              <a16:creationId xmlns:a16="http://schemas.microsoft.com/office/drawing/2014/main" id="{00000000-0008-0000-0700-0000F8010000}"/>
            </a:ext>
          </a:extLst>
        </xdr:cNvPr>
        <xdr:cNvSpPr txBox="1"/>
      </xdr:nvSpPr>
      <xdr:spPr>
        <a:xfrm>
          <a:off x="16370300" y="682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132189</xdr:rowOff>
    </xdr:from>
    <xdr:to>
      <xdr:col>86</xdr:col>
      <xdr:colOff>25400</xdr:colOff>
      <xdr:row>39</xdr:row>
      <xdr:rowOff>132189</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81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132423</xdr:rowOff>
    </xdr:from>
    <xdr:ext cx="534377" cy="259045"/>
    <xdr:sp macro="" textlink="">
      <xdr:nvSpPr>
        <xdr:cNvPr id="506" name="警察費最大値テキスト">
          <a:extLst>
            <a:ext uri="{FF2B5EF4-FFF2-40B4-BE49-F238E27FC236}">
              <a16:creationId xmlns:a16="http://schemas.microsoft.com/office/drawing/2014/main" id="{00000000-0008-0000-0700-0000FA010000}"/>
            </a:ext>
          </a:extLst>
        </xdr:cNvPr>
        <xdr:cNvSpPr txBox="1"/>
      </xdr:nvSpPr>
      <xdr:spPr>
        <a:xfrm>
          <a:off x="16370300" y="510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14296</xdr:rowOff>
    </xdr:from>
    <xdr:to>
      <xdr:col>86</xdr:col>
      <xdr:colOff>25400</xdr:colOff>
      <xdr:row>31</xdr:row>
      <xdr:rowOff>14296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32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132189</xdr:rowOff>
    </xdr:from>
    <xdr:to>
      <xdr:col>85</xdr:col>
      <xdr:colOff>127000</xdr:colOff>
      <xdr:row>39</xdr:row>
      <xdr:rowOff>144925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5481300" y="6818739"/>
          <a:ext cx="8382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111940</xdr:rowOff>
    </xdr:from>
    <xdr:ext cx="534377" cy="259045"/>
    <xdr:sp macro="" textlink="">
      <xdr:nvSpPr>
        <xdr:cNvPr id="509" name="警察費平均値テキスト">
          <a:extLst>
            <a:ext uri="{FF2B5EF4-FFF2-40B4-BE49-F238E27FC236}">
              <a16:creationId xmlns:a16="http://schemas.microsoft.com/office/drawing/2014/main" id="{00000000-0008-0000-0700-0000FD010000}"/>
            </a:ext>
          </a:extLst>
        </xdr:cNvPr>
        <xdr:cNvSpPr txBox="1"/>
      </xdr:nvSpPr>
      <xdr:spPr>
        <a:xfrm>
          <a:off x="16370300" y="611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89063</xdr:rowOff>
    </xdr:from>
    <xdr:to>
      <xdr:col>85</xdr:col>
      <xdr:colOff>177800</xdr:colOff>
      <xdr:row>37</xdr:row>
      <xdr:rowOff>19213</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2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161417</xdr:rowOff>
    </xdr:from>
    <xdr:to>
      <xdr:col>81</xdr:col>
      <xdr:colOff>50800</xdr:colOff>
      <xdr:row>39</xdr:row>
      <xdr:rowOff>144925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4592300" y="6676517"/>
          <a:ext cx="889000" cy="15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13299</xdr:rowOff>
    </xdr:from>
    <xdr:to>
      <xdr:col>81</xdr:col>
      <xdr:colOff>101600</xdr:colOff>
      <xdr:row>37</xdr:row>
      <xdr:rowOff>114899</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35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131426</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01411" y="613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161417</xdr:rowOff>
    </xdr:from>
    <xdr:to>
      <xdr:col>76</xdr:col>
      <xdr:colOff>114300</xdr:colOff>
      <xdr:row>39</xdr:row>
      <xdr:rowOff>119780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3703300" y="6676517"/>
          <a:ext cx="889000" cy="12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38118</xdr:rowOff>
    </xdr:from>
    <xdr:to>
      <xdr:col>76</xdr:col>
      <xdr:colOff>165100</xdr:colOff>
      <xdr:row>37</xdr:row>
      <xdr:rowOff>139718</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3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156245</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15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119780</xdr:rowOff>
    </xdr:from>
    <xdr:to>
      <xdr:col>71</xdr:col>
      <xdr:colOff>177800</xdr:colOff>
      <xdr:row>39</xdr:row>
      <xdr:rowOff>170397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2814300" y="6806330"/>
          <a:ext cx="889000" cy="5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90533</xdr:rowOff>
    </xdr:from>
    <xdr:to>
      <xdr:col>72</xdr:col>
      <xdr:colOff>38100</xdr:colOff>
      <xdr:row>38</xdr:row>
      <xdr:rowOff>20682</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4341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37210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20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108984</xdr:rowOff>
    </xdr:from>
    <xdr:to>
      <xdr:col>67</xdr:col>
      <xdr:colOff>101600</xdr:colOff>
      <xdr:row>38</xdr:row>
      <xdr:rowOff>39134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55661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22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81389</xdr:rowOff>
    </xdr:from>
    <xdr:to>
      <xdr:col>85</xdr:col>
      <xdr:colOff>177800</xdr:colOff>
      <xdr:row>40</xdr:row>
      <xdr:rowOff>11539</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76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167766</xdr:rowOff>
    </xdr:from>
    <xdr:ext cx="534377" cy="259045"/>
    <xdr:sp macro="" textlink="">
      <xdr:nvSpPr>
        <xdr:cNvPr id="528" name="警察費該当値テキスト">
          <a:extLst>
            <a:ext uri="{FF2B5EF4-FFF2-40B4-BE49-F238E27FC236}">
              <a16:creationId xmlns:a16="http://schemas.microsoft.com/office/drawing/2014/main" id="{00000000-0008-0000-0700-000010020000}"/>
            </a:ext>
          </a:extLst>
        </xdr:cNvPr>
        <xdr:cNvSpPr txBox="1"/>
      </xdr:nvSpPr>
      <xdr:spPr>
        <a:xfrm>
          <a:off x="16370300" y="668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94125</xdr:rowOff>
    </xdr:from>
    <xdr:to>
      <xdr:col>81</xdr:col>
      <xdr:colOff>101600</xdr:colOff>
      <xdr:row>40</xdr:row>
      <xdr:rowOff>24275</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78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40</xdr:row>
      <xdr:rowOff>15402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01411" y="68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110617</xdr:rowOff>
    </xdr:from>
    <xdr:to>
      <xdr:col>76</xdr:col>
      <xdr:colOff>165100</xdr:colOff>
      <xdr:row>39</xdr:row>
      <xdr:rowOff>40767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6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31894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71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68980</xdr:rowOff>
    </xdr:from>
    <xdr:to>
      <xdr:col>72</xdr:col>
      <xdr:colOff>38100</xdr:colOff>
      <xdr:row>39</xdr:row>
      <xdr:rowOff>170580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75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161707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84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119597</xdr:rowOff>
    </xdr:from>
    <xdr:to>
      <xdr:col>67</xdr:col>
      <xdr:colOff>101600</xdr:colOff>
      <xdr:row>40</xdr:row>
      <xdr:rowOff>49747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80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40</xdr:row>
      <xdr:rowOff>40874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89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58</xdr:row>
      <xdr:rowOff>73677</xdr:rowOff>
    </xdr:from>
    <xdr:ext cx="595419"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1850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56947</xdr:rowOff>
    </xdr:from>
    <xdr:to>
      <xdr:col>85</xdr:col>
      <xdr:colOff>126364</xdr:colOff>
      <xdr:row>58</xdr:row>
      <xdr:rowOff>41097</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6317595" y="8629447"/>
          <a:ext cx="1269" cy="135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44924</xdr:rowOff>
    </xdr:from>
    <xdr:ext cx="599010" cy="259045"/>
    <xdr:sp macro="" textlink="">
      <xdr:nvSpPr>
        <xdr:cNvPr id="560" name="教育費最小値テキスト">
          <a:extLst>
            <a:ext uri="{FF2B5EF4-FFF2-40B4-BE49-F238E27FC236}">
              <a16:creationId xmlns:a16="http://schemas.microsoft.com/office/drawing/2014/main" id="{00000000-0008-0000-0700-000030020000}"/>
            </a:ext>
          </a:extLst>
        </xdr:cNvPr>
        <xdr:cNvSpPr txBox="1"/>
      </xdr:nvSpPr>
      <xdr:spPr>
        <a:xfrm>
          <a:off x="16370300" y="998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41097</xdr:rowOff>
    </xdr:from>
    <xdr:to>
      <xdr:col>86</xdr:col>
      <xdr:colOff>25400</xdr:colOff>
      <xdr:row>58</xdr:row>
      <xdr:rowOff>41097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9985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3624</xdr:rowOff>
    </xdr:from>
    <xdr:ext cx="599010" cy="259045"/>
    <xdr:sp macro="" textlink="">
      <xdr:nvSpPr>
        <xdr:cNvPr id="562" name="教育費最大値テキスト">
          <a:extLst>
            <a:ext uri="{FF2B5EF4-FFF2-40B4-BE49-F238E27FC236}">
              <a16:creationId xmlns:a16="http://schemas.microsoft.com/office/drawing/2014/main" id="{00000000-0008-0000-0700-000032020000}"/>
            </a:ext>
          </a:extLst>
        </xdr:cNvPr>
        <xdr:cNvSpPr txBox="1"/>
      </xdr:nvSpPr>
      <xdr:spPr>
        <a:xfrm>
          <a:off x="16370300" y="840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56947</xdr:rowOff>
    </xdr:from>
    <xdr:to>
      <xdr:col>86</xdr:col>
      <xdr:colOff>25400</xdr:colOff>
      <xdr:row>50</xdr:row>
      <xdr:rowOff>56947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862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47651</xdr:rowOff>
    </xdr:from>
    <xdr:to>
      <xdr:col>85</xdr:col>
      <xdr:colOff>127000</xdr:colOff>
      <xdr:row>54</xdr:row>
      <xdr:rowOff>70358</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5481300" y="9305951"/>
          <a:ext cx="8382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55440</xdr:rowOff>
    </xdr:from>
    <xdr:ext cx="599010" cy="259045"/>
    <xdr:sp macro="" textlink="">
      <xdr:nvSpPr>
        <xdr:cNvPr id="565" name="教育費平均値テキスト">
          <a:extLst>
            <a:ext uri="{FF2B5EF4-FFF2-40B4-BE49-F238E27FC236}">
              <a16:creationId xmlns:a16="http://schemas.microsoft.com/office/drawing/2014/main" id="{00000000-0008-0000-0700-000035020000}"/>
            </a:ext>
          </a:extLst>
        </xdr:cNvPr>
        <xdr:cNvSpPr txBox="1"/>
      </xdr:nvSpPr>
      <xdr:spPr>
        <a:xfrm>
          <a:off x="16370300" y="93137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77013</xdr:rowOff>
    </xdr:from>
    <xdr:to>
      <xdr:col>85</xdr:col>
      <xdr:colOff>177800</xdr:colOff>
      <xdr:row>55</xdr:row>
      <xdr:rowOff>7163</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6268700" y="933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47651</xdr:rowOff>
    </xdr:from>
    <xdr:to>
      <xdr:col>81</xdr:col>
      <xdr:colOff>50800</xdr:colOff>
      <xdr:row>54</xdr:row>
      <xdr:rowOff>85751</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4592300" y="930595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71603</xdr:rowOff>
    </xdr:from>
    <xdr:to>
      <xdr:col>81</xdr:col>
      <xdr:colOff>101600</xdr:colOff>
      <xdr:row>55</xdr:row>
      <xdr:rowOff>1753</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5430500" y="932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54</xdr:row>
      <xdr:rowOff>164330</xdr:rowOff>
    </xdr:from>
    <xdr:ext cx="599010"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5169095" y="9422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85751</xdr:rowOff>
    </xdr:from>
    <xdr:to>
      <xdr:col>76</xdr:col>
      <xdr:colOff>114300</xdr:colOff>
      <xdr:row>54</xdr:row>
      <xdr:rowOff>96342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3703300" y="9344051"/>
          <a:ext cx="8890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102006</xdr:rowOff>
    </xdr:from>
    <xdr:to>
      <xdr:col>76</xdr:col>
      <xdr:colOff>165100</xdr:colOff>
      <xdr:row>55</xdr:row>
      <xdr:rowOff>32156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4541500" y="936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23283</xdr:rowOff>
    </xdr:from>
    <xdr:ext cx="599010"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4292795" y="945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96342</xdr:rowOff>
    </xdr:from>
    <xdr:to>
      <xdr:col>71</xdr:col>
      <xdr:colOff>177800</xdr:colOff>
      <xdr:row>55</xdr:row>
      <xdr:rowOff>158369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2814300" y="9354642"/>
          <a:ext cx="889000" cy="23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66345</xdr:rowOff>
    </xdr:from>
    <xdr:to>
      <xdr:col>72</xdr:col>
      <xdr:colOff>38100</xdr:colOff>
      <xdr:row>55</xdr:row>
      <xdr:rowOff>167945</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3652500" y="9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159072</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3403795" y="9588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115722</xdr:rowOff>
    </xdr:from>
    <xdr:to>
      <xdr:col>67</xdr:col>
      <xdr:colOff>101600</xdr:colOff>
      <xdr:row>56</xdr:row>
      <xdr:rowOff>45872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2763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36999</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514795" y="963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19558</xdr:rowOff>
    </xdr:from>
    <xdr:to>
      <xdr:col>85</xdr:col>
      <xdr:colOff>177800</xdr:colOff>
      <xdr:row>54</xdr:row>
      <xdr:rowOff>121158</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6268700" y="927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42435</xdr:rowOff>
    </xdr:from>
    <xdr:ext cx="599010" cy="259045"/>
    <xdr:sp macro="" textlink="">
      <xdr:nvSpPr>
        <xdr:cNvPr id="584" name="教育費該当値テキスト">
          <a:extLst>
            <a:ext uri="{FF2B5EF4-FFF2-40B4-BE49-F238E27FC236}">
              <a16:creationId xmlns:a16="http://schemas.microsoft.com/office/drawing/2014/main" id="{00000000-0008-0000-0700-000048020000}"/>
            </a:ext>
          </a:extLst>
        </xdr:cNvPr>
        <xdr:cNvSpPr txBox="1"/>
      </xdr:nvSpPr>
      <xdr:spPr>
        <a:xfrm>
          <a:off x="16370300" y="912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168301</xdr:rowOff>
    </xdr:from>
    <xdr:to>
      <xdr:col>81</xdr:col>
      <xdr:colOff>101600</xdr:colOff>
      <xdr:row>54</xdr:row>
      <xdr:rowOff>98451</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5430500" y="925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52</xdr:row>
      <xdr:rowOff>114978</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69095" y="903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34951</xdr:rowOff>
    </xdr:from>
    <xdr:to>
      <xdr:col>76</xdr:col>
      <xdr:colOff>165100</xdr:colOff>
      <xdr:row>54</xdr:row>
      <xdr:rowOff>136551</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4541500" y="929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153078</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292795" y="906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45542</xdr:rowOff>
    </xdr:from>
    <xdr:to>
      <xdr:col>72</xdr:col>
      <xdr:colOff>38100</xdr:colOff>
      <xdr:row>54</xdr:row>
      <xdr:rowOff>147142</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3652500" y="930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163669</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03795" y="907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107569</xdr:rowOff>
    </xdr:from>
    <xdr:to>
      <xdr:col>67</xdr:col>
      <xdr:colOff>101600</xdr:colOff>
      <xdr:row>56</xdr:row>
      <xdr:rowOff>37719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2763500" y="953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54246</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14795" y="931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災害復旧費グラフ枠">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51415</xdr:rowOff>
    </xdr:from>
    <xdr:to>
      <xdr:col>85</xdr:col>
      <xdr:colOff>126364</xdr:colOff>
      <xdr:row>78</xdr:row>
      <xdr:rowOff>136592</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flipV="1">
          <a:off x="16317595" y="12224365"/>
          <a:ext cx="1269" cy="1285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140419</xdr:rowOff>
    </xdr:from>
    <xdr:ext cx="378565" cy="259045"/>
    <xdr:sp macro="" textlink="">
      <xdr:nvSpPr>
        <xdr:cNvPr id="613" name="災害復旧費最小値テキスト">
          <a:extLst>
            <a:ext uri="{FF2B5EF4-FFF2-40B4-BE49-F238E27FC236}">
              <a16:creationId xmlns:a16="http://schemas.microsoft.com/office/drawing/2014/main" id="{00000000-0008-0000-0700-000065020000}"/>
            </a:ext>
          </a:extLst>
        </xdr:cNvPr>
        <xdr:cNvSpPr txBox="1"/>
      </xdr:nvSpPr>
      <xdr:spPr>
        <a:xfrm>
          <a:off x="16370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136592</xdr:rowOff>
    </xdr:from>
    <xdr:to>
      <xdr:col>86</xdr:col>
      <xdr:colOff>25400</xdr:colOff>
      <xdr:row>78</xdr:row>
      <xdr:rowOff>136592</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6230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169542</xdr:rowOff>
    </xdr:from>
    <xdr:ext cx="534377" cy="259045"/>
    <xdr:sp macro="" textlink="">
      <xdr:nvSpPr>
        <xdr:cNvPr id="615" name="災害復旧費最大値テキスト">
          <a:extLst>
            <a:ext uri="{FF2B5EF4-FFF2-40B4-BE49-F238E27FC236}">
              <a16:creationId xmlns:a16="http://schemas.microsoft.com/office/drawing/2014/main" id="{00000000-0008-0000-0700-000067020000}"/>
            </a:ext>
          </a:extLst>
        </xdr:cNvPr>
        <xdr:cNvSpPr txBox="1"/>
      </xdr:nvSpPr>
      <xdr:spPr>
        <a:xfrm>
          <a:off x="16370300" y="1199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51415</xdr:rowOff>
    </xdr:from>
    <xdr:to>
      <xdr:col>86</xdr:col>
      <xdr:colOff>25400</xdr:colOff>
      <xdr:row>71</xdr:row>
      <xdr:rowOff>51415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6230600" y="12224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27823</xdr:rowOff>
    </xdr:from>
    <xdr:to>
      <xdr:col>85</xdr:col>
      <xdr:colOff>127000</xdr:colOff>
      <xdr:row>78</xdr:row>
      <xdr:rowOff>79716</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5481300" y="13400923"/>
          <a:ext cx="838200" cy="5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57416</xdr:rowOff>
    </xdr:from>
    <xdr:ext cx="469744" cy="259045"/>
    <xdr:sp macro="" textlink="">
      <xdr:nvSpPr>
        <xdr:cNvPr id="618" name="災害復旧費平均値テキスト">
          <a:extLst>
            <a:ext uri="{FF2B5EF4-FFF2-40B4-BE49-F238E27FC236}">
              <a16:creationId xmlns:a16="http://schemas.microsoft.com/office/drawing/2014/main" id="{00000000-0008-0000-0700-00006A020000}"/>
            </a:ext>
          </a:extLst>
        </xdr:cNvPr>
        <xdr:cNvSpPr txBox="1"/>
      </xdr:nvSpPr>
      <xdr:spPr>
        <a:xfrm>
          <a:off x="16370300" y="13087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34539</xdr:rowOff>
    </xdr:from>
    <xdr:to>
      <xdr:col>85</xdr:col>
      <xdr:colOff>177800</xdr:colOff>
      <xdr:row>77</xdr:row>
      <xdr:rowOff>136139</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6268700" y="1323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169738</xdr:rowOff>
    </xdr:from>
    <xdr:to>
      <xdr:col>81</xdr:col>
      <xdr:colOff>50800</xdr:colOff>
      <xdr:row>78</xdr:row>
      <xdr:rowOff>79716</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4592300" y="13371388"/>
          <a:ext cx="889000" cy="8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34311</xdr:rowOff>
    </xdr:from>
    <xdr:to>
      <xdr:col>81</xdr:col>
      <xdr:colOff>101600</xdr:colOff>
      <xdr:row>77</xdr:row>
      <xdr:rowOff>135911</xdr:rowOff>
    </xdr:to>
    <xdr:sp macro="" textlink="">
      <xdr:nvSpPr>
        <xdr:cNvPr id="621" name="フローチャート: 判断 620">
          <a:extLst>
            <a:ext uri="{FF2B5EF4-FFF2-40B4-BE49-F238E27FC236}">
              <a16:creationId xmlns:a16="http://schemas.microsoft.com/office/drawing/2014/main" id="{00000000-0008-0000-0700-00006D020000}"/>
            </a:ext>
          </a:extLst>
        </xdr:cNvPr>
        <xdr:cNvSpPr/>
      </xdr:nvSpPr>
      <xdr:spPr>
        <a:xfrm>
          <a:off x="15430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152438</xdr:rowOff>
    </xdr:from>
    <xdr:ext cx="469744"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52337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169738</xdr:rowOff>
    </xdr:from>
    <xdr:to>
      <xdr:col>76</xdr:col>
      <xdr:colOff>114300</xdr:colOff>
      <xdr:row>78</xdr:row>
      <xdr:rowOff>59851</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3703300" y="13371388"/>
          <a:ext cx="889000" cy="6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53513</xdr:rowOff>
    </xdr:from>
    <xdr:to>
      <xdr:col>76</xdr:col>
      <xdr:colOff>165100</xdr:colOff>
      <xdr:row>77</xdr:row>
      <xdr:rowOff>155113</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4541500" y="132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190</xdr:rowOff>
    </xdr:from>
    <xdr:ext cx="469744"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4357428" y="1303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59851</xdr:rowOff>
    </xdr:from>
    <xdr:to>
      <xdr:col>71</xdr:col>
      <xdr:colOff>177800</xdr:colOff>
      <xdr:row>78</xdr:row>
      <xdr:rowOff>94163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2814300" y="13432951"/>
          <a:ext cx="889000" cy="3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37968</xdr:rowOff>
    </xdr:from>
    <xdr:to>
      <xdr:col>72</xdr:col>
      <xdr:colOff>38100</xdr:colOff>
      <xdr:row>77</xdr:row>
      <xdr:rowOff>139568</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3652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156095</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34684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77195</xdr:rowOff>
    </xdr:from>
    <xdr:to>
      <xdr:col>67</xdr:col>
      <xdr:colOff>101600</xdr:colOff>
      <xdr:row>78</xdr:row>
      <xdr:rowOff>7345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2763500" y="132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23872</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579428" y="1305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148473</xdr:rowOff>
    </xdr:from>
    <xdr:to>
      <xdr:col>85</xdr:col>
      <xdr:colOff>177800</xdr:colOff>
      <xdr:row>78</xdr:row>
      <xdr:rowOff>78623</xdr:rowOff>
    </xdr:to>
    <xdr:sp macro="" textlink="">
      <xdr:nvSpPr>
        <xdr:cNvPr id="636" name="楕円 635">
          <a:extLst>
            <a:ext uri="{FF2B5EF4-FFF2-40B4-BE49-F238E27FC236}">
              <a16:creationId xmlns:a16="http://schemas.microsoft.com/office/drawing/2014/main" id="{00000000-0008-0000-0700-00007C020000}"/>
            </a:ext>
          </a:extLst>
        </xdr:cNvPr>
        <xdr:cNvSpPr/>
      </xdr:nvSpPr>
      <xdr:spPr>
        <a:xfrm>
          <a:off x="16268700" y="1335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63400</xdr:rowOff>
    </xdr:from>
    <xdr:ext cx="469744" cy="259045"/>
    <xdr:sp macro="" textlink="">
      <xdr:nvSpPr>
        <xdr:cNvPr id="637" name="災害復旧費該当値テキスト">
          <a:extLst>
            <a:ext uri="{FF2B5EF4-FFF2-40B4-BE49-F238E27FC236}">
              <a16:creationId xmlns:a16="http://schemas.microsoft.com/office/drawing/2014/main" id="{00000000-0008-0000-0700-00007D020000}"/>
            </a:ext>
          </a:extLst>
        </xdr:cNvPr>
        <xdr:cNvSpPr txBox="1"/>
      </xdr:nvSpPr>
      <xdr:spPr>
        <a:xfrm>
          <a:off x="16370300" y="1326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28916</xdr:rowOff>
    </xdr:from>
    <xdr:to>
      <xdr:col>81</xdr:col>
      <xdr:colOff>101600</xdr:colOff>
      <xdr:row>78</xdr:row>
      <xdr:rowOff>130516</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5430500" y="1340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121643</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33728" y="1349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118938</xdr:rowOff>
    </xdr:from>
    <xdr:to>
      <xdr:col>76</xdr:col>
      <xdr:colOff>165100</xdr:colOff>
      <xdr:row>78</xdr:row>
      <xdr:rowOff>49088</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4541500" y="1332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40215</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41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9051</xdr:rowOff>
    </xdr:from>
    <xdr:to>
      <xdr:col>72</xdr:col>
      <xdr:colOff>38100</xdr:colOff>
      <xdr:row>78</xdr:row>
      <xdr:rowOff>110651</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3652500" y="133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101778</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47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43363</xdr:rowOff>
    </xdr:from>
    <xdr:to>
      <xdr:col>67</xdr:col>
      <xdr:colOff>101600</xdr:colOff>
      <xdr:row>78</xdr:row>
      <xdr:rowOff>144963</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2763500" y="134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136090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50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公債費グラフ枠">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8026</xdr:rowOff>
    </xdr:from>
    <xdr:to>
      <xdr:col>85</xdr:col>
      <xdr:colOff>126364</xdr:colOff>
      <xdr:row>98</xdr:row>
      <xdr:rowOff>14404</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flipV="1">
          <a:off x="16317595" y="15609976"/>
          <a:ext cx="1269" cy="120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18231</xdr:rowOff>
    </xdr:from>
    <xdr:ext cx="534377" cy="259045"/>
    <xdr:sp macro="" textlink="">
      <xdr:nvSpPr>
        <xdr:cNvPr id="667" name="公債費最小値テキスト">
          <a:extLst>
            <a:ext uri="{FF2B5EF4-FFF2-40B4-BE49-F238E27FC236}">
              <a16:creationId xmlns:a16="http://schemas.microsoft.com/office/drawing/2014/main" id="{00000000-0008-0000-0700-00009B020000}"/>
            </a:ext>
          </a:extLst>
        </xdr:cNvPr>
        <xdr:cNvSpPr txBox="1"/>
      </xdr:nvSpPr>
      <xdr:spPr>
        <a:xfrm>
          <a:off x="16370300" y="1682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14404</xdr:rowOff>
    </xdr:from>
    <xdr:to>
      <xdr:col>86</xdr:col>
      <xdr:colOff>25400</xdr:colOff>
      <xdr:row>98</xdr:row>
      <xdr:rowOff>14404</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6230600" y="1681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126153</xdr:rowOff>
    </xdr:from>
    <xdr:ext cx="534377" cy="259045"/>
    <xdr:sp macro="" textlink="">
      <xdr:nvSpPr>
        <xdr:cNvPr id="669" name="公債費最大値テキスト">
          <a:extLst>
            <a:ext uri="{FF2B5EF4-FFF2-40B4-BE49-F238E27FC236}">
              <a16:creationId xmlns:a16="http://schemas.microsoft.com/office/drawing/2014/main" id="{00000000-0008-0000-0700-00009D020000}"/>
            </a:ext>
          </a:extLst>
        </xdr:cNvPr>
        <xdr:cNvSpPr txBox="1"/>
      </xdr:nvSpPr>
      <xdr:spPr>
        <a:xfrm>
          <a:off x="16370300" y="1538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8026</xdr:rowOff>
    </xdr:from>
    <xdr:to>
      <xdr:col>86</xdr:col>
      <xdr:colOff>25400</xdr:colOff>
      <xdr:row>91</xdr:row>
      <xdr:rowOff>8026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6230600" y="15609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96083</xdr:rowOff>
    </xdr:from>
    <xdr:to>
      <xdr:col>85</xdr:col>
      <xdr:colOff>127000</xdr:colOff>
      <xdr:row>93</xdr:row>
      <xdr:rowOff>146421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5481300" y="16040933"/>
          <a:ext cx="838200" cy="5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113515</xdr:rowOff>
    </xdr:from>
    <xdr:ext cx="534377" cy="259045"/>
    <xdr:sp macro="" textlink="">
      <xdr:nvSpPr>
        <xdr:cNvPr id="672" name="公債費平均値テキスト">
          <a:extLst>
            <a:ext uri="{FF2B5EF4-FFF2-40B4-BE49-F238E27FC236}">
              <a16:creationId xmlns:a16="http://schemas.microsoft.com/office/drawing/2014/main" id="{00000000-0008-0000-0700-0000A0020000}"/>
            </a:ext>
          </a:extLst>
        </xdr:cNvPr>
        <xdr:cNvSpPr txBox="1"/>
      </xdr:nvSpPr>
      <xdr:spPr>
        <a:xfrm>
          <a:off x="16370300" y="15886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90638</xdr:rowOff>
    </xdr:from>
    <xdr:to>
      <xdr:col>85</xdr:col>
      <xdr:colOff>177800</xdr:colOff>
      <xdr:row>94</xdr:row>
      <xdr:rowOff>20788</xdr:rowOff>
    </xdr:to>
    <xdr:sp macro="" textlink="">
      <xdr:nvSpPr>
        <xdr:cNvPr id="673" name="フローチャート: 判断 672">
          <a:extLst>
            <a:ext uri="{FF2B5EF4-FFF2-40B4-BE49-F238E27FC236}">
              <a16:creationId xmlns:a16="http://schemas.microsoft.com/office/drawing/2014/main" id="{00000000-0008-0000-0700-0000A1020000}"/>
            </a:ext>
          </a:extLst>
        </xdr:cNvPr>
        <xdr:cNvSpPr/>
      </xdr:nvSpPr>
      <xdr:spPr>
        <a:xfrm>
          <a:off x="16268700" y="1603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96083</xdr:rowOff>
    </xdr:from>
    <xdr:to>
      <xdr:col>81</xdr:col>
      <xdr:colOff>50800</xdr:colOff>
      <xdr:row>93</xdr:row>
      <xdr:rowOff>147335</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4592300" y="16040933"/>
          <a:ext cx="889000" cy="5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56530</xdr:rowOff>
    </xdr:from>
    <xdr:to>
      <xdr:col>81</xdr:col>
      <xdr:colOff>101600</xdr:colOff>
      <xdr:row>93</xdr:row>
      <xdr:rowOff>158130</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5430500" y="1600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149257</xdr:rowOff>
    </xdr:from>
    <xdr:ext cx="534377"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5201411" y="1609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102690</xdr:rowOff>
    </xdr:from>
    <xdr:to>
      <xdr:col>76</xdr:col>
      <xdr:colOff>114300</xdr:colOff>
      <xdr:row>93</xdr:row>
      <xdr:rowOff>147335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3703300" y="16047540"/>
          <a:ext cx="889000" cy="4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18492</xdr:rowOff>
    </xdr:from>
    <xdr:to>
      <xdr:col>76</xdr:col>
      <xdr:colOff>165100</xdr:colOff>
      <xdr:row>93</xdr:row>
      <xdr:rowOff>120092</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4541500" y="1596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136619</xdr:rowOff>
    </xdr:from>
    <xdr:ext cx="534377"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4325111" y="1573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101364</xdr:rowOff>
    </xdr:from>
    <xdr:to>
      <xdr:col>71</xdr:col>
      <xdr:colOff>177800</xdr:colOff>
      <xdr:row>93</xdr:row>
      <xdr:rowOff>102690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814300" y="15874764"/>
          <a:ext cx="889000" cy="17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15497</xdr:rowOff>
    </xdr:from>
    <xdr:to>
      <xdr:col>72</xdr:col>
      <xdr:colOff>38100</xdr:colOff>
      <xdr:row>93</xdr:row>
      <xdr:rowOff>117097</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3652500" y="1596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133624</xdr:rowOff>
    </xdr:from>
    <xdr:ext cx="534377"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3436111" y="1573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159172</xdr:rowOff>
    </xdr:from>
    <xdr:to>
      <xdr:col>67</xdr:col>
      <xdr:colOff>101600</xdr:colOff>
      <xdr:row>92</xdr:row>
      <xdr:rowOff>89322</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2763500" y="1576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105849</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547111" y="1553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95621</xdr:rowOff>
    </xdr:from>
    <xdr:to>
      <xdr:col>85</xdr:col>
      <xdr:colOff>177800</xdr:colOff>
      <xdr:row>94</xdr:row>
      <xdr:rowOff>25771</xdr:rowOff>
    </xdr:to>
    <xdr:sp macro="" textlink="">
      <xdr:nvSpPr>
        <xdr:cNvPr id="690" name="楕円 689">
          <a:extLst>
            <a:ext uri="{FF2B5EF4-FFF2-40B4-BE49-F238E27FC236}">
              <a16:creationId xmlns:a16="http://schemas.microsoft.com/office/drawing/2014/main" id="{00000000-0008-0000-0700-0000B2020000}"/>
            </a:ext>
          </a:extLst>
        </xdr:cNvPr>
        <xdr:cNvSpPr/>
      </xdr:nvSpPr>
      <xdr:spPr>
        <a:xfrm>
          <a:off x="16268700" y="1604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74048</xdr:rowOff>
    </xdr:from>
    <xdr:ext cx="534377" cy="259045"/>
    <xdr:sp macro="" textlink="">
      <xdr:nvSpPr>
        <xdr:cNvPr id="691" name="公債費該当値テキスト">
          <a:extLst>
            <a:ext uri="{FF2B5EF4-FFF2-40B4-BE49-F238E27FC236}">
              <a16:creationId xmlns:a16="http://schemas.microsoft.com/office/drawing/2014/main" id="{00000000-0008-0000-0700-0000B3020000}"/>
            </a:ext>
          </a:extLst>
        </xdr:cNvPr>
        <xdr:cNvSpPr txBox="1"/>
      </xdr:nvSpPr>
      <xdr:spPr>
        <a:xfrm>
          <a:off x="16370300" y="1601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45283</xdr:rowOff>
    </xdr:from>
    <xdr:to>
      <xdr:col>81</xdr:col>
      <xdr:colOff>101600</xdr:colOff>
      <xdr:row>93</xdr:row>
      <xdr:rowOff>146883</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5430500" y="1599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91</xdr:row>
      <xdr:rowOff>163410</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01411" y="1576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96535</xdr:rowOff>
    </xdr:from>
    <xdr:to>
      <xdr:col>76</xdr:col>
      <xdr:colOff>165100</xdr:colOff>
      <xdr:row>94</xdr:row>
      <xdr:rowOff>26685</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4541500" y="1604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17812</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13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51890</xdr:rowOff>
    </xdr:from>
    <xdr:to>
      <xdr:col>72</xdr:col>
      <xdr:colOff>38100</xdr:colOff>
      <xdr:row>93</xdr:row>
      <xdr:rowOff>153490</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3652500" y="1599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144617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08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50564</xdr:rowOff>
    </xdr:from>
    <xdr:to>
      <xdr:col>67</xdr:col>
      <xdr:colOff>101600</xdr:colOff>
      <xdr:row>92</xdr:row>
      <xdr:rowOff>152164</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2763500" y="15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143291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591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700-0000BE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3" name="正方形/長方形 702">
          <a:extLst>
            <a:ext uri="{FF2B5EF4-FFF2-40B4-BE49-F238E27FC236}">
              <a16:creationId xmlns:a16="http://schemas.microsoft.com/office/drawing/2014/main" id="{00000000-0008-0000-0700-0000BF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諸支出金グラフ枠">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103124</xdr:rowOff>
    </xdr:from>
    <xdr:to>
      <xdr:col>116</xdr:col>
      <xdr:colOff>62864</xdr:colOff>
      <xdr:row>38</xdr:row>
      <xdr:rowOff>139700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flipV="1">
          <a:off x="22159595" y="5246624"/>
          <a:ext cx="1269"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諸支出金最小値テキスト">
          <a:extLst>
            <a:ext uri="{FF2B5EF4-FFF2-40B4-BE49-F238E27FC236}">
              <a16:creationId xmlns:a16="http://schemas.microsoft.com/office/drawing/2014/main" id="{00000000-0008-0000-0700-0000D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49801</xdr:rowOff>
    </xdr:from>
    <xdr:ext cx="378565" cy="259045"/>
    <xdr:sp macro="" textlink="">
      <xdr:nvSpPr>
        <xdr:cNvPr id="722" name="諸支出金最大値テキスト">
          <a:extLst>
            <a:ext uri="{FF2B5EF4-FFF2-40B4-BE49-F238E27FC236}">
              <a16:creationId xmlns:a16="http://schemas.microsoft.com/office/drawing/2014/main" id="{00000000-0008-0000-0700-0000D2020000}"/>
            </a:ext>
          </a:extLst>
        </xdr:cNvPr>
        <xdr:cNvSpPr txBox="1"/>
      </xdr:nvSpPr>
      <xdr:spPr>
        <a:xfrm>
          <a:off x="22212300" y="5021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103124</xdr:rowOff>
    </xdr:from>
    <xdr:to>
      <xdr:col>116</xdr:col>
      <xdr:colOff>152400</xdr:colOff>
      <xdr:row>30</xdr:row>
      <xdr:rowOff>103124</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22072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136923</xdr:rowOff>
    </xdr:from>
    <xdr:ext cx="313932" cy="259045"/>
    <xdr:sp macro="" textlink="">
      <xdr:nvSpPr>
        <xdr:cNvPr id="725" name="諸支出金平均値テキスト">
          <a:extLst>
            <a:ext uri="{FF2B5EF4-FFF2-40B4-BE49-F238E27FC236}">
              <a16:creationId xmlns:a16="http://schemas.microsoft.com/office/drawing/2014/main" id="{00000000-0008-0000-0700-0000D5020000}"/>
            </a:ext>
          </a:extLst>
        </xdr:cNvPr>
        <xdr:cNvSpPr txBox="1"/>
      </xdr:nvSpPr>
      <xdr:spPr>
        <a:xfrm>
          <a:off x="22212300" y="63091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114046</xdr:rowOff>
    </xdr:from>
    <xdr:to>
      <xdr:col>116</xdr:col>
      <xdr:colOff>114300</xdr:colOff>
      <xdr:row>38</xdr:row>
      <xdr:rowOff>44196</xdr:rowOff>
    </xdr:to>
    <xdr:sp macro="" textlink="">
      <xdr:nvSpPr>
        <xdr:cNvPr id="726" name="フローチャート: 判断 725">
          <a:extLst>
            <a:ext uri="{FF2B5EF4-FFF2-40B4-BE49-F238E27FC236}">
              <a16:creationId xmlns:a16="http://schemas.microsoft.com/office/drawing/2014/main" id="{00000000-0008-0000-0700-0000D6020000}"/>
            </a:ext>
          </a:extLst>
        </xdr:cNvPr>
        <xdr:cNvSpPr/>
      </xdr:nvSpPr>
      <xdr:spPr>
        <a:xfrm>
          <a:off x="22110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114046</xdr:rowOff>
    </xdr:from>
    <xdr:to>
      <xdr:col>112</xdr:col>
      <xdr:colOff>38100</xdr:colOff>
      <xdr:row>38</xdr:row>
      <xdr:rowOff>44196</xdr:rowOff>
    </xdr:to>
    <xdr:sp macro="" textlink="">
      <xdr:nvSpPr>
        <xdr:cNvPr id="728" name="フローチャート: 判断 727">
          <a:extLst>
            <a:ext uri="{FF2B5EF4-FFF2-40B4-BE49-F238E27FC236}">
              <a16:creationId xmlns:a16="http://schemas.microsoft.com/office/drawing/2014/main" id="{00000000-0008-0000-0700-0000D8020000}"/>
            </a:ext>
          </a:extLst>
        </xdr:cNvPr>
        <xdr:cNvSpPr/>
      </xdr:nvSpPr>
      <xdr:spPr>
        <a:xfrm>
          <a:off x="21272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36</xdr:row>
      <xdr:rowOff>60723</xdr:rowOff>
    </xdr:from>
    <xdr:ext cx="313932"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21153633" y="6232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127762</xdr:rowOff>
    </xdr:from>
    <xdr:to>
      <xdr:col>107</xdr:col>
      <xdr:colOff>101600</xdr:colOff>
      <xdr:row>36</xdr:row>
      <xdr:rowOff>57912</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0383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34</xdr:row>
      <xdr:rowOff>74439</xdr:rowOff>
    </xdr:from>
    <xdr:ext cx="313932"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20277333" y="59037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40894</xdr:rowOff>
    </xdr:from>
    <xdr:to>
      <xdr:col>102</xdr:col>
      <xdr:colOff>165100</xdr:colOff>
      <xdr:row>33</xdr:row>
      <xdr:rowOff>142494</xdr:rowOff>
    </xdr:to>
    <xdr:sp macro="" textlink="">
      <xdr:nvSpPr>
        <xdr:cNvPr id="734" name="フローチャート: 判断 733">
          <a:extLst>
            <a:ext uri="{FF2B5EF4-FFF2-40B4-BE49-F238E27FC236}">
              <a16:creationId xmlns:a16="http://schemas.microsoft.com/office/drawing/2014/main" id="{00000000-0008-0000-0700-0000DE020000}"/>
            </a:ext>
          </a:extLst>
        </xdr:cNvPr>
        <xdr:cNvSpPr/>
      </xdr:nvSpPr>
      <xdr:spPr>
        <a:xfrm>
          <a:off x="19494500" y="569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31</xdr:row>
      <xdr:rowOff>159021</xdr:rowOff>
    </xdr:from>
    <xdr:ext cx="313932"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9388333" y="54739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29464</xdr:rowOff>
    </xdr:from>
    <xdr:to>
      <xdr:col>98</xdr:col>
      <xdr:colOff>38100</xdr:colOff>
      <xdr:row>36</xdr:row>
      <xdr:rowOff>131064</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18605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34</xdr:row>
      <xdr:rowOff>147591</xdr:rowOff>
    </xdr:from>
    <xdr:ext cx="313932"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499333" y="59768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a:extLst>
            <a:ext uri="{FF2B5EF4-FFF2-40B4-BE49-F238E27FC236}">
              <a16:creationId xmlns:a16="http://schemas.microsoft.com/office/drawing/2014/main" id="{00000000-0008-0000-0700-0000E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諸支出金該当値テキスト">
          <a:extLst>
            <a:ext uri="{FF2B5EF4-FFF2-40B4-BE49-F238E27FC236}">
              <a16:creationId xmlns:a16="http://schemas.microsoft.com/office/drawing/2014/main" id="{00000000-0008-0000-0700-0000E8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00000000-0008-0000-07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5" name="前年度繰上充用金グラフ枠">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7" name="前年度繰上充用金最小値テキスト">
          <a:extLst>
            <a:ext uri="{FF2B5EF4-FFF2-40B4-BE49-F238E27FC236}">
              <a16:creationId xmlns:a16="http://schemas.microsoft.com/office/drawing/2014/main" id="{00000000-0008-0000-0700-0000FF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9" name="前年度繰上充用金最大値テキスト">
          <a:extLst>
            <a:ext uri="{FF2B5EF4-FFF2-40B4-BE49-F238E27FC236}">
              <a16:creationId xmlns:a16="http://schemas.microsoft.com/office/drawing/2014/main" id="{00000000-0008-0000-0700-00000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2" name="前年度繰上充用金平均値テキスト">
          <a:extLst>
            <a:ext uri="{FF2B5EF4-FFF2-40B4-BE49-F238E27FC236}">
              <a16:creationId xmlns:a16="http://schemas.microsoft.com/office/drawing/2014/main" id="{00000000-0008-0000-0700-00000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8" name="フローチャート: 判断 777">
          <a:extLst>
            <a:ext uri="{FF2B5EF4-FFF2-40B4-BE49-F238E27FC236}">
              <a16:creationId xmlns:a16="http://schemas.microsoft.com/office/drawing/2014/main" id="{00000000-0008-0000-0700-00000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1" name="前年度繰上充用金該当値テキスト">
          <a:extLst>
            <a:ext uri="{FF2B5EF4-FFF2-40B4-BE49-F238E27FC236}">
              <a16:creationId xmlns:a16="http://schemas.microsoft.com/office/drawing/2014/main" id="{00000000-0008-0000-0700-00001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chemeClr val="tx1"/>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150">
              <a:solidFill>
                <a:schemeClr val="tx1"/>
              </a:solidFill>
              <a:latin typeface="ＭＳ Ｐゴシック" panose="020B0600070205080204" pitchFamily="50" charset="-128"/>
              <a:ea typeface="ＭＳ Ｐゴシック" panose="020B0600070205080204" pitchFamily="50" charset="-128"/>
            </a:rPr>
            <a:t>472,170</a:t>
          </a:r>
          <a:r>
            <a:rPr kumimoji="1" lang="ja-JP" altLang="en-US" sz="1150">
              <a:solidFill>
                <a:schemeClr val="tx1"/>
              </a:solidFill>
              <a:latin typeface="ＭＳ Ｐゴシック" panose="020B0600070205080204" pitchFamily="50" charset="-128"/>
              <a:ea typeface="ＭＳ Ｐゴシック" panose="020B0600070205080204" pitchFamily="50" charset="-128"/>
            </a:rPr>
            <a:t>円となっている。</a:t>
          </a:r>
        </a:p>
        <a:p>
          <a:r>
            <a:rPr kumimoji="1" lang="ja-JP" altLang="en-US" sz="1150">
              <a:solidFill>
                <a:schemeClr val="tx1"/>
              </a:solidFill>
              <a:latin typeface="ＭＳ Ｐゴシック" panose="020B0600070205080204" pitchFamily="50" charset="-128"/>
              <a:ea typeface="ＭＳ Ｐゴシック" panose="020B0600070205080204" pitchFamily="50" charset="-128"/>
            </a:rPr>
            <a:t>・  総務費は，住民一人当たり</a:t>
          </a:r>
          <a:r>
            <a:rPr kumimoji="1" lang="en-US" altLang="ja-JP" sz="1150">
              <a:solidFill>
                <a:schemeClr val="tx1"/>
              </a:solidFill>
              <a:latin typeface="ＭＳ Ｐゴシック" panose="020B0600070205080204" pitchFamily="50" charset="-128"/>
              <a:ea typeface="ＭＳ Ｐゴシック" panose="020B0600070205080204" pitchFamily="50" charset="-128"/>
            </a:rPr>
            <a:t>28,250</a:t>
          </a:r>
          <a:r>
            <a:rPr kumimoji="1" lang="ja-JP" altLang="en-US" sz="1150">
              <a:solidFill>
                <a:schemeClr val="tx1"/>
              </a:solidFill>
              <a:latin typeface="ＭＳ Ｐゴシック" panose="020B0600070205080204" pitchFamily="50" charset="-128"/>
              <a:ea typeface="ＭＳ Ｐゴシック" panose="020B0600070205080204" pitchFamily="50" charset="-128"/>
            </a:rPr>
            <a:t>円とグループ内平均を下回っている。前年度より住民一人当たり</a:t>
          </a:r>
          <a:r>
            <a:rPr kumimoji="1" lang="en-US" altLang="ja-JP" sz="1150">
              <a:solidFill>
                <a:schemeClr val="tx1"/>
              </a:solidFill>
              <a:latin typeface="ＭＳ Ｐゴシック" panose="020B0600070205080204" pitchFamily="50" charset="-128"/>
              <a:ea typeface="ＭＳ Ｐゴシック" panose="020B0600070205080204" pitchFamily="50" charset="-128"/>
            </a:rPr>
            <a:t>157</a:t>
          </a:r>
          <a:r>
            <a:rPr kumimoji="1" lang="ja-JP" altLang="en-US" sz="1150">
              <a:solidFill>
                <a:schemeClr val="tx1"/>
              </a:solidFill>
              <a:latin typeface="ＭＳ Ｐゴシック" panose="020B0600070205080204" pitchFamily="50" charset="-128"/>
              <a:ea typeface="ＭＳ Ｐゴシック" panose="020B0600070205080204" pitchFamily="50" charset="-128"/>
            </a:rPr>
            <a:t>円減少しているが，これは県有施設整備基金への積立金の減などによるものである。</a:t>
          </a:r>
        </a:p>
        <a:p>
          <a:r>
            <a:rPr kumimoji="1" lang="ja-JP" altLang="en-US" sz="1150">
              <a:solidFill>
                <a:schemeClr val="tx1"/>
              </a:solidFill>
              <a:latin typeface="ＭＳ Ｐゴシック" panose="020B0600070205080204" pitchFamily="50" charset="-128"/>
              <a:ea typeface="ＭＳ Ｐゴシック" panose="020B0600070205080204" pitchFamily="50" charset="-128"/>
            </a:rPr>
            <a:t>・　民生費は，住民一人当たり</a:t>
          </a:r>
          <a:r>
            <a:rPr kumimoji="1" lang="en-US" altLang="ja-JP" sz="1150">
              <a:solidFill>
                <a:schemeClr val="tx1"/>
              </a:solidFill>
              <a:latin typeface="ＭＳ Ｐゴシック" panose="020B0600070205080204" pitchFamily="50" charset="-128"/>
              <a:ea typeface="ＭＳ Ｐゴシック" panose="020B0600070205080204" pitchFamily="50" charset="-128"/>
            </a:rPr>
            <a:t>84,282</a:t>
          </a:r>
          <a:r>
            <a:rPr kumimoji="1" lang="ja-JP" altLang="en-US" sz="1150">
              <a:solidFill>
                <a:schemeClr val="tx1"/>
              </a:solidFill>
              <a:latin typeface="ＭＳ Ｐゴシック" panose="020B0600070205080204" pitchFamily="50" charset="-128"/>
              <a:ea typeface="ＭＳ Ｐゴシック" panose="020B0600070205080204" pitchFamily="50" charset="-128"/>
            </a:rPr>
            <a:t>円とグループ内平均を上回っている。前年度より住民一人当たり</a:t>
          </a:r>
          <a:r>
            <a:rPr kumimoji="1" lang="en-US" altLang="ja-JP" sz="1150">
              <a:solidFill>
                <a:schemeClr val="tx1"/>
              </a:solidFill>
              <a:latin typeface="ＭＳ Ｐゴシック" panose="020B0600070205080204" pitchFamily="50" charset="-128"/>
              <a:ea typeface="ＭＳ Ｐゴシック" panose="020B0600070205080204" pitchFamily="50" charset="-128"/>
            </a:rPr>
            <a:t>3,907</a:t>
          </a:r>
          <a:r>
            <a:rPr kumimoji="1" lang="ja-JP" altLang="en-US" sz="1150">
              <a:solidFill>
                <a:schemeClr val="tx1"/>
              </a:solidFill>
              <a:latin typeface="ＭＳ Ｐゴシック" panose="020B0600070205080204" pitchFamily="50" charset="-128"/>
              <a:ea typeface="ＭＳ Ｐゴシック" panose="020B0600070205080204" pitchFamily="50" charset="-128"/>
            </a:rPr>
            <a:t>円増加しているが，これは消費税増税に伴って幼児教育・保育の無償化が始まったことによる子どものための教育・保育給付事業や無償化支援事業の増などによるものである。</a:t>
          </a:r>
        </a:p>
        <a:p>
          <a:r>
            <a:rPr kumimoji="1" lang="ja-JP" altLang="en-US" sz="1150">
              <a:solidFill>
                <a:schemeClr val="tx1"/>
              </a:solidFill>
              <a:latin typeface="ＭＳ Ｐゴシック" panose="020B0600070205080204" pitchFamily="50" charset="-128"/>
              <a:ea typeface="ＭＳ Ｐゴシック" panose="020B0600070205080204" pitchFamily="50" charset="-128"/>
            </a:rPr>
            <a:t>・　農林水産業費は，住民一人当たり</a:t>
          </a:r>
          <a:r>
            <a:rPr kumimoji="1" lang="en-US" altLang="ja-JP" sz="1150">
              <a:solidFill>
                <a:schemeClr val="tx1"/>
              </a:solidFill>
              <a:latin typeface="ＭＳ Ｐゴシック" panose="020B0600070205080204" pitchFamily="50" charset="-128"/>
              <a:ea typeface="ＭＳ Ｐゴシック" panose="020B0600070205080204" pitchFamily="50" charset="-128"/>
            </a:rPr>
            <a:t>47,579</a:t>
          </a:r>
          <a:r>
            <a:rPr kumimoji="1" lang="ja-JP" altLang="en-US" sz="1150">
              <a:solidFill>
                <a:schemeClr val="tx1"/>
              </a:solidFill>
              <a:latin typeface="ＭＳ Ｐゴシック" panose="020B0600070205080204" pitchFamily="50" charset="-128"/>
              <a:ea typeface="ＭＳ Ｐゴシック" panose="020B0600070205080204" pitchFamily="50" charset="-128"/>
            </a:rPr>
            <a:t>円とグループ内平均を上回っている。前年度より住民一人当たり</a:t>
          </a:r>
          <a:r>
            <a:rPr kumimoji="1" lang="en-US" altLang="ja-JP" sz="1150">
              <a:solidFill>
                <a:schemeClr val="tx1"/>
              </a:solidFill>
              <a:latin typeface="ＭＳ Ｐゴシック" panose="020B0600070205080204" pitchFamily="50" charset="-128"/>
              <a:ea typeface="ＭＳ Ｐゴシック" panose="020B0600070205080204" pitchFamily="50" charset="-128"/>
            </a:rPr>
            <a:t>4,184</a:t>
          </a:r>
          <a:r>
            <a:rPr kumimoji="1" lang="ja-JP" altLang="en-US" sz="1150">
              <a:solidFill>
                <a:schemeClr val="tx1"/>
              </a:solidFill>
              <a:latin typeface="ＭＳ Ｐゴシック" panose="020B0600070205080204" pitchFamily="50" charset="-128"/>
              <a:ea typeface="ＭＳ Ｐゴシック" panose="020B0600070205080204" pitchFamily="50" charset="-128"/>
            </a:rPr>
            <a:t>円増加しているが，これは畑地帯総合農地整備事業の増などによるものである。</a:t>
          </a:r>
          <a:endParaRPr kumimoji="1" lang="en-US" altLang="ja-JP" sz="115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50">
              <a:solidFill>
                <a:schemeClr val="tx1"/>
              </a:solidFill>
              <a:latin typeface="ＭＳ Ｐゴシック" panose="020B0600070205080204" pitchFamily="50" charset="-128"/>
              <a:ea typeface="ＭＳ Ｐゴシック" panose="020B0600070205080204" pitchFamily="50" charset="-128"/>
            </a:rPr>
            <a:t>・　土木費は，住民一人当たり</a:t>
          </a:r>
          <a:r>
            <a:rPr kumimoji="1" lang="en-US" altLang="ja-JP" sz="1150">
              <a:solidFill>
                <a:schemeClr val="tx1"/>
              </a:solidFill>
              <a:latin typeface="ＭＳ Ｐゴシック" panose="020B0600070205080204" pitchFamily="50" charset="-128"/>
              <a:ea typeface="ＭＳ Ｐゴシック" panose="020B0600070205080204" pitchFamily="50" charset="-128"/>
            </a:rPr>
            <a:t>54,440</a:t>
          </a:r>
          <a:r>
            <a:rPr kumimoji="1" lang="ja-JP" altLang="en-US" sz="1150">
              <a:solidFill>
                <a:schemeClr val="tx1"/>
              </a:solidFill>
              <a:latin typeface="ＭＳ Ｐゴシック" panose="020B0600070205080204" pitchFamily="50" charset="-128"/>
              <a:ea typeface="ＭＳ Ｐゴシック" panose="020B0600070205080204" pitchFamily="50" charset="-128"/>
            </a:rPr>
            <a:t>円とグループ内平均を下回っている。前年度より住民一人当たり</a:t>
          </a:r>
          <a:r>
            <a:rPr kumimoji="1" lang="en-US" altLang="ja-JP" sz="1150">
              <a:solidFill>
                <a:schemeClr val="tx1"/>
              </a:solidFill>
              <a:latin typeface="ＭＳ Ｐゴシック" panose="020B0600070205080204" pitchFamily="50" charset="-128"/>
              <a:ea typeface="ＭＳ Ｐゴシック" panose="020B0600070205080204" pitchFamily="50" charset="-128"/>
            </a:rPr>
            <a:t>5,136</a:t>
          </a:r>
          <a:r>
            <a:rPr kumimoji="1" lang="ja-JP" altLang="en-US" sz="1150">
              <a:solidFill>
                <a:schemeClr val="tx1"/>
              </a:solidFill>
              <a:latin typeface="ＭＳ Ｐゴシック" panose="020B0600070205080204" pitchFamily="50" charset="-128"/>
              <a:ea typeface="ＭＳ Ｐゴシック" panose="020B0600070205080204" pitchFamily="50" charset="-128"/>
            </a:rPr>
            <a:t>円増加しているが，これは国の補正予算や防災・減災，国土強靱化３か年緊急対策などへの対応により増となったものである。</a:t>
          </a:r>
        </a:p>
        <a:p>
          <a:r>
            <a:rPr kumimoji="1" lang="ja-JP" altLang="en-US" sz="1150">
              <a:solidFill>
                <a:schemeClr val="tx1"/>
              </a:solidFill>
              <a:latin typeface="ＭＳ Ｐゴシック" panose="020B0600070205080204" pitchFamily="50" charset="-128"/>
              <a:ea typeface="ＭＳ Ｐゴシック" panose="020B0600070205080204" pitchFamily="50" charset="-128"/>
            </a:rPr>
            <a:t>・　災害復旧費は，住民一人当たり</a:t>
          </a:r>
          <a:r>
            <a:rPr kumimoji="1" lang="en-US" altLang="ja-JP" sz="1150">
              <a:solidFill>
                <a:schemeClr val="tx1"/>
              </a:solidFill>
              <a:latin typeface="ＭＳ Ｐゴシック" panose="020B0600070205080204" pitchFamily="50" charset="-128"/>
              <a:ea typeface="ＭＳ Ｐゴシック" panose="020B0600070205080204" pitchFamily="50" charset="-128"/>
            </a:rPr>
            <a:t>4,894</a:t>
          </a:r>
          <a:r>
            <a:rPr kumimoji="1" lang="ja-JP" altLang="en-US" sz="1150">
              <a:solidFill>
                <a:schemeClr val="tx1"/>
              </a:solidFill>
              <a:latin typeface="ＭＳ Ｐゴシック" panose="020B0600070205080204" pitchFamily="50" charset="-128"/>
              <a:ea typeface="ＭＳ Ｐゴシック" panose="020B0600070205080204" pitchFamily="50" charset="-128"/>
            </a:rPr>
            <a:t>円とグループ内平均を下回っている。前年度より住民一人当たり</a:t>
          </a:r>
          <a:r>
            <a:rPr kumimoji="1" lang="en-US" altLang="ja-JP" sz="1150">
              <a:solidFill>
                <a:schemeClr val="tx1"/>
              </a:solidFill>
              <a:latin typeface="ＭＳ Ｐゴシック" panose="020B0600070205080204" pitchFamily="50" charset="-128"/>
              <a:ea typeface="ＭＳ Ｐゴシック" panose="020B0600070205080204" pitchFamily="50" charset="-128"/>
            </a:rPr>
            <a:t>2,270</a:t>
          </a:r>
          <a:r>
            <a:rPr kumimoji="1" lang="ja-JP" altLang="en-US" sz="1150">
              <a:solidFill>
                <a:schemeClr val="tx1"/>
              </a:solidFill>
              <a:latin typeface="ＭＳ Ｐゴシック" panose="020B0600070205080204" pitchFamily="50" charset="-128"/>
              <a:ea typeface="ＭＳ Ｐゴシック" panose="020B0600070205080204" pitchFamily="50" charset="-128"/>
            </a:rPr>
            <a:t>円増加しているが，これは，河川等災害復旧事業費の増などによるものである。</a:t>
          </a:r>
        </a:p>
        <a:p>
          <a:endParaRPr kumimoji="1" lang="ja-JP" altLang="en-US" sz="115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ＭＳ ゴシック" pitchFamily="49" charset="-128"/>
              <a:ea typeface="ＭＳ ゴシック" pitchFamily="49" charset="-128"/>
            </a:rPr>
            <a:t>　財政調整基金残高は，「県政刷新大綱」や「行財政運営戦略」に基づく歳入・歳出両面にわたる徹底した行財政改革の取組により，平成</a:t>
          </a:r>
          <a:r>
            <a:rPr kumimoji="1" lang="en-US" altLang="ja-JP" sz="1100">
              <a:solidFill>
                <a:schemeClr val="tx1"/>
              </a:solidFill>
              <a:latin typeface="ＭＳ ゴシック" pitchFamily="49" charset="-128"/>
              <a:ea typeface="ＭＳ ゴシック" pitchFamily="49" charset="-128"/>
            </a:rPr>
            <a:t>23</a:t>
          </a:r>
          <a:r>
            <a:rPr kumimoji="1" lang="ja-JP" altLang="en-US" sz="1100">
              <a:solidFill>
                <a:schemeClr val="tx1"/>
              </a:solidFill>
              <a:latin typeface="ＭＳ ゴシック" pitchFamily="49" charset="-128"/>
              <a:ea typeface="ＭＳ ゴシック" pitchFamily="49" charset="-128"/>
            </a:rPr>
            <a:t>年度以降財源不足が生じていないため，近年，同水準で推移している。</a:t>
          </a:r>
        </a:p>
        <a:p>
          <a:r>
            <a:rPr kumimoji="1" lang="ja-JP" altLang="en-US" sz="1100">
              <a:solidFill>
                <a:schemeClr val="tx1"/>
              </a:solidFill>
              <a:latin typeface="ＭＳ ゴシック" pitchFamily="49" charset="-128"/>
              <a:ea typeface="ＭＳ ゴシック" pitchFamily="49" charset="-128"/>
            </a:rPr>
            <a:t>　また，実質収支については事業の効率的な執行に努めたことなどにより黒字を維持している。</a:t>
          </a:r>
        </a:p>
        <a:p>
          <a:r>
            <a:rPr kumimoji="1" lang="ja-JP" altLang="en-US" sz="1100">
              <a:solidFill>
                <a:schemeClr val="tx1"/>
              </a:solidFill>
              <a:latin typeface="ＭＳ ゴシック" pitchFamily="49" charset="-128"/>
              <a:ea typeface="ＭＳ ゴシック" pitchFamily="49" charset="-128"/>
            </a:rPr>
            <a:t>　引き続き，持続可能な行財政構造を構築するため，行財政改革に取り組んでいく。</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鹿児島県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ＭＳ ゴシック" pitchFamily="49" charset="-128"/>
              <a:ea typeface="ＭＳ ゴシック" pitchFamily="49" charset="-128"/>
            </a:rPr>
            <a:t>　いずれの会計も赤字ではない。</a:t>
          </a:r>
        </a:p>
        <a:p>
          <a:r>
            <a:rPr kumimoji="1" lang="ja-JP" altLang="en-US" sz="1100">
              <a:solidFill>
                <a:schemeClr val="tx1"/>
              </a:solidFill>
              <a:latin typeface="ＭＳ ゴシック" pitchFamily="49" charset="-128"/>
              <a:ea typeface="ＭＳ ゴシック" pitchFamily="49" charset="-128"/>
            </a:rPr>
            <a:t>　一般会計については，行財政改革の取組等により，また病院事業特別会計については，平成</a:t>
          </a:r>
          <a:r>
            <a:rPr kumimoji="1" lang="en-US" altLang="ja-JP" sz="1100">
              <a:solidFill>
                <a:schemeClr val="tx1"/>
              </a:solidFill>
              <a:latin typeface="ＭＳ ゴシック" pitchFamily="49" charset="-128"/>
              <a:ea typeface="ＭＳ ゴシック" pitchFamily="49" charset="-128"/>
            </a:rPr>
            <a:t>22</a:t>
          </a:r>
          <a:r>
            <a:rPr kumimoji="1" lang="ja-JP" altLang="en-US" sz="1100">
              <a:solidFill>
                <a:schemeClr val="tx1"/>
              </a:solidFill>
              <a:latin typeface="ＭＳ ゴシック" pitchFamily="49" charset="-128"/>
              <a:ea typeface="ＭＳ ゴシック" pitchFamily="49" charset="-128"/>
            </a:rPr>
            <a:t>年度に策定した県立病院事業中期事業計画（平成</a:t>
          </a:r>
          <a:r>
            <a:rPr kumimoji="1" lang="en-US" altLang="ja-JP" sz="1100">
              <a:solidFill>
                <a:schemeClr val="tx1"/>
              </a:solidFill>
              <a:latin typeface="ＭＳ ゴシック" pitchFamily="49" charset="-128"/>
              <a:ea typeface="ＭＳ ゴシック" pitchFamily="49" charset="-128"/>
            </a:rPr>
            <a:t>29</a:t>
          </a:r>
          <a:r>
            <a:rPr kumimoji="1" lang="ja-JP" altLang="en-US" sz="1100">
              <a:solidFill>
                <a:schemeClr val="tx1"/>
              </a:solidFill>
              <a:latin typeface="ＭＳ ゴシック" pitchFamily="49" charset="-128"/>
              <a:ea typeface="ＭＳ ゴシック" pitchFamily="49" charset="-128"/>
            </a:rPr>
            <a:t>年度からは第二次中期事業計画）などに基づく経営改革により黒字となっている。</a:t>
          </a:r>
        </a:p>
        <a:p>
          <a:endParaRPr kumimoji="1" lang="ja-JP" altLang="en-US" sz="1100">
            <a:solidFill>
              <a:schemeClr val="tx1"/>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 zeroHeight="1" x14ac:dyDescent="0.2"/>
  <cols>
    <col min="1" max="11" width="2.08984375" style="160" customWidth="1"/>
    <col min="12" max="12" width="2.26953125" style="160" customWidth="1"/>
    <col min="13" max="17" width="2.36328125" style="160" customWidth="1"/>
    <col min="18" max="119" width="2.08984375" style="160" customWidth="1"/>
    <col min="120" max="16384" width="0" style="160" hidden="1"/>
  </cols>
  <sheetData>
    <row r="1" spans="1:119" ht="33" customHeight="1" x14ac:dyDescent="0.2">
      <c r="A1" s="158"/>
      <c r="B1" s="581" t="s">
        <v>78</v>
      </c>
      <c r="C1" s="581"/>
      <c r="D1" s="581"/>
      <c r="E1" s="581"/>
      <c r="F1" s="581"/>
      <c r="G1" s="581"/>
      <c r="H1" s="581"/>
      <c r="I1" s="581"/>
      <c r="J1" s="581"/>
      <c r="K1" s="581"/>
      <c r="L1" s="581"/>
      <c r="M1" s="581"/>
      <c r="N1" s="581"/>
      <c r="O1" s="581"/>
      <c r="P1" s="581"/>
      <c r="Q1" s="581"/>
      <c r="R1" s="581"/>
      <c r="S1" s="581"/>
      <c r="T1" s="581"/>
      <c r="U1" s="581"/>
      <c r="V1" s="581"/>
      <c r="W1" s="581"/>
      <c r="X1" s="581"/>
      <c r="Y1" s="581"/>
      <c r="Z1" s="581"/>
      <c r="AA1" s="581"/>
      <c r="AB1" s="581"/>
      <c r="AC1" s="581"/>
      <c r="AD1" s="581"/>
      <c r="AE1" s="581"/>
      <c r="AF1" s="581"/>
      <c r="AG1" s="581"/>
      <c r="AH1" s="581"/>
      <c r="AI1" s="581"/>
      <c r="AJ1" s="581"/>
      <c r="AK1" s="581"/>
      <c r="AL1" s="581"/>
      <c r="AM1" s="581"/>
      <c r="AN1" s="581"/>
      <c r="AO1" s="581"/>
      <c r="AP1" s="581"/>
      <c r="AQ1" s="581"/>
      <c r="AR1" s="581"/>
      <c r="AS1" s="581"/>
      <c r="AT1" s="581"/>
      <c r="AU1" s="581"/>
      <c r="AV1" s="581"/>
      <c r="AW1" s="581"/>
      <c r="AX1" s="581"/>
      <c r="AY1" s="581"/>
      <c r="AZ1" s="581"/>
      <c r="BA1" s="581"/>
      <c r="BB1" s="581"/>
      <c r="BC1" s="581"/>
      <c r="BD1" s="581"/>
      <c r="BE1" s="581"/>
      <c r="BF1" s="581"/>
      <c r="BG1" s="581"/>
      <c r="BH1" s="581"/>
      <c r="BI1" s="581"/>
      <c r="BJ1" s="581"/>
      <c r="BK1" s="581"/>
      <c r="BL1" s="581"/>
      <c r="BM1" s="581"/>
      <c r="BN1" s="581"/>
      <c r="BO1" s="581"/>
      <c r="BP1" s="581"/>
      <c r="BQ1" s="581"/>
      <c r="BR1" s="581"/>
      <c r="BS1" s="581"/>
      <c r="BT1" s="581"/>
      <c r="BU1" s="581"/>
      <c r="BV1" s="581"/>
      <c r="BW1" s="581"/>
      <c r="BX1" s="581"/>
      <c r="BY1" s="581"/>
      <c r="BZ1" s="581"/>
      <c r="CA1" s="581"/>
      <c r="CB1" s="581"/>
      <c r="CC1" s="581"/>
      <c r="CD1" s="581"/>
      <c r="CE1" s="581"/>
      <c r="CF1" s="581"/>
      <c r="CG1" s="581"/>
      <c r="CH1" s="581"/>
      <c r="CI1" s="581"/>
      <c r="CJ1" s="581"/>
      <c r="CK1" s="581"/>
      <c r="CL1" s="581"/>
      <c r="CM1" s="581"/>
      <c r="CN1" s="581"/>
      <c r="CO1" s="581"/>
      <c r="CP1" s="581"/>
      <c r="CQ1" s="581"/>
      <c r="CR1" s="581"/>
      <c r="CS1" s="581"/>
      <c r="CT1" s="581"/>
      <c r="CU1" s="581"/>
      <c r="CV1" s="581"/>
      <c r="CW1" s="581"/>
      <c r="CX1" s="581"/>
      <c r="CY1" s="581"/>
      <c r="CZ1" s="581"/>
      <c r="DA1" s="581"/>
      <c r="DB1" s="581"/>
      <c r="DC1" s="581"/>
      <c r="DD1" s="581"/>
      <c r="DE1" s="581"/>
      <c r="DF1" s="581"/>
      <c r="DG1" s="581"/>
      <c r="DH1" s="581"/>
      <c r="DI1" s="581"/>
      <c r="DJ1" s="159"/>
      <c r="DK1" s="159"/>
      <c r="DL1" s="159"/>
      <c r="DM1" s="159"/>
      <c r="DN1" s="159"/>
      <c r="DO1" s="159"/>
    </row>
    <row r="2" spans="1:119" ht="24" thickBot="1" x14ac:dyDescent="0.25">
      <c r="A2" s="158"/>
      <c r="B2" s="161" t="s">
        <v>79</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5">
      <c r="A3" s="159"/>
      <c r="B3" s="582" t="s">
        <v>80</v>
      </c>
      <c r="C3" s="553"/>
      <c r="D3" s="554"/>
      <c r="E3" s="554"/>
      <c r="F3" s="554"/>
      <c r="G3" s="554"/>
      <c r="H3" s="554"/>
      <c r="I3" s="554"/>
      <c r="J3" s="554"/>
      <c r="K3" s="554"/>
      <c r="L3" s="554" t="s">
        <v>81</v>
      </c>
      <c r="M3" s="554"/>
      <c r="N3" s="554"/>
      <c r="O3" s="554"/>
      <c r="P3" s="554"/>
      <c r="Q3" s="554"/>
      <c r="R3" s="555"/>
      <c r="S3" s="555"/>
      <c r="T3" s="555"/>
      <c r="U3" s="555"/>
      <c r="V3" s="556"/>
      <c r="W3" s="584" t="s">
        <v>82</v>
      </c>
      <c r="X3" s="585"/>
      <c r="Y3" s="585"/>
      <c r="Z3" s="585"/>
      <c r="AA3" s="585"/>
      <c r="AB3" s="585"/>
      <c r="AC3" s="585"/>
      <c r="AD3" s="585"/>
      <c r="AE3" s="585"/>
      <c r="AF3" s="585"/>
      <c r="AG3" s="585"/>
      <c r="AH3" s="585"/>
      <c r="AI3" s="585"/>
      <c r="AJ3" s="585"/>
      <c r="AK3" s="585"/>
      <c r="AL3" s="585"/>
      <c r="AM3" s="585"/>
      <c r="AN3" s="585"/>
      <c r="AO3" s="585"/>
      <c r="AP3" s="585"/>
      <c r="AQ3" s="585"/>
      <c r="AR3" s="585"/>
      <c r="AS3" s="585"/>
      <c r="AT3" s="585"/>
      <c r="AU3" s="585"/>
      <c r="AV3" s="585"/>
      <c r="AW3" s="585"/>
      <c r="AX3" s="585"/>
      <c r="AY3" s="586"/>
      <c r="AZ3" s="450" t="s">
        <v>1</v>
      </c>
      <c r="BA3" s="451"/>
      <c r="BB3" s="451"/>
      <c r="BC3" s="451"/>
      <c r="BD3" s="451"/>
      <c r="BE3" s="451"/>
      <c r="BF3" s="451"/>
      <c r="BG3" s="451"/>
      <c r="BH3" s="451"/>
      <c r="BI3" s="451"/>
      <c r="BJ3" s="451"/>
      <c r="BK3" s="451"/>
      <c r="BL3" s="451"/>
      <c r="BM3" s="587"/>
      <c r="BN3" s="551" t="s">
        <v>83</v>
      </c>
      <c r="BO3" s="552"/>
      <c r="BP3" s="552"/>
      <c r="BQ3" s="552"/>
      <c r="BR3" s="552"/>
      <c r="BS3" s="552"/>
      <c r="BT3" s="552"/>
      <c r="BU3" s="588"/>
      <c r="BV3" s="551" t="s">
        <v>84</v>
      </c>
      <c r="BW3" s="552"/>
      <c r="BX3" s="552"/>
      <c r="BY3" s="552"/>
      <c r="BZ3" s="552"/>
      <c r="CA3" s="552"/>
      <c r="CB3" s="552"/>
      <c r="CC3" s="588"/>
      <c r="CD3" s="450" t="s">
        <v>1</v>
      </c>
      <c r="CE3" s="451"/>
      <c r="CF3" s="451"/>
      <c r="CG3" s="451"/>
      <c r="CH3" s="451"/>
      <c r="CI3" s="451"/>
      <c r="CJ3" s="451"/>
      <c r="CK3" s="451"/>
      <c r="CL3" s="451"/>
      <c r="CM3" s="451"/>
      <c r="CN3" s="451"/>
      <c r="CO3" s="451"/>
      <c r="CP3" s="451"/>
      <c r="CQ3" s="451"/>
      <c r="CR3" s="451"/>
      <c r="CS3" s="587"/>
      <c r="CT3" s="551" t="s">
        <v>85</v>
      </c>
      <c r="CU3" s="552"/>
      <c r="CV3" s="552"/>
      <c r="CW3" s="552"/>
      <c r="CX3" s="552"/>
      <c r="CY3" s="552"/>
      <c r="CZ3" s="552"/>
      <c r="DA3" s="588"/>
      <c r="DB3" s="551" t="s">
        <v>86</v>
      </c>
      <c r="DC3" s="552"/>
      <c r="DD3" s="552"/>
      <c r="DE3" s="552"/>
      <c r="DF3" s="552"/>
      <c r="DG3" s="552"/>
      <c r="DH3" s="552"/>
      <c r="DI3" s="588"/>
      <c r="DJ3" s="158"/>
      <c r="DK3" s="158"/>
      <c r="DL3" s="158"/>
      <c r="DM3" s="158"/>
      <c r="DN3" s="158"/>
      <c r="DO3" s="158"/>
    </row>
    <row r="4" spans="1:119" ht="18.75" customHeight="1" x14ac:dyDescent="0.2">
      <c r="A4" s="159"/>
      <c r="B4" s="583"/>
      <c r="C4" s="541"/>
      <c r="D4" s="557"/>
      <c r="E4" s="557"/>
      <c r="F4" s="557"/>
      <c r="G4" s="557"/>
      <c r="H4" s="557"/>
      <c r="I4" s="557"/>
      <c r="J4" s="557"/>
      <c r="K4" s="557"/>
      <c r="L4" s="557"/>
      <c r="M4" s="557"/>
      <c r="N4" s="557"/>
      <c r="O4" s="557"/>
      <c r="P4" s="557"/>
      <c r="Q4" s="557"/>
      <c r="R4" s="558"/>
      <c r="S4" s="558"/>
      <c r="T4" s="558"/>
      <c r="U4" s="558"/>
      <c r="V4" s="559"/>
      <c r="W4" s="503" t="s">
        <v>87</v>
      </c>
      <c r="X4" s="504"/>
      <c r="Y4" s="505"/>
      <c r="Z4" s="512" t="s">
        <v>1</v>
      </c>
      <c r="AA4" s="513"/>
      <c r="AB4" s="513"/>
      <c r="AC4" s="513"/>
      <c r="AD4" s="513"/>
      <c r="AE4" s="513"/>
      <c r="AF4" s="513"/>
      <c r="AG4" s="513"/>
      <c r="AH4" s="514"/>
      <c r="AI4" s="512" t="s">
        <v>88</v>
      </c>
      <c r="AJ4" s="562"/>
      <c r="AK4" s="562"/>
      <c r="AL4" s="562"/>
      <c r="AM4" s="562"/>
      <c r="AN4" s="562"/>
      <c r="AO4" s="562"/>
      <c r="AP4" s="563"/>
      <c r="AQ4" s="518" t="s">
        <v>89</v>
      </c>
      <c r="AR4" s="519"/>
      <c r="AS4" s="562"/>
      <c r="AT4" s="562"/>
      <c r="AU4" s="562"/>
      <c r="AV4" s="562"/>
      <c r="AW4" s="562"/>
      <c r="AX4" s="562"/>
      <c r="AY4" s="567"/>
      <c r="AZ4" s="424" t="s">
        <v>90</v>
      </c>
      <c r="BA4" s="425"/>
      <c r="BB4" s="425"/>
      <c r="BC4" s="425"/>
      <c r="BD4" s="425"/>
      <c r="BE4" s="425"/>
      <c r="BF4" s="425"/>
      <c r="BG4" s="425"/>
      <c r="BH4" s="425"/>
      <c r="BI4" s="425"/>
      <c r="BJ4" s="425"/>
      <c r="BK4" s="425"/>
      <c r="BL4" s="425"/>
      <c r="BM4" s="426"/>
      <c r="BN4" s="427">
        <v>802278870</v>
      </c>
      <c r="BO4" s="428"/>
      <c r="BP4" s="428"/>
      <c r="BQ4" s="428"/>
      <c r="BR4" s="428"/>
      <c r="BS4" s="428"/>
      <c r="BT4" s="428"/>
      <c r="BU4" s="429"/>
      <c r="BV4" s="427">
        <v>782107653</v>
      </c>
      <c r="BW4" s="428"/>
      <c r="BX4" s="428"/>
      <c r="BY4" s="428"/>
      <c r="BZ4" s="428"/>
      <c r="CA4" s="428"/>
      <c r="CB4" s="428"/>
      <c r="CC4" s="429"/>
      <c r="CD4" s="536" t="s">
        <v>91</v>
      </c>
      <c r="CE4" s="537"/>
      <c r="CF4" s="537"/>
      <c r="CG4" s="537"/>
      <c r="CH4" s="537"/>
      <c r="CI4" s="537"/>
      <c r="CJ4" s="537"/>
      <c r="CK4" s="537"/>
      <c r="CL4" s="537"/>
      <c r="CM4" s="537"/>
      <c r="CN4" s="537"/>
      <c r="CO4" s="537"/>
      <c r="CP4" s="537"/>
      <c r="CQ4" s="537"/>
      <c r="CR4" s="537"/>
      <c r="CS4" s="538"/>
      <c r="CT4" s="589">
        <v>1.4</v>
      </c>
      <c r="CU4" s="590"/>
      <c r="CV4" s="590"/>
      <c r="CW4" s="590"/>
      <c r="CX4" s="590"/>
      <c r="CY4" s="590"/>
      <c r="CZ4" s="590"/>
      <c r="DA4" s="591"/>
      <c r="DB4" s="589">
        <v>1</v>
      </c>
      <c r="DC4" s="590"/>
      <c r="DD4" s="590"/>
      <c r="DE4" s="590"/>
      <c r="DF4" s="590"/>
      <c r="DG4" s="590"/>
      <c r="DH4" s="590"/>
      <c r="DI4" s="591"/>
      <c r="DJ4" s="158"/>
      <c r="DK4" s="158"/>
      <c r="DL4" s="158"/>
      <c r="DM4" s="158"/>
      <c r="DN4" s="158"/>
      <c r="DO4" s="158"/>
    </row>
    <row r="5" spans="1:119" ht="18.75" customHeight="1" thickBot="1" x14ac:dyDescent="0.25">
      <c r="A5" s="159"/>
      <c r="B5" s="583"/>
      <c r="C5" s="541"/>
      <c r="D5" s="557"/>
      <c r="E5" s="557"/>
      <c r="F5" s="557"/>
      <c r="G5" s="557"/>
      <c r="H5" s="557"/>
      <c r="I5" s="557"/>
      <c r="J5" s="557"/>
      <c r="K5" s="557"/>
      <c r="L5" s="560"/>
      <c r="M5" s="560"/>
      <c r="N5" s="560"/>
      <c r="O5" s="560"/>
      <c r="P5" s="560"/>
      <c r="Q5" s="560"/>
      <c r="R5" s="515"/>
      <c r="S5" s="515"/>
      <c r="T5" s="515"/>
      <c r="U5" s="515"/>
      <c r="V5" s="561"/>
      <c r="W5" s="506"/>
      <c r="X5" s="507"/>
      <c r="Y5" s="508"/>
      <c r="Z5" s="515"/>
      <c r="AA5" s="516"/>
      <c r="AB5" s="516"/>
      <c r="AC5" s="516"/>
      <c r="AD5" s="516"/>
      <c r="AE5" s="516"/>
      <c r="AF5" s="516"/>
      <c r="AG5" s="516"/>
      <c r="AH5" s="517"/>
      <c r="AI5" s="564"/>
      <c r="AJ5" s="565"/>
      <c r="AK5" s="565"/>
      <c r="AL5" s="565"/>
      <c r="AM5" s="565"/>
      <c r="AN5" s="565"/>
      <c r="AO5" s="565"/>
      <c r="AP5" s="566"/>
      <c r="AQ5" s="564"/>
      <c r="AR5" s="565"/>
      <c r="AS5" s="565"/>
      <c r="AT5" s="565"/>
      <c r="AU5" s="565"/>
      <c r="AV5" s="565"/>
      <c r="AW5" s="565"/>
      <c r="AX5" s="565"/>
      <c r="AY5" s="568"/>
      <c r="AZ5" s="430" t="s">
        <v>92</v>
      </c>
      <c r="BA5" s="431"/>
      <c r="BB5" s="431"/>
      <c r="BC5" s="431"/>
      <c r="BD5" s="431"/>
      <c r="BE5" s="431"/>
      <c r="BF5" s="431"/>
      <c r="BG5" s="431"/>
      <c r="BH5" s="431"/>
      <c r="BI5" s="431"/>
      <c r="BJ5" s="431"/>
      <c r="BK5" s="431"/>
      <c r="BL5" s="431"/>
      <c r="BM5" s="432"/>
      <c r="BN5" s="433">
        <v>769705576</v>
      </c>
      <c r="BO5" s="434"/>
      <c r="BP5" s="434"/>
      <c r="BQ5" s="434"/>
      <c r="BR5" s="434"/>
      <c r="BS5" s="434"/>
      <c r="BT5" s="434"/>
      <c r="BU5" s="435"/>
      <c r="BV5" s="433">
        <v>759062976</v>
      </c>
      <c r="BW5" s="434"/>
      <c r="BX5" s="434"/>
      <c r="BY5" s="434"/>
      <c r="BZ5" s="434"/>
      <c r="CA5" s="434"/>
      <c r="CB5" s="434"/>
      <c r="CC5" s="435"/>
      <c r="CD5" s="480" t="s">
        <v>93</v>
      </c>
      <c r="CE5" s="481"/>
      <c r="CF5" s="481"/>
      <c r="CG5" s="481"/>
      <c r="CH5" s="481"/>
      <c r="CI5" s="481"/>
      <c r="CJ5" s="481"/>
      <c r="CK5" s="481"/>
      <c r="CL5" s="481"/>
      <c r="CM5" s="481"/>
      <c r="CN5" s="481"/>
      <c r="CO5" s="481"/>
      <c r="CP5" s="481"/>
      <c r="CQ5" s="481"/>
      <c r="CR5" s="481"/>
      <c r="CS5" s="482"/>
      <c r="CT5" s="412">
        <v>97.9</v>
      </c>
      <c r="CU5" s="413"/>
      <c r="CV5" s="413"/>
      <c r="CW5" s="413"/>
      <c r="CX5" s="413"/>
      <c r="CY5" s="413"/>
      <c r="CZ5" s="413"/>
      <c r="DA5" s="414"/>
      <c r="DB5" s="412">
        <v>98.2</v>
      </c>
      <c r="DC5" s="413"/>
      <c r="DD5" s="413"/>
      <c r="DE5" s="413"/>
      <c r="DF5" s="413"/>
      <c r="DG5" s="413"/>
      <c r="DH5" s="413"/>
      <c r="DI5" s="414"/>
      <c r="DJ5" s="158"/>
      <c r="DK5" s="158"/>
      <c r="DL5" s="158"/>
      <c r="DM5" s="158"/>
      <c r="DN5" s="158"/>
      <c r="DO5" s="158"/>
    </row>
    <row r="6" spans="1:119" ht="18.75" customHeight="1" x14ac:dyDescent="0.2">
      <c r="A6" s="159"/>
      <c r="B6" s="551" t="s">
        <v>94</v>
      </c>
      <c r="C6" s="552"/>
      <c r="D6" s="552"/>
      <c r="E6" s="552"/>
      <c r="F6" s="552"/>
      <c r="G6" s="552"/>
      <c r="H6" s="552"/>
      <c r="I6" s="552"/>
      <c r="J6" s="552"/>
      <c r="K6" s="553"/>
      <c r="L6" s="554" t="s">
        <v>95</v>
      </c>
      <c r="M6" s="554"/>
      <c r="N6" s="554"/>
      <c r="O6" s="554"/>
      <c r="P6" s="554"/>
      <c r="Q6" s="554"/>
      <c r="R6" s="555"/>
      <c r="S6" s="555"/>
      <c r="T6" s="555"/>
      <c r="U6" s="555"/>
      <c r="V6" s="556"/>
      <c r="W6" s="506"/>
      <c r="X6" s="507"/>
      <c r="Y6" s="508"/>
      <c r="Z6" s="533" t="s">
        <v>96</v>
      </c>
      <c r="AA6" s="534"/>
      <c r="AB6" s="534"/>
      <c r="AC6" s="534"/>
      <c r="AD6" s="534"/>
      <c r="AE6" s="534"/>
      <c r="AF6" s="534"/>
      <c r="AG6" s="534"/>
      <c r="AH6" s="535"/>
      <c r="AI6" s="458">
        <v>1</v>
      </c>
      <c r="AJ6" s="459"/>
      <c r="AK6" s="459"/>
      <c r="AL6" s="459"/>
      <c r="AM6" s="459"/>
      <c r="AN6" s="459"/>
      <c r="AO6" s="459"/>
      <c r="AP6" s="460"/>
      <c r="AQ6" s="458">
        <v>12400</v>
      </c>
      <c r="AR6" s="459"/>
      <c r="AS6" s="459"/>
      <c r="AT6" s="459"/>
      <c r="AU6" s="459"/>
      <c r="AV6" s="459"/>
      <c r="AW6" s="459"/>
      <c r="AX6" s="459"/>
      <c r="AY6" s="461"/>
      <c r="AZ6" s="430" t="s">
        <v>97</v>
      </c>
      <c r="BA6" s="431"/>
      <c r="BB6" s="431"/>
      <c r="BC6" s="431"/>
      <c r="BD6" s="431"/>
      <c r="BE6" s="431"/>
      <c r="BF6" s="431"/>
      <c r="BG6" s="431"/>
      <c r="BH6" s="431"/>
      <c r="BI6" s="431"/>
      <c r="BJ6" s="431"/>
      <c r="BK6" s="431"/>
      <c r="BL6" s="431"/>
      <c r="BM6" s="432"/>
      <c r="BN6" s="433">
        <v>32573294</v>
      </c>
      <c r="BO6" s="434"/>
      <c r="BP6" s="434"/>
      <c r="BQ6" s="434"/>
      <c r="BR6" s="434"/>
      <c r="BS6" s="434"/>
      <c r="BT6" s="434"/>
      <c r="BU6" s="435"/>
      <c r="BV6" s="433">
        <v>23044677</v>
      </c>
      <c r="BW6" s="434"/>
      <c r="BX6" s="434"/>
      <c r="BY6" s="434"/>
      <c r="BZ6" s="434"/>
      <c r="CA6" s="434"/>
      <c r="CB6" s="434"/>
      <c r="CC6" s="435"/>
      <c r="CD6" s="480" t="s">
        <v>98</v>
      </c>
      <c r="CE6" s="481"/>
      <c r="CF6" s="481"/>
      <c r="CG6" s="481"/>
      <c r="CH6" s="481"/>
      <c r="CI6" s="481"/>
      <c r="CJ6" s="481"/>
      <c r="CK6" s="481"/>
      <c r="CL6" s="481"/>
      <c r="CM6" s="481"/>
      <c r="CN6" s="481"/>
      <c r="CO6" s="481"/>
      <c r="CP6" s="481"/>
      <c r="CQ6" s="481"/>
      <c r="CR6" s="481"/>
      <c r="CS6" s="482"/>
      <c r="CT6" s="578">
        <v>103.9</v>
      </c>
      <c r="CU6" s="579"/>
      <c r="CV6" s="579"/>
      <c r="CW6" s="579"/>
      <c r="CX6" s="579"/>
      <c r="CY6" s="579"/>
      <c r="CZ6" s="579"/>
      <c r="DA6" s="580"/>
      <c r="DB6" s="578">
        <v>105.8</v>
      </c>
      <c r="DC6" s="579"/>
      <c r="DD6" s="579"/>
      <c r="DE6" s="579"/>
      <c r="DF6" s="579"/>
      <c r="DG6" s="579"/>
      <c r="DH6" s="579"/>
      <c r="DI6" s="580"/>
      <c r="DJ6" s="158"/>
      <c r="DK6" s="158"/>
      <c r="DL6" s="158"/>
      <c r="DM6" s="158"/>
      <c r="DN6" s="158"/>
      <c r="DO6" s="158"/>
    </row>
    <row r="7" spans="1:119" ht="18.75" customHeight="1" x14ac:dyDescent="0.2">
      <c r="A7" s="159"/>
      <c r="B7" s="540"/>
      <c r="C7" s="403"/>
      <c r="D7" s="403"/>
      <c r="E7" s="403"/>
      <c r="F7" s="403"/>
      <c r="G7" s="403"/>
      <c r="H7" s="403"/>
      <c r="I7" s="403"/>
      <c r="J7" s="403"/>
      <c r="K7" s="541"/>
      <c r="L7" s="557"/>
      <c r="M7" s="557"/>
      <c r="N7" s="557"/>
      <c r="O7" s="557"/>
      <c r="P7" s="557"/>
      <c r="Q7" s="557"/>
      <c r="R7" s="558"/>
      <c r="S7" s="558"/>
      <c r="T7" s="558"/>
      <c r="U7" s="558"/>
      <c r="V7" s="559"/>
      <c r="W7" s="506"/>
      <c r="X7" s="507"/>
      <c r="Y7" s="508"/>
      <c r="Z7" s="533" t="s">
        <v>99</v>
      </c>
      <c r="AA7" s="534"/>
      <c r="AB7" s="534"/>
      <c r="AC7" s="534"/>
      <c r="AD7" s="534"/>
      <c r="AE7" s="534"/>
      <c r="AF7" s="534"/>
      <c r="AG7" s="534"/>
      <c r="AH7" s="535"/>
      <c r="AI7" s="458">
        <v>2</v>
      </c>
      <c r="AJ7" s="459"/>
      <c r="AK7" s="459"/>
      <c r="AL7" s="459"/>
      <c r="AM7" s="459"/>
      <c r="AN7" s="459"/>
      <c r="AO7" s="459"/>
      <c r="AP7" s="460"/>
      <c r="AQ7" s="458">
        <v>9700</v>
      </c>
      <c r="AR7" s="459"/>
      <c r="AS7" s="459"/>
      <c r="AT7" s="459"/>
      <c r="AU7" s="459"/>
      <c r="AV7" s="459"/>
      <c r="AW7" s="459"/>
      <c r="AX7" s="459"/>
      <c r="AY7" s="461"/>
      <c r="AZ7" s="430" t="s">
        <v>100</v>
      </c>
      <c r="BA7" s="431"/>
      <c r="BB7" s="431"/>
      <c r="BC7" s="431"/>
      <c r="BD7" s="431"/>
      <c r="BE7" s="431"/>
      <c r="BF7" s="431"/>
      <c r="BG7" s="431"/>
      <c r="BH7" s="431"/>
      <c r="BI7" s="431"/>
      <c r="BJ7" s="431"/>
      <c r="BK7" s="431"/>
      <c r="BL7" s="431"/>
      <c r="BM7" s="432"/>
      <c r="BN7" s="433">
        <v>25923654</v>
      </c>
      <c r="BO7" s="434"/>
      <c r="BP7" s="434"/>
      <c r="BQ7" s="434"/>
      <c r="BR7" s="434"/>
      <c r="BS7" s="434"/>
      <c r="BT7" s="434"/>
      <c r="BU7" s="435"/>
      <c r="BV7" s="433">
        <v>18354341</v>
      </c>
      <c r="BW7" s="434"/>
      <c r="BX7" s="434"/>
      <c r="BY7" s="434"/>
      <c r="BZ7" s="434"/>
      <c r="CA7" s="434"/>
      <c r="CB7" s="434"/>
      <c r="CC7" s="435"/>
      <c r="CD7" s="480" t="s">
        <v>101</v>
      </c>
      <c r="CE7" s="481"/>
      <c r="CF7" s="481"/>
      <c r="CG7" s="481"/>
      <c r="CH7" s="481"/>
      <c r="CI7" s="481"/>
      <c r="CJ7" s="481"/>
      <c r="CK7" s="481"/>
      <c r="CL7" s="481"/>
      <c r="CM7" s="481"/>
      <c r="CN7" s="481"/>
      <c r="CO7" s="481"/>
      <c r="CP7" s="481"/>
      <c r="CQ7" s="481"/>
      <c r="CR7" s="481"/>
      <c r="CS7" s="482"/>
      <c r="CT7" s="433">
        <v>475775190</v>
      </c>
      <c r="CU7" s="434"/>
      <c r="CV7" s="434"/>
      <c r="CW7" s="434"/>
      <c r="CX7" s="434"/>
      <c r="CY7" s="434"/>
      <c r="CZ7" s="434"/>
      <c r="DA7" s="435"/>
      <c r="DB7" s="433">
        <v>475587075</v>
      </c>
      <c r="DC7" s="434"/>
      <c r="DD7" s="434"/>
      <c r="DE7" s="434"/>
      <c r="DF7" s="434"/>
      <c r="DG7" s="434"/>
      <c r="DH7" s="434"/>
      <c r="DI7" s="435"/>
      <c r="DJ7" s="158"/>
      <c r="DK7" s="158"/>
      <c r="DL7" s="158"/>
      <c r="DM7" s="158"/>
      <c r="DN7" s="158"/>
      <c r="DO7" s="158"/>
    </row>
    <row r="8" spans="1:119" ht="18.75" customHeight="1" thickBot="1" x14ac:dyDescent="0.25">
      <c r="A8" s="159"/>
      <c r="B8" s="542"/>
      <c r="C8" s="543"/>
      <c r="D8" s="543"/>
      <c r="E8" s="543"/>
      <c r="F8" s="543"/>
      <c r="G8" s="543"/>
      <c r="H8" s="543"/>
      <c r="I8" s="543"/>
      <c r="J8" s="543"/>
      <c r="K8" s="544"/>
      <c r="L8" s="560"/>
      <c r="M8" s="560"/>
      <c r="N8" s="560"/>
      <c r="O8" s="560"/>
      <c r="P8" s="560"/>
      <c r="Q8" s="560"/>
      <c r="R8" s="515"/>
      <c r="S8" s="515"/>
      <c r="T8" s="515"/>
      <c r="U8" s="515"/>
      <c r="V8" s="561"/>
      <c r="W8" s="506"/>
      <c r="X8" s="507"/>
      <c r="Y8" s="508"/>
      <c r="Z8" s="533" t="s">
        <v>102</v>
      </c>
      <c r="AA8" s="534"/>
      <c r="AB8" s="534"/>
      <c r="AC8" s="534"/>
      <c r="AD8" s="534"/>
      <c r="AE8" s="534"/>
      <c r="AF8" s="534"/>
      <c r="AG8" s="534"/>
      <c r="AH8" s="535"/>
      <c r="AI8" s="458">
        <v>1</v>
      </c>
      <c r="AJ8" s="459"/>
      <c r="AK8" s="459"/>
      <c r="AL8" s="459"/>
      <c r="AM8" s="459"/>
      <c r="AN8" s="459"/>
      <c r="AO8" s="459"/>
      <c r="AP8" s="460"/>
      <c r="AQ8" s="458">
        <v>7700</v>
      </c>
      <c r="AR8" s="459"/>
      <c r="AS8" s="459"/>
      <c r="AT8" s="459"/>
      <c r="AU8" s="459"/>
      <c r="AV8" s="459"/>
      <c r="AW8" s="459"/>
      <c r="AX8" s="459"/>
      <c r="AY8" s="461"/>
      <c r="AZ8" s="430" t="s">
        <v>103</v>
      </c>
      <c r="BA8" s="431"/>
      <c r="BB8" s="431"/>
      <c r="BC8" s="431"/>
      <c r="BD8" s="431"/>
      <c r="BE8" s="431"/>
      <c r="BF8" s="431"/>
      <c r="BG8" s="431"/>
      <c r="BH8" s="431"/>
      <c r="BI8" s="431"/>
      <c r="BJ8" s="431"/>
      <c r="BK8" s="431"/>
      <c r="BL8" s="431"/>
      <c r="BM8" s="432"/>
      <c r="BN8" s="433">
        <v>6649640</v>
      </c>
      <c r="BO8" s="434"/>
      <c r="BP8" s="434"/>
      <c r="BQ8" s="434"/>
      <c r="BR8" s="434"/>
      <c r="BS8" s="434"/>
      <c r="BT8" s="434"/>
      <c r="BU8" s="435"/>
      <c r="BV8" s="433">
        <v>4690336</v>
      </c>
      <c r="BW8" s="434"/>
      <c r="BX8" s="434"/>
      <c r="BY8" s="434"/>
      <c r="BZ8" s="434"/>
      <c r="CA8" s="434"/>
      <c r="CB8" s="434"/>
      <c r="CC8" s="435"/>
      <c r="CD8" s="480" t="s">
        <v>104</v>
      </c>
      <c r="CE8" s="481"/>
      <c r="CF8" s="481"/>
      <c r="CG8" s="481"/>
      <c r="CH8" s="481"/>
      <c r="CI8" s="481"/>
      <c r="CJ8" s="481"/>
      <c r="CK8" s="481"/>
      <c r="CL8" s="481"/>
      <c r="CM8" s="481"/>
      <c r="CN8" s="481"/>
      <c r="CO8" s="481"/>
      <c r="CP8" s="481"/>
      <c r="CQ8" s="481"/>
      <c r="CR8" s="481"/>
      <c r="CS8" s="482"/>
      <c r="CT8" s="575">
        <v>0.35148000000000001</v>
      </c>
      <c r="CU8" s="576"/>
      <c r="CV8" s="576"/>
      <c r="CW8" s="576"/>
      <c r="CX8" s="576"/>
      <c r="CY8" s="576"/>
      <c r="CZ8" s="576"/>
      <c r="DA8" s="577"/>
      <c r="DB8" s="575">
        <v>0.34665000000000001</v>
      </c>
      <c r="DC8" s="576"/>
      <c r="DD8" s="576"/>
      <c r="DE8" s="576"/>
      <c r="DF8" s="576"/>
      <c r="DG8" s="576"/>
      <c r="DH8" s="576"/>
      <c r="DI8" s="577"/>
      <c r="DJ8" s="158"/>
      <c r="DK8" s="158"/>
      <c r="DL8" s="158"/>
      <c r="DM8" s="158"/>
      <c r="DN8" s="158"/>
      <c r="DO8" s="158"/>
    </row>
    <row r="9" spans="1:119" ht="18.75" customHeight="1" thickBot="1" x14ac:dyDescent="0.25">
      <c r="A9" s="159"/>
      <c r="B9" s="539" t="s">
        <v>105</v>
      </c>
      <c r="C9" s="513"/>
      <c r="D9" s="513"/>
      <c r="E9" s="513"/>
      <c r="F9" s="513"/>
      <c r="G9" s="513"/>
      <c r="H9" s="513"/>
      <c r="I9" s="513"/>
      <c r="J9" s="513"/>
      <c r="K9" s="514"/>
      <c r="L9" s="545" t="s">
        <v>106</v>
      </c>
      <c r="M9" s="546"/>
      <c r="N9" s="546"/>
      <c r="O9" s="546"/>
      <c r="P9" s="546"/>
      <c r="Q9" s="547"/>
      <c r="R9" s="548">
        <v>1648177</v>
      </c>
      <c r="S9" s="549"/>
      <c r="T9" s="549"/>
      <c r="U9" s="549"/>
      <c r="V9" s="550"/>
      <c r="W9" s="506"/>
      <c r="X9" s="507"/>
      <c r="Y9" s="508"/>
      <c r="Z9" s="533" t="s">
        <v>107</v>
      </c>
      <c r="AA9" s="534"/>
      <c r="AB9" s="534"/>
      <c r="AC9" s="534"/>
      <c r="AD9" s="534"/>
      <c r="AE9" s="534"/>
      <c r="AF9" s="534"/>
      <c r="AG9" s="534"/>
      <c r="AH9" s="535"/>
      <c r="AI9" s="458">
        <v>1</v>
      </c>
      <c r="AJ9" s="459"/>
      <c r="AK9" s="459"/>
      <c r="AL9" s="459"/>
      <c r="AM9" s="459"/>
      <c r="AN9" s="459"/>
      <c r="AO9" s="459"/>
      <c r="AP9" s="460"/>
      <c r="AQ9" s="458">
        <v>9700</v>
      </c>
      <c r="AR9" s="459"/>
      <c r="AS9" s="459"/>
      <c r="AT9" s="459"/>
      <c r="AU9" s="459"/>
      <c r="AV9" s="459"/>
      <c r="AW9" s="459"/>
      <c r="AX9" s="459"/>
      <c r="AY9" s="461"/>
      <c r="AZ9" s="430" t="s">
        <v>108</v>
      </c>
      <c r="BA9" s="431"/>
      <c r="BB9" s="431"/>
      <c r="BC9" s="431"/>
      <c r="BD9" s="431"/>
      <c r="BE9" s="431"/>
      <c r="BF9" s="431"/>
      <c r="BG9" s="431"/>
      <c r="BH9" s="431"/>
      <c r="BI9" s="431"/>
      <c r="BJ9" s="431"/>
      <c r="BK9" s="431"/>
      <c r="BL9" s="431"/>
      <c r="BM9" s="432"/>
      <c r="BN9" s="433">
        <v>1959304</v>
      </c>
      <c r="BO9" s="434"/>
      <c r="BP9" s="434"/>
      <c r="BQ9" s="434"/>
      <c r="BR9" s="434"/>
      <c r="BS9" s="434"/>
      <c r="BT9" s="434"/>
      <c r="BU9" s="435"/>
      <c r="BV9" s="433">
        <v>1220653</v>
      </c>
      <c r="BW9" s="434"/>
      <c r="BX9" s="434"/>
      <c r="BY9" s="434"/>
      <c r="BZ9" s="434"/>
      <c r="CA9" s="434"/>
      <c r="CB9" s="434"/>
      <c r="CC9" s="435"/>
      <c r="CD9" s="404" t="s">
        <v>109</v>
      </c>
      <c r="CE9" s="405"/>
      <c r="CF9" s="405"/>
      <c r="CG9" s="405"/>
      <c r="CH9" s="405"/>
      <c r="CI9" s="405"/>
      <c r="CJ9" s="405"/>
      <c r="CK9" s="405"/>
      <c r="CL9" s="405"/>
      <c r="CM9" s="405"/>
      <c r="CN9" s="405"/>
      <c r="CO9" s="405"/>
      <c r="CP9" s="405"/>
      <c r="CQ9" s="405"/>
      <c r="CR9" s="405"/>
      <c r="CS9" s="406"/>
      <c r="CT9" s="412">
        <v>23</v>
      </c>
      <c r="CU9" s="413"/>
      <c r="CV9" s="413"/>
      <c r="CW9" s="413"/>
      <c r="CX9" s="413"/>
      <c r="CY9" s="413"/>
      <c r="CZ9" s="413"/>
      <c r="DA9" s="414"/>
      <c r="DB9" s="412">
        <v>23.2</v>
      </c>
      <c r="DC9" s="413"/>
      <c r="DD9" s="413"/>
      <c r="DE9" s="413"/>
      <c r="DF9" s="413"/>
      <c r="DG9" s="413"/>
      <c r="DH9" s="413"/>
      <c r="DI9" s="414"/>
      <c r="DJ9" s="158"/>
      <c r="DK9" s="158"/>
      <c r="DL9" s="158"/>
      <c r="DM9" s="158"/>
      <c r="DN9" s="158"/>
      <c r="DO9" s="158"/>
    </row>
    <row r="10" spans="1:119" ht="18.75" customHeight="1" x14ac:dyDescent="0.2">
      <c r="A10" s="159"/>
      <c r="B10" s="540"/>
      <c r="C10" s="403"/>
      <c r="D10" s="403"/>
      <c r="E10" s="403"/>
      <c r="F10" s="403"/>
      <c r="G10" s="403"/>
      <c r="H10" s="403"/>
      <c r="I10" s="403"/>
      <c r="J10" s="403"/>
      <c r="K10" s="541"/>
      <c r="L10" s="455" t="s">
        <v>110</v>
      </c>
      <c r="M10" s="456"/>
      <c r="N10" s="456"/>
      <c r="O10" s="456"/>
      <c r="P10" s="456"/>
      <c r="Q10" s="457"/>
      <c r="R10" s="458">
        <v>1706242</v>
      </c>
      <c r="S10" s="459"/>
      <c r="T10" s="459"/>
      <c r="U10" s="459"/>
      <c r="V10" s="461"/>
      <c r="W10" s="506"/>
      <c r="X10" s="507"/>
      <c r="Y10" s="508"/>
      <c r="Z10" s="533" t="s">
        <v>111</v>
      </c>
      <c r="AA10" s="534"/>
      <c r="AB10" s="534"/>
      <c r="AC10" s="534"/>
      <c r="AD10" s="534"/>
      <c r="AE10" s="534"/>
      <c r="AF10" s="534"/>
      <c r="AG10" s="534"/>
      <c r="AH10" s="535"/>
      <c r="AI10" s="458">
        <v>1</v>
      </c>
      <c r="AJ10" s="459"/>
      <c r="AK10" s="459"/>
      <c r="AL10" s="459"/>
      <c r="AM10" s="459"/>
      <c r="AN10" s="459"/>
      <c r="AO10" s="459"/>
      <c r="AP10" s="460"/>
      <c r="AQ10" s="458">
        <v>8700</v>
      </c>
      <c r="AR10" s="459"/>
      <c r="AS10" s="459"/>
      <c r="AT10" s="459"/>
      <c r="AU10" s="459"/>
      <c r="AV10" s="459"/>
      <c r="AW10" s="459"/>
      <c r="AX10" s="459"/>
      <c r="AY10" s="461"/>
      <c r="AZ10" s="430" t="s">
        <v>112</v>
      </c>
      <c r="BA10" s="431"/>
      <c r="BB10" s="431"/>
      <c r="BC10" s="431"/>
      <c r="BD10" s="431"/>
      <c r="BE10" s="431"/>
      <c r="BF10" s="431"/>
      <c r="BG10" s="431"/>
      <c r="BH10" s="431"/>
      <c r="BI10" s="431"/>
      <c r="BJ10" s="431"/>
      <c r="BK10" s="431"/>
      <c r="BL10" s="431"/>
      <c r="BM10" s="432"/>
      <c r="BN10" s="433">
        <v>2333208</v>
      </c>
      <c r="BO10" s="434"/>
      <c r="BP10" s="434"/>
      <c r="BQ10" s="434"/>
      <c r="BR10" s="434"/>
      <c r="BS10" s="434"/>
      <c r="BT10" s="434"/>
      <c r="BU10" s="435"/>
      <c r="BV10" s="433">
        <v>1714817</v>
      </c>
      <c r="BW10" s="434"/>
      <c r="BX10" s="434"/>
      <c r="BY10" s="434"/>
      <c r="BZ10" s="434"/>
      <c r="CA10" s="434"/>
      <c r="CB10" s="434"/>
      <c r="CC10" s="435"/>
      <c r="CD10" s="536" t="s">
        <v>113</v>
      </c>
      <c r="CE10" s="537"/>
      <c r="CF10" s="537"/>
      <c r="CG10" s="537"/>
      <c r="CH10" s="537"/>
      <c r="CI10" s="537"/>
      <c r="CJ10" s="537"/>
      <c r="CK10" s="537"/>
      <c r="CL10" s="537"/>
      <c r="CM10" s="537"/>
      <c r="CN10" s="537"/>
      <c r="CO10" s="537"/>
      <c r="CP10" s="537"/>
      <c r="CQ10" s="537"/>
      <c r="CR10" s="537"/>
      <c r="CS10" s="538"/>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5">
      <c r="A11" s="159"/>
      <c r="B11" s="542"/>
      <c r="C11" s="543"/>
      <c r="D11" s="543"/>
      <c r="E11" s="543"/>
      <c r="F11" s="543"/>
      <c r="G11" s="543"/>
      <c r="H11" s="543"/>
      <c r="I11" s="543"/>
      <c r="J11" s="543"/>
      <c r="K11" s="544"/>
      <c r="L11" s="569" t="s">
        <v>114</v>
      </c>
      <c r="M11" s="570"/>
      <c r="N11" s="570"/>
      <c r="O11" s="570"/>
      <c r="P11" s="570"/>
      <c r="Q11" s="571"/>
      <c r="R11" s="572" t="s">
        <v>115</v>
      </c>
      <c r="S11" s="573"/>
      <c r="T11" s="573"/>
      <c r="U11" s="573"/>
      <c r="V11" s="574"/>
      <c r="W11" s="509"/>
      <c r="X11" s="510"/>
      <c r="Y11" s="511"/>
      <c r="Z11" s="533" t="s">
        <v>116</v>
      </c>
      <c r="AA11" s="534"/>
      <c r="AB11" s="534"/>
      <c r="AC11" s="534"/>
      <c r="AD11" s="534"/>
      <c r="AE11" s="534"/>
      <c r="AF11" s="534"/>
      <c r="AG11" s="534"/>
      <c r="AH11" s="535"/>
      <c r="AI11" s="458">
        <v>49</v>
      </c>
      <c r="AJ11" s="459"/>
      <c r="AK11" s="459"/>
      <c r="AL11" s="459"/>
      <c r="AM11" s="459"/>
      <c r="AN11" s="459"/>
      <c r="AO11" s="459"/>
      <c r="AP11" s="460"/>
      <c r="AQ11" s="458">
        <v>7800</v>
      </c>
      <c r="AR11" s="459"/>
      <c r="AS11" s="459"/>
      <c r="AT11" s="459"/>
      <c r="AU11" s="459"/>
      <c r="AV11" s="459"/>
      <c r="AW11" s="459"/>
      <c r="AX11" s="459"/>
      <c r="AY11" s="461"/>
      <c r="AZ11" s="430" t="s">
        <v>117</v>
      </c>
      <c r="BA11" s="431"/>
      <c r="BB11" s="431"/>
      <c r="BC11" s="431"/>
      <c r="BD11" s="431"/>
      <c r="BE11" s="431"/>
      <c r="BF11" s="431"/>
      <c r="BG11" s="431"/>
      <c r="BH11" s="431"/>
      <c r="BI11" s="431"/>
      <c r="BJ11" s="431"/>
      <c r="BK11" s="431"/>
      <c r="BL11" s="431"/>
      <c r="BM11" s="432"/>
      <c r="BN11" s="433">
        <v>0</v>
      </c>
      <c r="BO11" s="434"/>
      <c r="BP11" s="434"/>
      <c r="BQ11" s="434"/>
      <c r="BR11" s="434"/>
      <c r="BS11" s="434"/>
      <c r="BT11" s="434"/>
      <c r="BU11" s="435"/>
      <c r="BV11" s="433">
        <v>0</v>
      </c>
      <c r="BW11" s="434"/>
      <c r="BX11" s="434"/>
      <c r="BY11" s="434"/>
      <c r="BZ11" s="434"/>
      <c r="CA11" s="434"/>
      <c r="CB11" s="434"/>
      <c r="CC11" s="435"/>
      <c r="CD11" s="480" t="s">
        <v>118</v>
      </c>
      <c r="CE11" s="481"/>
      <c r="CF11" s="481"/>
      <c r="CG11" s="481"/>
      <c r="CH11" s="481"/>
      <c r="CI11" s="481"/>
      <c r="CJ11" s="481"/>
      <c r="CK11" s="481"/>
      <c r="CL11" s="481"/>
      <c r="CM11" s="481"/>
      <c r="CN11" s="481"/>
      <c r="CO11" s="481"/>
      <c r="CP11" s="481"/>
      <c r="CQ11" s="481"/>
      <c r="CR11" s="481"/>
      <c r="CS11" s="482"/>
      <c r="CT11" s="483" t="s">
        <v>119</v>
      </c>
      <c r="CU11" s="484"/>
      <c r="CV11" s="484"/>
      <c r="CW11" s="484"/>
      <c r="CX11" s="484"/>
      <c r="CY11" s="484"/>
      <c r="CZ11" s="484"/>
      <c r="DA11" s="485"/>
      <c r="DB11" s="483" t="s">
        <v>119</v>
      </c>
      <c r="DC11" s="484"/>
      <c r="DD11" s="484"/>
      <c r="DE11" s="484"/>
      <c r="DF11" s="484"/>
      <c r="DG11" s="484"/>
      <c r="DH11" s="484"/>
      <c r="DI11" s="485"/>
      <c r="DJ11" s="158"/>
      <c r="DK11" s="158"/>
      <c r="DL11" s="158"/>
      <c r="DM11" s="158"/>
      <c r="DN11" s="158"/>
      <c r="DO11" s="158"/>
    </row>
    <row r="12" spans="1:119" ht="18.75" customHeight="1" x14ac:dyDescent="0.2">
      <c r="A12" s="159"/>
      <c r="B12" s="488" t="s">
        <v>120</v>
      </c>
      <c r="C12" s="489"/>
      <c r="D12" s="489"/>
      <c r="E12" s="489"/>
      <c r="F12" s="489"/>
      <c r="G12" s="489"/>
      <c r="H12" s="489"/>
      <c r="I12" s="489"/>
      <c r="J12" s="489"/>
      <c r="K12" s="490"/>
      <c r="L12" s="497" t="s">
        <v>121</v>
      </c>
      <c r="M12" s="498"/>
      <c r="N12" s="498"/>
      <c r="O12" s="498"/>
      <c r="P12" s="498"/>
      <c r="Q12" s="499"/>
      <c r="R12" s="500">
        <v>1630146</v>
      </c>
      <c r="S12" s="501"/>
      <c r="T12" s="501"/>
      <c r="U12" s="501"/>
      <c r="V12" s="502"/>
      <c r="W12" s="503" t="s">
        <v>122</v>
      </c>
      <c r="X12" s="504"/>
      <c r="Y12" s="505"/>
      <c r="Z12" s="512" t="s">
        <v>1</v>
      </c>
      <c r="AA12" s="513"/>
      <c r="AB12" s="513"/>
      <c r="AC12" s="513"/>
      <c r="AD12" s="513"/>
      <c r="AE12" s="513"/>
      <c r="AF12" s="513"/>
      <c r="AG12" s="513"/>
      <c r="AH12" s="514"/>
      <c r="AI12" s="518" t="s">
        <v>123</v>
      </c>
      <c r="AJ12" s="513"/>
      <c r="AK12" s="513"/>
      <c r="AL12" s="513"/>
      <c r="AM12" s="514"/>
      <c r="AN12" s="518" t="s">
        <v>124</v>
      </c>
      <c r="AO12" s="519"/>
      <c r="AP12" s="519"/>
      <c r="AQ12" s="519"/>
      <c r="AR12" s="519"/>
      <c r="AS12" s="520"/>
      <c r="AT12" s="527" t="s">
        <v>125</v>
      </c>
      <c r="AU12" s="528"/>
      <c r="AV12" s="528"/>
      <c r="AW12" s="528"/>
      <c r="AX12" s="528"/>
      <c r="AY12" s="529"/>
      <c r="AZ12" s="430" t="s">
        <v>126</v>
      </c>
      <c r="BA12" s="431"/>
      <c r="BB12" s="431"/>
      <c r="BC12" s="431"/>
      <c r="BD12" s="431"/>
      <c r="BE12" s="431"/>
      <c r="BF12" s="431"/>
      <c r="BG12" s="431"/>
      <c r="BH12" s="431"/>
      <c r="BI12" s="431"/>
      <c r="BJ12" s="431"/>
      <c r="BK12" s="431"/>
      <c r="BL12" s="431"/>
      <c r="BM12" s="432"/>
      <c r="BN12" s="433">
        <v>2334961</v>
      </c>
      <c r="BO12" s="434"/>
      <c r="BP12" s="434"/>
      <c r="BQ12" s="434"/>
      <c r="BR12" s="434"/>
      <c r="BS12" s="434"/>
      <c r="BT12" s="434"/>
      <c r="BU12" s="435"/>
      <c r="BV12" s="433">
        <v>1712095</v>
      </c>
      <c r="BW12" s="434"/>
      <c r="BX12" s="434"/>
      <c r="BY12" s="434"/>
      <c r="BZ12" s="434"/>
      <c r="CA12" s="434"/>
      <c r="CB12" s="434"/>
      <c r="CC12" s="435"/>
      <c r="CD12" s="480" t="s">
        <v>127</v>
      </c>
      <c r="CE12" s="481"/>
      <c r="CF12" s="481"/>
      <c r="CG12" s="481"/>
      <c r="CH12" s="481"/>
      <c r="CI12" s="481"/>
      <c r="CJ12" s="481"/>
      <c r="CK12" s="481"/>
      <c r="CL12" s="481"/>
      <c r="CM12" s="481"/>
      <c r="CN12" s="481"/>
      <c r="CO12" s="481"/>
      <c r="CP12" s="481"/>
      <c r="CQ12" s="481"/>
      <c r="CR12" s="481"/>
      <c r="CS12" s="482"/>
      <c r="CT12" s="483" t="s">
        <v>128</v>
      </c>
      <c r="CU12" s="484"/>
      <c r="CV12" s="484"/>
      <c r="CW12" s="484"/>
      <c r="CX12" s="484"/>
      <c r="CY12" s="484"/>
      <c r="CZ12" s="484"/>
      <c r="DA12" s="485"/>
      <c r="DB12" s="483" t="s">
        <v>129</v>
      </c>
      <c r="DC12" s="484"/>
      <c r="DD12" s="484"/>
      <c r="DE12" s="484"/>
      <c r="DF12" s="484"/>
      <c r="DG12" s="484"/>
      <c r="DH12" s="484"/>
      <c r="DI12" s="485"/>
      <c r="DJ12" s="158"/>
      <c r="DK12" s="158"/>
      <c r="DL12" s="158"/>
      <c r="DM12" s="158"/>
      <c r="DN12" s="158"/>
      <c r="DO12" s="158"/>
    </row>
    <row r="13" spans="1:119" ht="18.75" customHeight="1" thickBot="1" x14ac:dyDescent="0.25">
      <c r="A13" s="159"/>
      <c r="B13" s="491"/>
      <c r="C13" s="492"/>
      <c r="D13" s="492"/>
      <c r="E13" s="492"/>
      <c r="F13" s="492"/>
      <c r="G13" s="492"/>
      <c r="H13" s="492"/>
      <c r="I13" s="492"/>
      <c r="J13" s="492"/>
      <c r="K13" s="493"/>
      <c r="L13" s="166"/>
      <c r="M13" s="474" t="s">
        <v>130</v>
      </c>
      <c r="N13" s="475"/>
      <c r="O13" s="475"/>
      <c r="P13" s="475"/>
      <c r="Q13" s="476"/>
      <c r="R13" s="524">
        <v>1618119</v>
      </c>
      <c r="S13" s="525"/>
      <c r="T13" s="525"/>
      <c r="U13" s="525"/>
      <c r="V13" s="526"/>
      <c r="W13" s="506"/>
      <c r="X13" s="507"/>
      <c r="Y13" s="508"/>
      <c r="Z13" s="515"/>
      <c r="AA13" s="516"/>
      <c r="AB13" s="516"/>
      <c r="AC13" s="516"/>
      <c r="AD13" s="516"/>
      <c r="AE13" s="516"/>
      <c r="AF13" s="516"/>
      <c r="AG13" s="516"/>
      <c r="AH13" s="517"/>
      <c r="AI13" s="515"/>
      <c r="AJ13" s="516"/>
      <c r="AK13" s="516"/>
      <c r="AL13" s="516"/>
      <c r="AM13" s="517"/>
      <c r="AN13" s="521"/>
      <c r="AO13" s="522"/>
      <c r="AP13" s="522"/>
      <c r="AQ13" s="522"/>
      <c r="AR13" s="522"/>
      <c r="AS13" s="523"/>
      <c r="AT13" s="530"/>
      <c r="AU13" s="531"/>
      <c r="AV13" s="531"/>
      <c r="AW13" s="531"/>
      <c r="AX13" s="531"/>
      <c r="AY13" s="532"/>
      <c r="AZ13" s="441" t="s">
        <v>131</v>
      </c>
      <c r="BA13" s="442"/>
      <c r="BB13" s="442"/>
      <c r="BC13" s="442"/>
      <c r="BD13" s="442"/>
      <c r="BE13" s="442"/>
      <c r="BF13" s="442"/>
      <c r="BG13" s="442"/>
      <c r="BH13" s="442"/>
      <c r="BI13" s="442"/>
      <c r="BJ13" s="442"/>
      <c r="BK13" s="442"/>
      <c r="BL13" s="442"/>
      <c r="BM13" s="443"/>
      <c r="BN13" s="433">
        <v>1957551</v>
      </c>
      <c r="BO13" s="434"/>
      <c r="BP13" s="434"/>
      <c r="BQ13" s="434"/>
      <c r="BR13" s="434"/>
      <c r="BS13" s="434"/>
      <c r="BT13" s="434"/>
      <c r="BU13" s="435"/>
      <c r="BV13" s="433">
        <v>1223375</v>
      </c>
      <c r="BW13" s="434"/>
      <c r="BX13" s="434"/>
      <c r="BY13" s="434"/>
      <c r="BZ13" s="434"/>
      <c r="CA13" s="434"/>
      <c r="CB13" s="434"/>
      <c r="CC13" s="435"/>
      <c r="CD13" s="480" t="s">
        <v>132</v>
      </c>
      <c r="CE13" s="481"/>
      <c r="CF13" s="481"/>
      <c r="CG13" s="481"/>
      <c r="CH13" s="481"/>
      <c r="CI13" s="481"/>
      <c r="CJ13" s="481"/>
      <c r="CK13" s="481"/>
      <c r="CL13" s="481"/>
      <c r="CM13" s="481"/>
      <c r="CN13" s="481"/>
      <c r="CO13" s="481"/>
      <c r="CP13" s="481"/>
      <c r="CQ13" s="481"/>
      <c r="CR13" s="481"/>
      <c r="CS13" s="482"/>
      <c r="CT13" s="412">
        <v>11.7</v>
      </c>
      <c r="CU13" s="413"/>
      <c r="CV13" s="413"/>
      <c r="CW13" s="413"/>
      <c r="CX13" s="413"/>
      <c r="CY13" s="413"/>
      <c r="CZ13" s="413"/>
      <c r="DA13" s="414"/>
      <c r="DB13" s="412">
        <v>12.2</v>
      </c>
      <c r="DC13" s="413"/>
      <c r="DD13" s="413"/>
      <c r="DE13" s="413"/>
      <c r="DF13" s="413"/>
      <c r="DG13" s="413"/>
      <c r="DH13" s="413"/>
      <c r="DI13" s="414"/>
      <c r="DJ13" s="158"/>
      <c r="DK13" s="158"/>
      <c r="DL13" s="158"/>
      <c r="DM13" s="158"/>
      <c r="DN13" s="158"/>
      <c r="DO13" s="158"/>
    </row>
    <row r="14" spans="1:119" ht="18.75" customHeight="1" thickBot="1" x14ac:dyDescent="0.25">
      <c r="A14" s="159"/>
      <c r="B14" s="491"/>
      <c r="C14" s="492"/>
      <c r="D14" s="492"/>
      <c r="E14" s="492"/>
      <c r="F14" s="492"/>
      <c r="G14" s="492"/>
      <c r="H14" s="492"/>
      <c r="I14" s="492"/>
      <c r="J14" s="492"/>
      <c r="K14" s="493"/>
      <c r="L14" s="468" t="s">
        <v>133</v>
      </c>
      <c r="M14" s="486"/>
      <c r="N14" s="486"/>
      <c r="O14" s="486"/>
      <c r="P14" s="486"/>
      <c r="Q14" s="487"/>
      <c r="R14" s="477">
        <v>1643437</v>
      </c>
      <c r="S14" s="478"/>
      <c r="T14" s="478"/>
      <c r="U14" s="478"/>
      <c r="V14" s="479"/>
      <c r="W14" s="506"/>
      <c r="X14" s="507"/>
      <c r="Y14" s="508"/>
      <c r="Z14" s="455" t="s">
        <v>134</v>
      </c>
      <c r="AA14" s="456"/>
      <c r="AB14" s="456"/>
      <c r="AC14" s="456"/>
      <c r="AD14" s="456"/>
      <c r="AE14" s="456"/>
      <c r="AF14" s="456"/>
      <c r="AG14" s="456"/>
      <c r="AH14" s="457"/>
      <c r="AI14" s="458">
        <v>6763</v>
      </c>
      <c r="AJ14" s="459"/>
      <c r="AK14" s="459"/>
      <c r="AL14" s="459"/>
      <c r="AM14" s="460"/>
      <c r="AN14" s="458">
        <v>21756571</v>
      </c>
      <c r="AO14" s="459"/>
      <c r="AP14" s="459"/>
      <c r="AQ14" s="459"/>
      <c r="AR14" s="459"/>
      <c r="AS14" s="460"/>
      <c r="AT14" s="458">
        <v>3217</v>
      </c>
      <c r="AU14" s="459"/>
      <c r="AV14" s="459"/>
      <c r="AW14" s="459"/>
      <c r="AX14" s="459"/>
      <c r="AY14" s="461"/>
      <c r="AZ14" s="424" t="s">
        <v>135</v>
      </c>
      <c r="BA14" s="425"/>
      <c r="BB14" s="425"/>
      <c r="BC14" s="425"/>
      <c r="BD14" s="425"/>
      <c r="BE14" s="425"/>
      <c r="BF14" s="425"/>
      <c r="BG14" s="425"/>
      <c r="BH14" s="425"/>
      <c r="BI14" s="425"/>
      <c r="BJ14" s="425"/>
      <c r="BK14" s="425"/>
      <c r="BL14" s="425"/>
      <c r="BM14" s="426"/>
      <c r="BN14" s="427">
        <v>146009530</v>
      </c>
      <c r="BO14" s="428"/>
      <c r="BP14" s="428"/>
      <c r="BQ14" s="428"/>
      <c r="BR14" s="428"/>
      <c r="BS14" s="428"/>
      <c r="BT14" s="428"/>
      <c r="BU14" s="429"/>
      <c r="BV14" s="427">
        <v>143858234</v>
      </c>
      <c r="BW14" s="428"/>
      <c r="BX14" s="428"/>
      <c r="BY14" s="428"/>
      <c r="BZ14" s="428"/>
      <c r="CA14" s="428"/>
      <c r="CB14" s="428"/>
      <c r="CC14" s="429"/>
      <c r="CD14" s="404" t="s">
        <v>136</v>
      </c>
      <c r="CE14" s="405"/>
      <c r="CF14" s="405"/>
      <c r="CG14" s="405"/>
      <c r="CH14" s="405"/>
      <c r="CI14" s="405"/>
      <c r="CJ14" s="405"/>
      <c r="CK14" s="405"/>
      <c r="CL14" s="405"/>
      <c r="CM14" s="405"/>
      <c r="CN14" s="405"/>
      <c r="CO14" s="405"/>
      <c r="CP14" s="405"/>
      <c r="CQ14" s="405"/>
      <c r="CR14" s="405"/>
      <c r="CS14" s="406"/>
      <c r="CT14" s="438">
        <v>217.7</v>
      </c>
      <c r="CU14" s="439"/>
      <c r="CV14" s="439"/>
      <c r="CW14" s="439"/>
      <c r="CX14" s="439"/>
      <c r="CY14" s="439"/>
      <c r="CZ14" s="439"/>
      <c r="DA14" s="440"/>
      <c r="DB14" s="438">
        <v>216.8</v>
      </c>
      <c r="DC14" s="439"/>
      <c r="DD14" s="439"/>
      <c r="DE14" s="439"/>
      <c r="DF14" s="439"/>
      <c r="DG14" s="439"/>
      <c r="DH14" s="439"/>
      <c r="DI14" s="440"/>
      <c r="DJ14" s="158"/>
      <c r="DK14" s="158"/>
      <c r="DL14" s="158"/>
      <c r="DM14" s="158"/>
      <c r="DN14" s="158"/>
      <c r="DO14" s="158"/>
    </row>
    <row r="15" spans="1:119" ht="18.75" customHeight="1" x14ac:dyDescent="0.2">
      <c r="A15" s="159"/>
      <c r="B15" s="491"/>
      <c r="C15" s="492"/>
      <c r="D15" s="492"/>
      <c r="E15" s="492"/>
      <c r="F15" s="492"/>
      <c r="G15" s="492"/>
      <c r="H15" s="492"/>
      <c r="I15" s="492"/>
      <c r="J15" s="492"/>
      <c r="K15" s="493"/>
      <c r="L15" s="166"/>
      <c r="M15" s="474" t="s">
        <v>137</v>
      </c>
      <c r="N15" s="475"/>
      <c r="O15" s="475"/>
      <c r="P15" s="475"/>
      <c r="Q15" s="476"/>
      <c r="R15" s="477">
        <v>1633098</v>
      </c>
      <c r="S15" s="478"/>
      <c r="T15" s="478"/>
      <c r="U15" s="478"/>
      <c r="V15" s="479"/>
      <c r="W15" s="506"/>
      <c r="X15" s="507"/>
      <c r="Y15" s="508"/>
      <c r="Z15" s="455" t="s">
        <v>138</v>
      </c>
      <c r="AA15" s="456"/>
      <c r="AB15" s="456"/>
      <c r="AC15" s="456"/>
      <c r="AD15" s="456"/>
      <c r="AE15" s="456"/>
      <c r="AF15" s="456"/>
      <c r="AG15" s="456"/>
      <c r="AH15" s="457"/>
      <c r="AI15" s="458" t="s">
        <v>128</v>
      </c>
      <c r="AJ15" s="459"/>
      <c r="AK15" s="459"/>
      <c r="AL15" s="459"/>
      <c r="AM15" s="460"/>
      <c r="AN15" s="458" t="s">
        <v>139</v>
      </c>
      <c r="AO15" s="459"/>
      <c r="AP15" s="459"/>
      <c r="AQ15" s="459"/>
      <c r="AR15" s="459"/>
      <c r="AS15" s="460"/>
      <c r="AT15" s="458" t="s">
        <v>128</v>
      </c>
      <c r="AU15" s="459"/>
      <c r="AV15" s="459"/>
      <c r="AW15" s="459"/>
      <c r="AX15" s="459"/>
      <c r="AY15" s="461"/>
      <c r="AZ15" s="430" t="s">
        <v>140</v>
      </c>
      <c r="BA15" s="431"/>
      <c r="BB15" s="431"/>
      <c r="BC15" s="431"/>
      <c r="BD15" s="431"/>
      <c r="BE15" s="431"/>
      <c r="BF15" s="431"/>
      <c r="BG15" s="431"/>
      <c r="BH15" s="431"/>
      <c r="BI15" s="431"/>
      <c r="BJ15" s="431"/>
      <c r="BK15" s="431"/>
      <c r="BL15" s="431"/>
      <c r="BM15" s="432"/>
      <c r="BN15" s="433">
        <v>412673476</v>
      </c>
      <c r="BO15" s="434"/>
      <c r="BP15" s="434"/>
      <c r="BQ15" s="434"/>
      <c r="BR15" s="434"/>
      <c r="BS15" s="434"/>
      <c r="BT15" s="434"/>
      <c r="BU15" s="435"/>
      <c r="BV15" s="433">
        <v>405379935</v>
      </c>
      <c r="BW15" s="434"/>
      <c r="BX15" s="434"/>
      <c r="BY15" s="434"/>
      <c r="BZ15" s="434"/>
      <c r="CA15" s="434"/>
      <c r="CB15" s="434"/>
      <c r="CC15" s="435"/>
      <c r="CD15" s="471" t="s">
        <v>141</v>
      </c>
      <c r="CE15" s="472"/>
      <c r="CF15" s="472"/>
      <c r="CG15" s="472"/>
      <c r="CH15" s="472"/>
      <c r="CI15" s="472"/>
      <c r="CJ15" s="472"/>
      <c r="CK15" s="472"/>
      <c r="CL15" s="472"/>
      <c r="CM15" s="472"/>
      <c r="CN15" s="472"/>
      <c r="CO15" s="472"/>
      <c r="CP15" s="472"/>
      <c r="CQ15" s="472"/>
      <c r="CR15" s="472"/>
      <c r="CS15" s="473"/>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2">
      <c r="A16" s="159"/>
      <c r="B16" s="491"/>
      <c r="C16" s="492"/>
      <c r="D16" s="492"/>
      <c r="E16" s="492"/>
      <c r="F16" s="492"/>
      <c r="G16" s="492"/>
      <c r="H16" s="492"/>
      <c r="I16" s="492"/>
      <c r="J16" s="492"/>
      <c r="K16" s="493"/>
      <c r="L16" s="468" t="s">
        <v>142</v>
      </c>
      <c r="M16" s="469"/>
      <c r="N16" s="469"/>
      <c r="O16" s="469"/>
      <c r="P16" s="469"/>
      <c r="Q16" s="470"/>
      <c r="R16" s="465" t="s">
        <v>143</v>
      </c>
      <c r="S16" s="466"/>
      <c r="T16" s="466"/>
      <c r="U16" s="466"/>
      <c r="V16" s="467"/>
      <c r="W16" s="506"/>
      <c r="X16" s="507"/>
      <c r="Y16" s="508"/>
      <c r="Z16" s="455" t="s">
        <v>144</v>
      </c>
      <c r="AA16" s="456"/>
      <c r="AB16" s="456"/>
      <c r="AC16" s="456"/>
      <c r="AD16" s="456"/>
      <c r="AE16" s="456"/>
      <c r="AF16" s="456"/>
      <c r="AG16" s="456"/>
      <c r="AH16" s="457"/>
      <c r="AI16" s="458">
        <v>230</v>
      </c>
      <c r="AJ16" s="459"/>
      <c r="AK16" s="459"/>
      <c r="AL16" s="459"/>
      <c r="AM16" s="460"/>
      <c r="AN16" s="458">
        <v>740830</v>
      </c>
      <c r="AO16" s="459"/>
      <c r="AP16" s="459"/>
      <c r="AQ16" s="459"/>
      <c r="AR16" s="459"/>
      <c r="AS16" s="460"/>
      <c r="AT16" s="458">
        <v>3221</v>
      </c>
      <c r="AU16" s="459"/>
      <c r="AV16" s="459"/>
      <c r="AW16" s="459"/>
      <c r="AX16" s="459"/>
      <c r="AY16" s="461"/>
      <c r="AZ16" s="430" t="s">
        <v>145</v>
      </c>
      <c r="BA16" s="431"/>
      <c r="BB16" s="431"/>
      <c r="BC16" s="431"/>
      <c r="BD16" s="431"/>
      <c r="BE16" s="431"/>
      <c r="BF16" s="431"/>
      <c r="BG16" s="431"/>
      <c r="BH16" s="431"/>
      <c r="BI16" s="431"/>
      <c r="BJ16" s="431"/>
      <c r="BK16" s="431"/>
      <c r="BL16" s="431"/>
      <c r="BM16" s="432"/>
      <c r="BN16" s="433">
        <v>182207323</v>
      </c>
      <c r="BO16" s="434"/>
      <c r="BP16" s="434"/>
      <c r="BQ16" s="434"/>
      <c r="BR16" s="434"/>
      <c r="BS16" s="434"/>
      <c r="BT16" s="434"/>
      <c r="BU16" s="435"/>
      <c r="BV16" s="433">
        <v>179849189</v>
      </c>
      <c r="BW16" s="434"/>
      <c r="BX16" s="434"/>
      <c r="BY16" s="434"/>
      <c r="BZ16" s="434"/>
      <c r="CA16" s="434"/>
      <c r="CB16" s="434"/>
      <c r="CC16" s="435"/>
      <c r="CD16" s="170"/>
      <c r="CE16" s="410"/>
      <c r="CF16" s="410"/>
      <c r="CG16" s="410"/>
      <c r="CH16" s="410"/>
      <c r="CI16" s="410"/>
      <c r="CJ16" s="410"/>
      <c r="CK16" s="410"/>
      <c r="CL16" s="410"/>
      <c r="CM16" s="410"/>
      <c r="CN16" s="410"/>
      <c r="CO16" s="410"/>
      <c r="CP16" s="410"/>
      <c r="CQ16" s="410"/>
      <c r="CR16" s="410"/>
      <c r="CS16" s="411"/>
      <c r="CT16" s="412"/>
      <c r="CU16" s="413"/>
      <c r="CV16" s="413"/>
      <c r="CW16" s="413"/>
      <c r="CX16" s="413"/>
      <c r="CY16" s="413"/>
      <c r="CZ16" s="413"/>
      <c r="DA16" s="414"/>
      <c r="DB16" s="412"/>
      <c r="DC16" s="413"/>
      <c r="DD16" s="413"/>
      <c r="DE16" s="413"/>
      <c r="DF16" s="413"/>
      <c r="DG16" s="413"/>
      <c r="DH16" s="413"/>
      <c r="DI16" s="414"/>
      <c r="DJ16" s="158"/>
      <c r="DK16" s="158"/>
      <c r="DL16" s="158"/>
      <c r="DM16" s="158"/>
      <c r="DN16" s="158"/>
      <c r="DO16" s="158"/>
    </row>
    <row r="17" spans="1:119" ht="18.75" customHeight="1" thickBot="1" x14ac:dyDescent="0.25">
      <c r="A17" s="159"/>
      <c r="B17" s="494"/>
      <c r="C17" s="495"/>
      <c r="D17" s="495"/>
      <c r="E17" s="495"/>
      <c r="F17" s="495"/>
      <c r="G17" s="495"/>
      <c r="H17" s="495"/>
      <c r="I17" s="495"/>
      <c r="J17" s="495"/>
      <c r="K17" s="496"/>
      <c r="L17" s="171"/>
      <c r="M17" s="462" t="s">
        <v>146</v>
      </c>
      <c r="N17" s="463"/>
      <c r="O17" s="463"/>
      <c r="P17" s="463"/>
      <c r="Q17" s="464"/>
      <c r="R17" s="465" t="s">
        <v>147</v>
      </c>
      <c r="S17" s="466"/>
      <c r="T17" s="466"/>
      <c r="U17" s="466"/>
      <c r="V17" s="467"/>
      <c r="W17" s="506"/>
      <c r="X17" s="507"/>
      <c r="Y17" s="508"/>
      <c r="Z17" s="455" t="s">
        <v>148</v>
      </c>
      <c r="AA17" s="456"/>
      <c r="AB17" s="456"/>
      <c r="AC17" s="456"/>
      <c r="AD17" s="456"/>
      <c r="AE17" s="456"/>
      <c r="AF17" s="456"/>
      <c r="AG17" s="456"/>
      <c r="AH17" s="457"/>
      <c r="AI17" s="458">
        <v>3050</v>
      </c>
      <c r="AJ17" s="459"/>
      <c r="AK17" s="459"/>
      <c r="AL17" s="459"/>
      <c r="AM17" s="460"/>
      <c r="AN17" s="458">
        <v>9467200</v>
      </c>
      <c r="AO17" s="459"/>
      <c r="AP17" s="459"/>
      <c r="AQ17" s="459"/>
      <c r="AR17" s="459"/>
      <c r="AS17" s="460"/>
      <c r="AT17" s="458">
        <v>3104</v>
      </c>
      <c r="AU17" s="459"/>
      <c r="AV17" s="459"/>
      <c r="AW17" s="459"/>
      <c r="AX17" s="459"/>
      <c r="AY17" s="461"/>
      <c r="AZ17" s="430" t="s">
        <v>149</v>
      </c>
      <c r="BA17" s="431"/>
      <c r="BB17" s="431"/>
      <c r="BC17" s="431"/>
      <c r="BD17" s="431"/>
      <c r="BE17" s="431"/>
      <c r="BF17" s="431"/>
      <c r="BG17" s="431"/>
      <c r="BH17" s="431"/>
      <c r="BI17" s="431"/>
      <c r="BJ17" s="431"/>
      <c r="BK17" s="431"/>
      <c r="BL17" s="431"/>
      <c r="BM17" s="432"/>
      <c r="BN17" s="433">
        <v>460906861</v>
      </c>
      <c r="BO17" s="434"/>
      <c r="BP17" s="434"/>
      <c r="BQ17" s="434"/>
      <c r="BR17" s="434"/>
      <c r="BS17" s="434"/>
      <c r="BT17" s="434"/>
      <c r="BU17" s="435"/>
      <c r="BV17" s="433">
        <v>465371833</v>
      </c>
      <c r="BW17" s="434"/>
      <c r="BX17" s="434"/>
      <c r="BY17" s="434"/>
      <c r="BZ17" s="434"/>
      <c r="CA17" s="434"/>
      <c r="CB17" s="434"/>
      <c r="CC17" s="435"/>
      <c r="CD17" s="170"/>
      <c r="CE17" s="410"/>
      <c r="CF17" s="410"/>
      <c r="CG17" s="410"/>
      <c r="CH17" s="410"/>
      <c r="CI17" s="410"/>
      <c r="CJ17" s="410"/>
      <c r="CK17" s="410"/>
      <c r="CL17" s="410"/>
      <c r="CM17" s="410"/>
      <c r="CN17" s="410"/>
      <c r="CO17" s="410"/>
      <c r="CP17" s="410"/>
      <c r="CQ17" s="410"/>
      <c r="CR17" s="410"/>
      <c r="CS17" s="411"/>
      <c r="CT17" s="412"/>
      <c r="CU17" s="413"/>
      <c r="CV17" s="413"/>
      <c r="CW17" s="413"/>
      <c r="CX17" s="413"/>
      <c r="CY17" s="413"/>
      <c r="CZ17" s="413"/>
      <c r="DA17" s="414"/>
      <c r="DB17" s="412"/>
      <c r="DC17" s="413"/>
      <c r="DD17" s="413"/>
      <c r="DE17" s="413"/>
      <c r="DF17" s="413"/>
      <c r="DG17" s="413"/>
      <c r="DH17" s="413"/>
      <c r="DI17" s="414"/>
      <c r="DJ17" s="158"/>
      <c r="DK17" s="158"/>
      <c r="DL17" s="158"/>
      <c r="DM17" s="158"/>
      <c r="DN17" s="158"/>
      <c r="DO17" s="158"/>
    </row>
    <row r="18" spans="1:119" ht="18.75" customHeight="1" thickBot="1" x14ac:dyDescent="0.25">
      <c r="A18" s="159"/>
      <c r="B18" s="450" t="s">
        <v>150</v>
      </c>
      <c r="C18" s="451"/>
      <c r="D18" s="451"/>
      <c r="E18" s="451"/>
      <c r="F18" s="451"/>
      <c r="G18" s="451"/>
      <c r="H18" s="451"/>
      <c r="I18" s="451"/>
      <c r="J18" s="451"/>
      <c r="K18" s="452"/>
      <c r="L18" s="453">
        <v>9187</v>
      </c>
      <c r="M18" s="454"/>
      <c r="N18" s="454"/>
      <c r="O18" s="454"/>
      <c r="P18" s="454"/>
      <c r="Q18" s="454"/>
      <c r="R18" s="454"/>
      <c r="S18" s="454"/>
      <c r="T18" s="454"/>
      <c r="U18" s="454"/>
      <c r="V18" s="454"/>
      <c r="W18" s="506"/>
      <c r="X18" s="507"/>
      <c r="Y18" s="508"/>
      <c r="Z18" s="455" t="s">
        <v>151</v>
      </c>
      <c r="AA18" s="456"/>
      <c r="AB18" s="456"/>
      <c r="AC18" s="456"/>
      <c r="AD18" s="456"/>
      <c r="AE18" s="456"/>
      <c r="AF18" s="456"/>
      <c r="AG18" s="456"/>
      <c r="AH18" s="457"/>
      <c r="AI18" s="458">
        <v>13914</v>
      </c>
      <c r="AJ18" s="459"/>
      <c r="AK18" s="459"/>
      <c r="AL18" s="459"/>
      <c r="AM18" s="460"/>
      <c r="AN18" s="458">
        <v>52691899</v>
      </c>
      <c r="AO18" s="459"/>
      <c r="AP18" s="459"/>
      <c r="AQ18" s="459"/>
      <c r="AR18" s="459"/>
      <c r="AS18" s="460"/>
      <c r="AT18" s="458">
        <v>3787</v>
      </c>
      <c r="AU18" s="459"/>
      <c r="AV18" s="459"/>
      <c r="AW18" s="459"/>
      <c r="AX18" s="459"/>
      <c r="AY18" s="461"/>
      <c r="AZ18" s="441" t="s">
        <v>152</v>
      </c>
      <c r="BA18" s="442"/>
      <c r="BB18" s="442"/>
      <c r="BC18" s="442"/>
      <c r="BD18" s="442"/>
      <c r="BE18" s="442"/>
      <c r="BF18" s="442"/>
      <c r="BG18" s="442"/>
      <c r="BH18" s="442"/>
      <c r="BI18" s="442"/>
      <c r="BJ18" s="442"/>
      <c r="BK18" s="442"/>
      <c r="BL18" s="442"/>
      <c r="BM18" s="443"/>
      <c r="BN18" s="407">
        <v>534584435</v>
      </c>
      <c r="BO18" s="408"/>
      <c r="BP18" s="408"/>
      <c r="BQ18" s="408"/>
      <c r="BR18" s="408"/>
      <c r="BS18" s="408"/>
      <c r="BT18" s="408"/>
      <c r="BU18" s="409"/>
      <c r="BV18" s="407">
        <v>541620581</v>
      </c>
      <c r="BW18" s="408"/>
      <c r="BX18" s="408"/>
      <c r="BY18" s="408"/>
      <c r="BZ18" s="408"/>
      <c r="CA18" s="408"/>
      <c r="CB18" s="408"/>
      <c r="CC18" s="409"/>
      <c r="CD18" s="170"/>
      <c r="CE18" s="410"/>
      <c r="CF18" s="410"/>
      <c r="CG18" s="410"/>
      <c r="CH18" s="410"/>
      <c r="CI18" s="410"/>
      <c r="CJ18" s="410"/>
      <c r="CK18" s="410"/>
      <c r="CL18" s="410"/>
      <c r="CM18" s="410"/>
      <c r="CN18" s="410"/>
      <c r="CO18" s="410"/>
      <c r="CP18" s="410"/>
      <c r="CQ18" s="410"/>
      <c r="CR18" s="410"/>
      <c r="CS18" s="411"/>
      <c r="CT18" s="412"/>
      <c r="CU18" s="413"/>
      <c r="CV18" s="413"/>
      <c r="CW18" s="413"/>
      <c r="CX18" s="413"/>
      <c r="CY18" s="413"/>
      <c r="CZ18" s="413"/>
      <c r="DA18" s="414"/>
      <c r="DB18" s="412"/>
      <c r="DC18" s="413"/>
      <c r="DD18" s="413"/>
      <c r="DE18" s="413"/>
      <c r="DF18" s="413"/>
      <c r="DG18" s="413"/>
      <c r="DH18" s="413"/>
      <c r="DI18" s="414"/>
      <c r="DJ18" s="158"/>
      <c r="DK18" s="158"/>
      <c r="DL18" s="158"/>
      <c r="DM18" s="158"/>
      <c r="DN18" s="158"/>
      <c r="DO18" s="158"/>
    </row>
    <row r="19" spans="1:119" ht="18.75" customHeight="1" thickBot="1" x14ac:dyDescent="0.25">
      <c r="A19" s="159"/>
      <c r="B19" s="450" t="s">
        <v>153</v>
      </c>
      <c r="C19" s="451"/>
      <c r="D19" s="451"/>
      <c r="E19" s="451"/>
      <c r="F19" s="451"/>
      <c r="G19" s="451"/>
      <c r="H19" s="451"/>
      <c r="I19" s="451"/>
      <c r="J19" s="451"/>
      <c r="K19" s="452"/>
      <c r="L19" s="453">
        <v>177</v>
      </c>
      <c r="M19" s="454"/>
      <c r="N19" s="454"/>
      <c r="O19" s="454"/>
      <c r="P19" s="454"/>
      <c r="Q19" s="454"/>
      <c r="R19" s="454"/>
      <c r="S19" s="454"/>
      <c r="T19" s="454"/>
      <c r="U19" s="454"/>
      <c r="V19" s="454"/>
      <c r="W19" s="506"/>
      <c r="X19" s="507"/>
      <c r="Y19" s="508"/>
      <c r="Z19" s="455" t="s">
        <v>154</v>
      </c>
      <c r="AA19" s="456"/>
      <c r="AB19" s="456"/>
      <c r="AC19" s="456"/>
      <c r="AD19" s="456"/>
      <c r="AE19" s="456"/>
      <c r="AF19" s="456"/>
      <c r="AG19" s="456"/>
      <c r="AH19" s="457"/>
      <c r="AI19" s="458" t="s">
        <v>128</v>
      </c>
      <c r="AJ19" s="459"/>
      <c r="AK19" s="459"/>
      <c r="AL19" s="459"/>
      <c r="AM19" s="460"/>
      <c r="AN19" s="458" t="s">
        <v>128</v>
      </c>
      <c r="AO19" s="459"/>
      <c r="AP19" s="459"/>
      <c r="AQ19" s="459"/>
      <c r="AR19" s="459"/>
      <c r="AS19" s="460"/>
      <c r="AT19" s="458" t="s">
        <v>128</v>
      </c>
      <c r="AU19" s="459"/>
      <c r="AV19" s="459"/>
      <c r="AW19" s="459"/>
      <c r="AX19" s="459"/>
      <c r="AY19" s="461"/>
      <c r="AZ19" s="424" t="s">
        <v>155</v>
      </c>
      <c r="BA19" s="425"/>
      <c r="BB19" s="425"/>
      <c r="BC19" s="425"/>
      <c r="BD19" s="425"/>
      <c r="BE19" s="425"/>
      <c r="BF19" s="425"/>
      <c r="BG19" s="425"/>
      <c r="BH19" s="425"/>
      <c r="BI19" s="425"/>
      <c r="BJ19" s="425"/>
      <c r="BK19" s="425"/>
      <c r="BL19" s="425"/>
      <c r="BM19" s="426"/>
      <c r="BN19" s="427">
        <v>1591726783</v>
      </c>
      <c r="BO19" s="428"/>
      <c r="BP19" s="428"/>
      <c r="BQ19" s="428"/>
      <c r="BR19" s="428"/>
      <c r="BS19" s="428"/>
      <c r="BT19" s="428"/>
      <c r="BU19" s="429"/>
      <c r="BV19" s="427">
        <v>1603161253</v>
      </c>
      <c r="BW19" s="428"/>
      <c r="BX19" s="428"/>
      <c r="BY19" s="428"/>
      <c r="BZ19" s="428"/>
      <c r="CA19" s="428"/>
      <c r="CB19" s="428"/>
      <c r="CC19" s="429"/>
      <c r="CD19" s="170"/>
      <c r="CE19" s="410"/>
      <c r="CF19" s="410"/>
      <c r="CG19" s="410"/>
      <c r="CH19" s="410"/>
      <c r="CI19" s="410"/>
      <c r="CJ19" s="410"/>
      <c r="CK19" s="410"/>
      <c r="CL19" s="410"/>
      <c r="CM19" s="410"/>
      <c r="CN19" s="410"/>
      <c r="CO19" s="410"/>
      <c r="CP19" s="410"/>
      <c r="CQ19" s="410"/>
      <c r="CR19" s="410"/>
      <c r="CS19" s="411"/>
      <c r="CT19" s="412"/>
      <c r="CU19" s="413"/>
      <c r="CV19" s="413"/>
      <c r="CW19" s="413"/>
      <c r="CX19" s="413"/>
      <c r="CY19" s="413"/>
      <c r="CZ19" s="413"/>
      <c r="DA19" s="414"/>
      <c r="DB19" s="412"/>
      <c r="DC19" s="413"/>
      <c r="DD19" s="413"/>
      <c r="DE19" s="413"/>
      <c r="DF19" s="413"/>
      <c r="DG19" s="413"/>
      <c r="DH19" s="413"/>
      <c r="DI19" s="414"/>
      <c r="DJ19" s="158"/>
      <c r="DK19" s="158"/>
      <c r="DL19" s="158"/>
      <c r="DM19" s="158"/>
      <c r="DN19" s="158"/>
      <c r="DO19" s="158"/>
    </row>
    <row r="20" spans="1:119" ht="18.75" customHeight="1" thickBot="1" x14ac:dyDescent="0.25">
      <c r="A20" s="159"/>
      <c r="B20" s="450" t="s">
        <v>156</v>
      </c>
      <c r="C20" s="451"/>
      <c r="D20" s="451"/>
      <c r="E20" s="451"/>
      <c r="F20" s="451"/>
      <c r="G20" s="451"/>
      <c r="H20" s="451"/>
      <c r="I20" s="451"/>
      <c r="J20" s="451"/>
      <c r="K20" s="452"/>
      <c r="L20" s="453">
        <v>724690</v>
      </c>
      <c r="M20" s="454"/>
      <c r="N20" s="454"/>
      <c r="O20" s="454"/>
      <c r="P20" s="454"/>
      <c r="Q20" s="454"/>
      <c r="R20" s="454"/>
      <c r="S20" s="454"/>
      <c r="T20" s="454"/>
      <c r="U20" s="454"/>
      <c r="V20" s="454"/>
      <c r="W20" s="509"/>
      <c r="X20" s="510"/>
      <c r="Y20" s="511"/>
      <c r="Z20" s="455" t="s">
        <v>157</v>
      </c>
      <c r="AA20" s="456"/>
      <c r="AB20" s="456"/>
      <c r="AC20" s="456"/>
      <c r="AD20" s="456"/>
      <c r="AE20" s="456"/>
      <c r="AF20" s="456"/>
      <c r="AG20" s="456"/>
      <c r="AH20" s="457"/>
      <c r="AI20" s="458">
        <v>23727</v>
      </c>
      <c r="AJ20" s="459"/>
      <c r="AK20" s="459"/>
      <c r="AL20" s="459"/>
      <c r="AM20" s="460"/>
      <c r="AN20" s="458">
        <v>83915670</v>
      </c>
      <c r="AO20" s="459"/>
      <c r="AP20" s="459"/>
      <c r="AQ20" s="459"/>
      <c r="AR20" s="459"/>
      <c r="AS20" s="460"/>
      <c r="AT20" s="458">
        <v>3537</v>
      </c>
      <c r="AU20" s="459"/>
      <c r="AV20" s="459"/>
      <c r="AW20" s="459"/>
      <c r="AX20" s="459"/>
      <c r="AY20" s="461"/>
      <c r="AZ20" s="441" t="s">
        <v>158</v>
      </c>
      <c r="BA20" s="442"/>
      <c r="BB20" s="442"/>
      <c r="BC20" s="442"/>
      <c r="BD20" s="442"/>
      <c r="BE20" s="442"/>
      <c r="BF20" s="442"/>
      <c r="BG20" s="442"/>
      <c r="BH20" s="442"/>
      <c r="BI20" s="442"/>
      <c r="BJ20" s="442"/>
      <c r="BK20" s="442"/>
      <c r="BL20" s="442"/>
      <c r="BM20" s="443"/>
      <c r="BN20" s="407">
        <v>452792678</v>
      </c>
      <c r="BO20" s="408"/>
      <c r="BP20" s="408"/>
      <c r="BQ20" s="408"/>
      <c r="BR20" s="408"/>
      <c r="BS20" s="408"/>
      <c r="BT20" s="408"/>
      <c r="BU20" s="409"/>
      <c r="BV20" s="407">
        <v>495066559</v>
      </c>
      <c r="BW20" s="408"/>
      <c r="BX20" s="408"/>
      <c r="BY20" s="408"/>
      <c r="BZ20" s="408"/>
      <c r="CA20" s="408"/>
      <c r="CB20" s="408"/>
      <c r="CC20" s="409"/>
      <c r="CD20" s="170"/>
      <c r="CE20" s="410"/>
      <c r="CF20" s="410"/>
      <c r="CG20" s="410"/>
      <c r="CH20" s="410"/>
      <c r="CI20" s="410"/>
      <c r="CJ20" s="410"/>
      <c r="CK20" s="410"/>
      <c r="CL20" s="410"/>
      <c r="CM20" s="410"/>
      <c r="CN20" s="410"/>
      <c r="CO20" s="410"/>
      <c r="CP20" s="410"/>
      <c r="CQ20" s="410"/>
      <c r="CR20" s="410"/>
      <c r="CS20" s="411"/>
      <c r="CT20" s="412"/>
      <c r="CU20" s="413"/>
      <c r="CV20" s="413"/>
      <c r="CW20" s="413"/>
      <c r="CX20" s="413"/>
      <c r="CY20" s="413"/>
      <c r="CZ20" s="413"/>
      <c r="DA20" s="414"/>
      <c r="DB20" s="412"/>
      <c r="DC20" s="413"/>
      <c r="DD20" s="413"/>
      <c r="DE20" s="413"/>
      <c r="DF20" s="413"/>
      <c r="DG20" s="413"/>
      <c r="DH20" s="413"/>
      <c r="DI20" s="414"/>
      <c r="DJ20" s="158"/>
      <c r="DK20" s="158"/>
      <c r="DL20" s="158"/>
      <c r="DM20" s="158"/>
      <c r="DN20" s="158"/>
      <c r="DO20" s="158"/>
    </row>
    <row r="21" spans="1:119" ht="18.75" customHeight="1" thickBot="1" x14ac:dyDescent="0.25">
      <c r="A21" s="159"/>
      <c r="B21" s="172"/>
      <c r="C21" s="173"/>
      <c r="D21" s="173"/>
      <c r="E21" s="173"/>
      <c r="F21" s="173"/>
      <c r="G21" s="173"/>
      <c r="H21" s="173"/>
      <c r="I21" s="173"/>
      <c r="J21" s="173"/>
      <c r="K21" s="173"/>
      <c r="L21" s="173"/>
      <c r="M21" s="173"/>
      <c r="N21" s="173"/>
      <c r="O21" s="173"/>
      <c r="P21" s="173"/>
      <c r="Q21" s="173"/>
      <c r="R21" s="173"/>
      <c r="S21" s="173"/>
      <c r="T21" s="173"/>
      <c r="U21" s="173"/>
      <c r="V21" s="173"/>
      <c r="W21" s="444" t="s">
        <v>159</v>
      </c>
      <c r="X21" s="445"/>
      <c r="Y21" s="445"/>
      <c r="Z21" s="445"/>
      <c r="AA21" s="445"/>
      <c r="AB21" s="445"/>
      <c r="AC21" s="445"/>
      <c r="AD21" s="445"/>
      <c r="AE21" s="445"/>
      <c r="AF21" s="445"/>
      <c r="AG21" s="445"/>
      <c r="AH21" s="446"/>
      <c r="AI21" s="447">
        <v>96.2</v>
      </c>
      <c r="AJ21" s="448"/>
      <c r="AK21" s="448"/>
      <c r="AL21" s="448"/>
      <c r="AM21" s="448"/>
      <c r="AN21" s="448"/>
      <c r="AO21" s="448"/>
      <c r="AP21" s="448"/>
      <c r="AQ21" s="448"/>
      <c r="AR21" s="448"/>
      <c r="AS21" s="448"/>
      <c r="AT21" s="448"/>
      <c r="AU21" s="448"/>
      <c r="AV21" s="448"/>
      <c r="AW21" s="448"/>
      <c r="AX21" s="448"/>
      <c r="AY21" s="449"/>
      <c r="AZ21" s="424" t="s">
        <v>160</v>
      </c>
      <c r="BA21" s="425"/>
      <c r="BB21" s="425"/>
      <c r="BC21" s="425"/>
      <c r="BD21" s="425"/>
      <c r="BE21" s="425"/>
      <c r="BF21" s="425"/>
      <c r="BG21" s="425"/>
      <c r="BH21" s="425"/>
      <c r="BI21" s="425"/>
      <c r="BJ21" s="425"/>
      <c r="BK21" s="425"/>
      <c r="BL21" s="425"/>
      <c r="BM21" s="426"/>
      <c r="BN21" s="427">
        <v>39425106</v>
      </c>
      <c r="BO21" s="428"/>
      <c r="BP21" s="428"/>
      <c r="BQ21" s="428"/>
      <c r="BR21" s="428"/>
      <c r="BS21" s="428"/>
      <c r="BT21" s="428"/>
      <c r="BU21" s="429"/>
      <c r="BV21" s="427">
        <v>38760226</v>
      </c>
      <c r="BW21" s="428"/>
      <c r="BX21" s="428"/>
      <c r="BY21" s="428"/>
      <c r="BZ21" s="428"/>
      <c r="CA21" s="428"/>
      <c r="CB21" s="428"/>
      <c r="CC21" s="429"/>
      <c r="CD21" s="170"/>
      <c r="CE21" s="410"/>
      <c r="CF21" s="410"/>
      <c r="CG21" s="410"/>
      <c r="CH21" s="410"/>
      <c r="CI21" s="410"/>
      <c r="CJ21" s="410"/>
      <c r="CK21" s="410"/>
      <c r="CL21" s="410"/>
      <c r="CM21" s="410"/>
      <c r="CN21" s="410"/>
      <c r="CO21" s="410"/>
      <c r="CP21" s="410"/>
      <c r="CQ21" s="410"/>
      <c r="CR21" s="410"/>
      <c r="CS21" s="411"/>
      <c r="CT21" s="412"/>
      <c r="CU21" s="413"/>
      <c r="CV21" s="413"/>
      <c r="CW21" s="413"/>
      <c r="CX21" s="413"/>
      <c r="CY21" s="413"/>
      <c r="CZ21" s="413"/>
      <c r="DA21" s="414"/>
      <c r="DB21" s="412"/>
      <c r="DC21" s="413"/>
      <c r="DD21" s="413"/>
      <c r="DE21" s="413"/>
      <c r="DF21" s="413"/>
      <c r="DG21" s="413"/>
      <c r="DH21" s="413"/>
      <c r="DI21" s="414"/>
      <c r="DJ21" s="158"/>
      <c r="DK21" s="158"/>
      <c r="DL21" s="158"/>
      <c r="DM21" s="158"/>
      <c r="DN21" s="158"/>
      <c r="DO21" s="158"/>
    </row>
    <row r="22" spans="1:119" ht="18.75" customHeight="1" x14ac:dyDescent="0.2">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30" t="s">
        <v>161</v>
      </c>
      <c r="BA22" s="431"/>
      <c r="BB22" s="431"/>
      <c r="BC22" s="431"/>
      <c r="BD22" s="431"/>
      <c r="BE22" s="431"/>
      <c r="BF22" s="431"/>
      <c r="BG22" s="431"/>
      <c r="BH22" s="431"/>
      <c r="BI22" s="431"/>
      <c r="BJ22" s="431"/>
      <c r="BK22" s="431"/>
      <c r="BL22" s="431"/>
      <c r="BM22" s="432"/>
      <c r="BN22" s="433">
        <v>3887639</v>
      </c>
      <c r="BO22" s="434"/>
      <c r="BP22" s="434"/>
      <c r="BQ22" s="434"/>
      <c r="BR22" s="434"/>
      <c r="BS22" s="434"/>
      <c r="BT22" s="434"/>
      <c r="BU22" s="435"/>
      <c r="BV22" s="433">
        <v>3825139</v>
      </c>
      <c r="BW22" s="434"/>
      <c r="BX22" s="434"/>
      <c r="BY22" s="434"/>
      <c r="BZ22" s="434"/>
      <c r="CA22" s="434"/>
      <c r="CB22" s="434"/>
      <c r="CC22" s="435"/>
      <c r="CD22" s="170"/>
      <c r="CE22" s="410"/>
      <c r="CF22" s="410"/>
      <c r="CG22" s="410"/>
      <c r="CH22" s="410"/>
      <c r="CI22" s="410"/>
      <c r="CJ22" s="410"/>
      <c r="CK22" s="410"/>
      <c r="CL22" s="410"/>
      <c r="CM22" s="410"/>
      <c r="CN22" s="410"/>
      <c r="CO22" s="410"/>
      <c r="CP22" s="410"/>
      <c r="CQ22" s="410"/>
      <c r="CR22" s="410"/>
      <c r="CS22" s="411"/>
      <c r="CT22" s="412"/>
      <c r="CU22" s="413"/>
      <c r="CV22" s="413"/>
      <c r="CW22" s="413"/>
      <c r="CX22" s="413"/>
      <c r="CY22" s="413"/>
      <c r="CZ22" s="413"/>
      <c r="DA22" s="414"/>
      <c r="DB22" s="412"/>
      <c r="DC22" s="413"/>
      <c r="DD22" s="413"/>
      <c r="DE22" s="413"/>
      <c r="DF22" s="413"/>
      <c r="DG22" s="413"/>
      <c r="DH22" s="413"/>
      <c r="DI22" s="414"/>
      <c r="DJ22" s="158"/>
      <c r="DK22" s="158"/>
      <c r="DL22" s="158"/>
      <c r="DM22" s="158"/>
      <c r="DN22" s="158"/>
      <c r="DO22" s="158"/>
    </row>
    <row r="23" spans="1:119" ht="18.75" customHeight="1" x14ac:dyDescent="0.2">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30" t="s">
        <v>162</v>
      </c>
      <c r="BA23" s="431"/>
      <c r="BB23" s="431"/>
      <c r="BC23" s="431"/>
      <c r="BD23" s="431"/>
      <c r="BE23" s="431"/>
      <c r="BF23" s="431"/>
      <c r="BG23" s="431"/>
      <c r="BH23" s="431"/>
      <c r="BI23" s="431"/>
      <c r="BJ23" s="431"/>
      <c r="BK23" s="431"/>
      <c r="BL23" s="431"/>
      <c r="BM23" s="432"/>
      <c r="BN23" s="433">
        <v>6000000</v>
      </c>
      <c r="BO23" s="434"/>
      <c r="BP23" s="434"/>
      <c r="BQ23" s="434"/>
      <c r="BR23" s="434"/>
      <c r="BS23" s="434"/>
      <c r="BT23" s="434"/>
      <c r="BU23" s="435"/>
      <c r="BV23" s="433">
        <v>6000000</v>
      </c>
      <c r="BW23" s="434"/>
      <c r="BX23" s="434"/>
      <c r="BY23" s="434"/>
      <c r="BZ23" s="434"/>
      <c r="CA23" s="434"/>
      <c r="CB23" s="434"/>
      <c r="CC23" s="435"/>
      <c r="CD23" s="170"/>
      <c r="CE23" s="410"/>
      <c r="CF23" s="410"/>
      <c r="CG23" s="410"/>
      <c r="CH23" s="410"/>
      <c r="CI23" s="410"/>
      <c r="CJ23" s="410"/>
      <c r="CK23" s="410"/>
      <c r="CL23" s="410"/>
      <c r="CM23" s="410"/>
      <c r="CN23" s="410"/>
      <c r="CO23" s="410"/>
      <c r="CP23" s="410"/>
      <c r="CQ23" s="410"/>
      <c r="CR23" s="410"/>
      <c r="CS23" s="411"/>
      <c r="CT23" s="412"/>
      <c r="CU23" s="413"/>
      <c r="CV23" s="413"/>
      <c r="CW23" s="413"/>
      <c r="CX23" s="413"/>
      <c r="CY23" s="413"/>
      <c r="CZ23" s="413"/>
      <c r="DA23" s="414"/>
      <c r="DB23" s="412"/>
      <c r="DC23" s="413"/>
      <c r="DD23" s="413"/>
      <c r="DE23" s="413"/>
      <c r="DF23" s="413"/>
      <c r="DG23" s="413"/>
      <c r="DH23" s="413"/>
      <c r="DI23" s="414"/>
      <c r="DJ23" s="158"/>
      <c r="DK23" s="158"/>
      <c r="DL23" s="158"/>
      <c r="DM23" s="158"/>
      <c r="DN23" s="158"/>
      <c r="DO23" s="158"/>
    </row>
    <row r="24" spans="1:119" ht="18.75" customHeight="1" thickBot="1" x14ac:dyDescent="0.25">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04" t="s">
        <v>163</v>
      </c>
      <c r="BA24" s="405"/>
      <c r="BB24" s="405"/>
      <c r="BC24" s="405"/>
      <c r="BD24" s="405"/>
      <c r="BE24" s="405"/>
      <c r="BF24" s="405"/>
      <c r="BG24" s="405"/>
      <c r="BH24" s="405"/>
      <c r="BI24" s="405"/>
      <c r="BJ24" s="405"/>
      <c r="BK24" s="405"/>
      <c r="BL24" s="405"/>
      <c r="BM24" s="406"/>
      <c r="BN24" s="407">
        <v>6000000</v>
      </c>
      <c r="BO24" s="408"/>
      <c r="BP24" s="408"/>
      <c r="BQ24" s="408"/>
      <c r="BR24" s="408"/>
      <c r="BS24" s="408"/>
      <c r="BT24" s="408"/>
      <c r="BU24" s="409"/>
      <c r="BV24" s="407">
        <v>6000000</v>
      </c>
      <c r="BW24" s="408"/>
      <c r="BX24" s="408"/>
      <c r="BY24" s="408"/>
      <c r="BZ24" s="408"/>
      <c r="CA24" s="408"/>
      <c r="CB24" s="408"/>
      <c r="CC24" s="409"/>
      <c r="CD24" s="170"/>
      <c r="CE24" s="410"/>
      <c r="CF24" s="410"/>
      <c r="CG24" s="410"/>
      <c r="CH24" s="410"/>
      <c r="CI24" s="410"/>
      <c r="CJ24" s="410"/>
      <c r="CK24" s="410"/>
      <c r="CL24" s="410"/>
      <c r="CM24" s="410"/>
      <c r="CN24" s="410"/>
      <c r="CO24" s="410"/>
      <c r="CP24" s="410"/>
      <c r="CQ24" s="410"/>
      <c r="CR24" s="410"/>
      <c r="CS24" s="411"/>
      <c r="CT24" s="412"/>
      <c r="CU24" s="413"/>
      <c r="CV24" s="413"/>
      <c r="CW24" s="413"/>
      <c r="CX24" s="413"/>
      <c r="CY24" s="413"/>
      <c r="CZ24" s="413"/>
      <c r="DA24" s="414"/>
      <c r="DB24" s="412"/>
      <c r="DC24" s="413"/>
      <c r="DD24" s="413"/>
      <c r="DE24" s="413"/>
      <c r="DF24" s="413"/>
      <c r="DG24" s="413"/>
      <c r="DH24" s="413"/>
      <c r="DI24" s="414"/>
      <c r="DJ24" s="158"/>
      <c r="DK24" s="158"/>
      <c r="DL24" s="158"/>
      <c r="DM24" s="158"/>
      <c r="DN24" s="158"/>
      <c r="DO24" s="158"/>
    </row>
    <row r="25" spans="1:119" s="158" customFormat="1" ht="18.75" customHeight="1" x14ac:dyDescent="0.2">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415" t="s">
        <v>164</v>
      </c>
      <c r="BA25" s="416"/>
      <c r="BB25" s="416"/>
      <c r="BC25" s="417"/>
      <c r="BD25" s="424" t="s">
        <v>45</v>
      </c>
      <c r="BE25" s="425"/>
      <c r="BF25" s="425"/>
      <c r="BG25" s="425"/>
      <c r="BH25" s="425"/>
      <c r="BI25" s="425"/>
      <c r="BJ25" s="425"/>
      <c r="BK25" s="425"/>
      <c r="BL25" s="425"/>
      <c r="BM25" s="426"/>
      <c r="BN25" s="427">
        <v>17557135</v>
      </c>
      <c r="BO25" s="428"/>
      <c r="BP25" s="428"/>
      <c r="BQ25" s="428"/>
      <c r="BR25" s="428"/>
      <c r="BS25" s="428"/>
      <c r="BT25" s="428"/>
      <c r="BU25" s="429"/>
      <c r="BV25" s="427">
        <v>17558888</v>
      </c>
      <c r="BW25" s="428"/>
      <c r="BX25" s="428"/>
      <c r="BY25" s="428"/>
      <c r="BZ25" s="428"/>
      <c r="CA25" s="428"/>
      <c r="CB25" s="428"/>
      <c r="CC25" s="429"/>
      <c r="CD25" s="170"/>
      <c r="CE25" s="410"/>
      <c r="CF25" s="410"/>
      <c r="CG25" s="410"/>
      <c r="CH25" s="410"/>
      <c r="CI25" s="410"/>
      <c r="CJ25" s="410"/>
      <c r="CK25" s="410"/>
      <c r="CL25" s="410"/>
      <c r="CM25" s="410"/>
      <c r="CN25" s="410"/>
      <c r="CO25" s="410"/>
      <c r="CP25" s="410"/>
      <c r="CQ25" s="410"/>
      <c r="CR25" s="410"/>
      <c r="CS25" s="411"/>
      <c r="CT25" s="412"/>
      <c r="CU25" s="413"/>
      <c r="CV25" s="413"/>
      <c r="CW25" s="413"/>
      <c r="CX25" s="413"/>
      <c r="CY25" s="413"/>
      <c r="CZ25" s="413"/>
      <c r="DA25" s="414"/>
      <c r="DB25" s="412"/>
      <c r="DC25" s="413"/>
      <c r="DD25" s="413"/>
      <c r="DE25" s="413"/>
      <c r="DF25" s="413"/>
      <c r="DG25" s="413"/>
      <c r="DH25" s="413"/>
      <c r="DI25" s="414"/>
    </row>
    <row r="26" spans="1:119" s="158" customFormat="1" ht="18.75" customHeight="1" x14ac:dyDescent="0.2">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418"/>
      <c r="BA26" s="419"/>
      <c r="BB26" s="419"/>
      <c r="BC26" s="420"/>
      <c r="BD26" s="430" t="s">
        <v>165</v>
      </c>
      <c r="BE26" s="431"/>
      <c r="BF26" s="431"/>
      <c r="BG26" s="431"/>
      <c r="BH26" s="431"/>
      <c r="BI26" s="431"/>
      <c r="BJ26" s="431"/>
      <c r="BK26" s="431"/>
      <c r="BL26" s="431"/>
      <c r="BM26" s="432"/>
      <c r="BN26" s="433">
        <v>7439325</v>
      </c>
      <c r="BO26" s="434"/>
      <c r="BP26" s="434"/>
      <c r="BQ26" s="434"/>
      <c r="BR26" s="434"/>
      <c r="BS26" s="434"/>
      <c r="BT26" s="434"/>
      <c r="BU26" s="435"/>
      <c r="BV26" s="433">
        <v>7438016</v>
      </c>
      <c r="BW26" s="434"/>
      <c r="BX26" s="434"/>
      <c r="BY26" s="434"/>
      <c r="BZ26" s="434"/>
      <c r="CA26" s="434"/>
      <c r="CB26" s="434"/>
      <c r="CC26" s="435"/>
      <c r="CD26" s="170"/>
      <c r="CE26" s="410"/>
      <c r="CF26" s="410"/>
      <c r="CG26" s="410"/>
      <c r="CH26" s="410"/>
      <c r="CI26" s="410"/>
      <c r="CJ26" s="410"/>
      <c r="CK26" s="410"/>
      <c r="CL26" s="410"/>
      <c r="CM26" s="410"/>
      <c r="CN26" s="410"/>
      <c r="CO26" s="410"/>
      <c r="CP26" s="410"/>
      <c r="CQ26" s="410"/>
      <c r="CR26" s="410"/>
      <c r="CS26" s="411"/>
      <c r="CT26" s="412"/>
      <c r="CU26" s="413"/>
      <c r="CV26" s="413"/>
      <c r="CW26" s="413"/>
      <c r="CX26" s="413"/>
      <c r="CY26" s="413"/>
      <c r="CZ26" s="413"/>
      <c r="DA26" s="414"/>
      <c r="DB26" s="412"/>
      <c r="DC26" s="413"/>
      <c r="DD26" s="413"/>
      <c r="DE26" s="413"/>
      <c r="DF26" s="413"/>
      <c r="DG26" s="413"/>
      <c r="DH26" s="413"/>
      <c r="DI26" s="414"/>
    </row>
    <row r="27" spans="1:119" ht="18.75" customHeight="1" thickBot="1" x14ac:dyDescent="0.25">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421"/>
      <c r="BA27" s="422"/>
      <c r="BB27" s="422"/>
      <c r="BC27" s="423"/>
      <c r="BD27" s="441" t="s">
        <v>47</v>
      </c>
      <c r="BE27" s="442"/>
      <c r="BF27" s="442"/>
      <c r="BG27" s="442"/>
      <c r="BH27" s="442"/>
      <c r="BI27" s="442"/>
      <c r="BJ27" s="442"/>
      <c r="BK27" s="442"/>
      <c r="BL27" s="442"/>
      <c r="BM27" s="443"/>
      <c r="BN27" s="407">
        <v>38454315</v>
      </c>
      <c r="BO27" s="408"/>
      <c r="BP27" s="408"/>
      <c r="BQ27" s="408"/>
      <c r="BR27" s="408"/>
      <c r="BS27" s="408"/>
      <c r="BT27" s="408"/>
      <c r="BU27" s="409"/>
      <c r="BV27" s="407">
        <v>47658033</v>
      </c>
      <c r="BW27" s="408"/>
      <c r="BX27" s="408"/>
      <c r="BY27" s="408"/>
      <c r="BZ27" s="408"/>
      <c r="CA27" s="408"/>
      <c r="CB27" s="408"/>
      <c r="CC27" s="409"/>
      <c r="CD27" s="190"/>
      <c r="CE27" s="436"/>
      <c r="CF27" s="436"/>
      <c r="CG27" s="436"/>
      <c r="CH27" s="436"/>
      <c r="CI27" s="436"/>
      <c r="CJ27" s="436"/>
      <c r="CK27" s="436"/>
      <c r="CL27" s="436"/>
      <c r="CM27" s="436"/>
      <c r="CN27" s="436"/>
      <c r="CO27" s="436"/>
      <c r="CP27" s="436"/>
      <c r="CQ27" s="436"/>
      <c r="CR27" s="436"/>
      <c r="CS27" s="437"/>
      <c r="CT27" s="438"/>
      <c r="CU27" s="439"/>
      <c r="CV27" s="439"/>
      <c r="CW27" s="439"/>
      <c r="CX27" s="439"/>
      <c r="CY27" s="439"/>
      <c r="CZ27" s="439"/>
      <c r="DA27" s="440"/>
      <c r="DB27" s="438"/>
      <c r="DC27" s="439"/>
      <c r="DD27" s="439"/>
      <c r="DE27" s="439"/>
      <c r="DF27" s="439"/>
      <c r="DG27" s="439"/>
      <c r="DH27" s="439"/>
      <c r="DI27" s="440"/>
      <c r="DJ27" s="158"/>
      <c r="DK27" s="158"/>
      <c r="DL27" s="158"/>
      <c r="DM27" s="158"/>
      <c r="DN27" s="158"/>
      <c r="DO27" s="158"/>
    </row>
    <row r="28" spans="1:119" ht="13.5" customHeight="1" x14ac:dyDescent="0.2">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2">
      <c r="A29" s="159"/>
      <c r="B29" s="199"/>
      <c r="C29" s="200" t="s">
        <v>166</v>
      </c>
      <c r="D29" s="200"/>
      <c r="E29" s="192"/>
      <c r="F29" s="192"/>
      <c r="G29" s="192"/>
      <c r="H29" s="192"/>
      <c r="I29" s="192"/>
      <c r="J29" s="192"/>
      <c r="K29" s="192"/>
      <c r="L29" s="192"/>
      <c r="M29" s="192"/>
      <c r="N29" s="192"/>
      <c r="O29" s="192"/>
      <c r="P29" s="192"/>
      <c r="Q29" s="192"/>
      <c r="R29" s="192"/>
      <c r="S29" s="192"/>
      <c r="T29" s="192"/>
      <c r="U29" s="192" t="s">
        <v>167</v>
      </c>
      <c r="V29" s="192"/>
      <c r="W29" s="192"/>
      <c r="X29" s="192"/>
      <c r="Y29" s="192"/>
      <c r="Z29" s="192"/>
      <c r="AA29" s="192"/>
      <c r="AB29" s="192"/>
      <c r="AC29" s="192"/>
      <c r="AD29" s="192"/>
      <c r="AE29" s="192"/>
      <c r="AF29" s="192"/>
      <c r="AG29" s="192"/>
      <c r="AH29" s="192"/>
      <c r="AI29" s="192"/>
      <c r="AJ29" s="192"/>
      <c r="AK29" s="192"/>
      <c r="AL29" s="192"/>
      <c r="AM29" s="182" t="s">
        <v>168</v>
      </c>
      <c r="AN29" s="192"/>
      <c r="AO29" s="192"/>
      <c r="AP29" s="192"/>
      <c r="AQ29" s="192"/>
      <c r="AR29" s="182"/>
      <c r="AS29" s="182"/>
      <c r="AT29" s="182"/>
      <c r="AU29" s="182"/>
      <c r="AV29" s="182"/>
      <c r="AW29" s="182"/>
      <c r="AX29" s="182"/>
      <c r="AY29" s="182"/>
      <c r="AZ29" s="182"/>
      <c r="BA29" s="182"/>
      <c r="BB29" s="192"/>
      <c r="BC29" s="182"/>
      <c r="BD29" s="182"/>
      <c r="BE29" s="182" t="s">
        <v>169</v>
      </c>
      <c r="BF29" s="192"/>
      <c r="BG29" s="192"/>
      <c r="BH29" s="192"/>
      <c r="BI29" s="192"/>
      <c r="BJ29" s="182"/>
      <c r="BK29" s="182"/>
      <c r="BL29" s="182"/>
      <c r="BM29" s="182"/>
      <c r="BN29" s="182"/>
      <c r="BO29" s="182"/>
      <c r="BP29" s="182"/>
      <c r="BQ29" s="182"/>
      <c r="BR29" s="192"/>
      <c r="BS29" s="192"/>
      <c r="BT29" s="192"/>
      <c r="BU29" s="192"/>
      <c r="BV29" s="192"/>
      <c r="BW29" s="192" t="s">
        <v>170</v>
      </c>
      <c r="BX29" s="192"/>
      <c r="BY29" s="192"/>
      <c r="BZ29" s="192"/>
      <c r="CA29" s="192"/>
      <c r="CB29" s="182"/>
      <c r="CC29" s="182"/>
      <c r="CD29" s="182"/>
      <c r="CE29" s="182"/>
      <c r="CF29" s="182"/>
      <c r="CG29" s="182"/>
      <c r="CH29" s="182"/>
      <c r="CI29" s="182"/>
      <c r="CJ29" s="182"/>
      <c r="CK29" s="182"/>
      <c r="CL29" s="182"/>
      <c r="CM29" s="182"/>
      <c r="CN29" s="182"/>
      <c r="CO29" s="182" t="s">
        <v>171</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2">
      <c r="A30" s="159"/>
      <c r="B30" s="199"/>
      <c r="C30" s="402" t="s">
        <v>172</v>
      </c>
      <c r="D30" s="402"/>
      <c r="E30" s="403" t="s">
        <v>173</v>
      </c>
      <c r="F30" s="403"/>
      <c r="G30" s="403"/>
      <c r="H30" s="403"/>
      <c r="I30" s="403"/>
      <c r="J30" s="403"/>
      <c r="K30" s="403"/>
      <c r="L30" s="403"/>
      <c r="M30" s="403"/>
      <c r="N30" s="403"/>
      <c r="O30" s="403"/>
      <c r="P30" s="403"/>
      <c r="Q30" s="403"/>
      <c r="R30" s="403"/>
      <c r="S30" s="403"/>
      <c r="T30" s="176"/>
      <c r="U30" s="402" t="s">
        <v>174</v>
      </c>
      <c r="V30" s="402"/>
      <c r="W30" s="403" t="s">
        <v>173</v>
      </c>
      <c r="X30" s="403"/>
      <c r="Y30" s="403"/>
      <c r="Z30" s="403"/>
      <c r="AA30" s="403"/>
      <c r="AB30" s="403"/>
      <c r="AC30" s="403"/>
      <c r="AD30" s="403"/>
      <c r="AE30" s="403"/>
      <c r="AF30" s="403"/>
      <c r="AG30" s="403"/>
      <c r="AH30" s="403"/>
      <c r="AI30" s="403"/>
      <c r="AJ30" s="403"/>
      <c r="AK30" s="403"/>
      <c r="AL30" s="176"/>
      <c r="AM30" s="402" t="s">
        <v>174</v>
      </c>
      <c r="AN30" s="402"/>
      <c r="AO30" s="403" t="s">
        <v>173</v>
      </c>
      <c r="AP30" s="403"/>
      <c r="AQ30" s="403"/>
      <c r="AR30" s="403"/>
      <c r="AS30" s="403"/>
      <c r="AT30" s="403"/>
      <c r="AU30" s="403"/>
      <c r="AV30" s="403"/>
      <c r="AW30" s="403"/>
      <c r="AX30" s="403"/>
      <c r="AY30" s="403"/>
      <c r="AZ30" s="403"/>
      <c r="BA30" s="403"/>
      <c r="BB30" s="403"/>
      <c r="BC30" s="403"/>
      <c r="BD30" s="201"/>
      <c r="BE30" s="402" t="s">
        <v>174</v>
      </c>
      <c r="BF30" s="402"/>
      <c r="BG30" s="403" t="s">
        <v>173</v>
      </c>
      <c r="BH30" s="403"/>
      <c r="BI30" s="403"/>
      <c r="BJ30" s="403"/>
      <c r="BK30" s="403"/>
      <c r="BL30" s="403"/>
      <c r="BM30" s="403"/>
      <c r="BN30" s="403"/>
      <c r="BO30" s="403"/>
      <c r="BP30" s="403"/>
      <c r="BQ30" s="403"/>
      <c r="BR30" s="403"/>
      <c r="BS30" s="403"/>
      <c r="BT30" s="403"/>
      <c r="BU30" s="403"/>
      <c r="BV30" s="202"/>
      <c r="BW30" s="402" t="s">
        <v>172</v>
      </c>
      <c r="BX30" s="402"/>
      <c r="BY30" s="403" t="s">
        <v>175</v>
      </c>
      <c r="BZ30" s="403"/>
      <c r="CA30" s="403"/>
      <c r="CB30" s="403"/>
      <c r="CC30" s="403"/>
      <c r="CD30" s="403"/>
      <c r="CE30" s="403"/>
      <c r="CF30" s="403"/>
      <c r="CG30" s="403"/>
      <c r="CH30" s="403"/>
      <c r="CI30" s="403"/>
      <c r="CJ30" s="403"/>
      <c r="CK30" s="403"/>
      <c r="CL30" s="403"/>
      <c r="CM30" s="403"/>
      <c r="CN30" s="176"/>
      <c r="CO30" s="402" t="s">
        <v>174</v>
      </c>
      <c r="CP30" s="402"/>
      <c r="CQ30" s="403" t="s">
        <v>176</v>
      </c>
      <c r="CR30" s="403"/>
      <c r="CS30" s="403"/>
      <c r="CT30" s="403"/>
      <c r="CU30" s="403"/>
      <c r="CV30" s="403"/>
      <c r="CW30" s="403"/>
      <c r="CX30" s="403"/>
      <c r="CY30" s="403"/>
      <c r="CZ30" s="403"/>
      <c r="DA30" s="403"/>
      <c r="DB30" s="403"/>
      <c r="DC30" s="403"/>
      <c r="DD30" s="403"/>
      <c r="DE30" s="403"/>
      <c r="DF30" s="176"/>
      <c r="DG30" s="401" t="s">
        <v>177</v>
      </c>
      <c r="DH30" s="401"/>
      <c r="DI30" s="203"/>
      <c r="DJ30" s="158"/>
      <c r="DK30" s="158"/>
      <c r="DL30" s="158"/>
      <c r="DM30" s="158"/>
      <c r="DN30" s="158"/>
      <c r="DO30" s="158"/>
    </row>
    <row r="31" spans="1:119" ht="32.25" customHeight="1" x14ac:dyDescent="0.2">
      <c r="A31" s="159"/>
      <c r="B31" s="199"/>
      <c r="C31" s="399">
        <f>IF(E31="","",1)</f>
        <v>1</v>
      </c>
      <c r="D31" s="399"/>
      <c r="E31" s="398" t="str">
        <f>IF('各会計、関係団体の財政状況及び健全化判断比率'!B7="","",'各会計、関係団体の財政状況及び健全化判断比率'!B7)</f>
        <v>一般会計</v>
      </c>
      <c r="F31" s="398"/>
      <c r="G31" s="398"/>
      <c r="H31" s="398"/>
      <c r="I31" s="398"/>
      <c r="J31" s="398"/>
      <c r="K31" s="398"/>
      <c r="L31" s="398"/>
      <c r="M31" s="398"/>
      <c r="N31" s="398"/>
      <c r="O31" s="398"/>
      <c r="P31" s="398"/>
      <c r="Q31" s="398"/>
      <c r="R31" s="398"/>
      <c r="S31" s="398"/>
      <c r="T31" s="200"/>
      <c r="U31" s="399">
        <f>IF(W31="","",MAX(C31:D40)+1)</f>
        <v>9</v>
      </c>
      <c r="V31" s="399"/>
      <c r="W31" s="398" t="str">
        <f>IF('各会計、関係団体の財政状況及び健全化判断比率'!B28="","",'各会計、関係団体の財政状況及び健全化判断比率'!B28)</f>
        <v>国民健康保険事業特別会計</v>
      </c>
      <c r="X31" s="398"/>
      <c r="Y31" s="398"/>
      <c r="Z31" s="398"/>
      <c r="AA31" s="398"/>
      <c r="AB31" s="398"/>
      <c r="AC31" s="398"/>
      <c r="AD31" s="398"/>
      <c r="AE31" s="398"/>
      <c r="AF31" s="398"/>
      <c r="AG31" s="398"/>
      <c r="AH31" s="398"/>
      <c r="AI31" s="398"/>
      <c r="AJ31" s="398"/>
      <c r="AK31" s="398"/>
      <c r="AL31" s="200"/>
      <c r="AM31" s="399">
        <f>IF(AO31="","",MAX(C31:D40,U31:V40)+1)</f>
        <v>10</v>
      </c>
      <c r="AN31" s="399"/>
      <c r="AO31" s="398" t="str">
        <f>IF('各会計、関係団体の財政状況及び健全化判断比率'!B29="","",'各会計、関係団体の財政状況及び健全化判断比率'!B29)</f>
        <v>鹿児島県工業用水道事業特別会計</v>
      </c>
      <c r="AP31" s="398"/>
      <c r="AQ31" s="398"/>
      <c r="AR31" s="398"/>
      <c r="AS31" s="398"/>
      <c r="AT31" s="398"/>
      <c r="AU31" s="398"/>
      <c r="AV31" s="398"/>
      <c r="AW31" s="398"/>
      <c r="AX31" s="398"/>
      <c r="AY31" s="398"/>
      <c r="AZ31" s="398"/>
      <c r="BA31" s="398"/>
      <c r="BB31" s="398"/>
      <c r="BC31" s="398"/>
      <c r="BD31" s="200"/>
      <c r="BE31" s="399">
        <f>IF(BG31="","",MAX(C31:D40,U31:V40,AM31:AN40)+1)</f>
        <v>12</v>
      </c>
      <c r="BF31" s="399"/>
      <c r="BG31" s="398" t="str">
        <f>IF('各会計、関係団体の財政状況及び健全化判断比率'!B31="","",'各会計、関係団体の財政状況及び健全化判断比率'!B31)</f>
        <v>鹿児島県港湾整備事業特別会計</v>
      </c>
      <c r="BH31" s="398"/>
      <c r="BI31" s="398"/>
      <c r="BJ31" s="398"/>
      <c r="BK31" s="398"/>
      <c r="BL31" s="398"/>
      <c r="BM31" s="398"/>
      <c r="BN31" s="398"/>
      <c r="BO31" s="398"/>
      <c r="BP31" s="398"/>
      <c r="BQ31" s="398"/>
      <c r="BR31" s="398"/>
      <c r="BS31" s="398"/>
      <c r="BT31" s="398"/>
      <c r="BU31" s="398"/>
      <c r="BV31" s="200"/>
      <c r="BW31" s="399" t="str">
        <f>IF(BY31="","",MAX(C31:D40,U31:V40,AM31:AN40,BE31:BF40)+1)</f>
        <v/>
      </c>
      <c r="BX31" s="399"/>
      <c r="BY31" s="398" t="str">
        <f>IF('各会計、関係団体の財政状況及び健全化判断比率'!B68="","",'各会計、関係団体の財政状況及び健全化判断比率'!B68)</f>
        <v/>
      </c>
      <c r="BZ31" s="398"/>
      <c r="CA31" s="398"/>
      <c r="CB31" s="398"/>
      <c r="CC31" s="398"/>
      <c r="CD31" s="398"/>
      <c r="CE31" s="398"/>
      <c r="CF31" s="398"/>
      <c r="CG31" s="398"/>
      <c r="CH31" s="398"/>
      <c r="CI31" s="398"/>
      <c r="CJ31" s="398"/>
      <c r="CK31" s="398"/>
      <c r="CL31" s="398"/>
      <c r="CM31" s="398"/>
      <c r="CN31" s="200"/>
      <c r="CO31" s="399">
        <f>IF(CQ31="","",MAX(C31:D40,U31:V40,AM31:AN40,BE31:BF40,BW31:BX40)+1)</f>
        <v>13</v>
      </c>
      <c r="CP31" s="399"/>
      <c r="CQ31" s="398" t="str">
        <f>IF('各会計、関係団体の財政状況及び健全化判断比率'!BS7="","",'各会計、関係団体の財政状況及び健全化判断比率'!BS7)</f>
        <v>(公財）鹿児島県文化振興財団</v>
      </c>
      <c r="CR31" s="398"/>
      <c r="CS31" s="398"/>
      <c r="CT31" s="398"/>
      <c r="CU31" s="398"/>
      <c r="CV31" s="398"/>
      <c r="CW31" s="398"/>
      <c r="CX31" s="398"/>
      <c r="CY31" s="398"/>
      <c r="CZ31" s="398"/>
      <c r="DA31" s="398"/>
      <c r="DB31" s="398"/>
      <c r="DC31" s="398"/>
      <c r="DD31" s="398"/>
      <c r="DE31" s="398"/>
      <c r="DF31" s="192"/>
      <c r="DG31" s="400" t="str">
        <f>IF('各会計、関係団体の財政状況及び健全化判断比率'!BR7="","",'各会計、関係団体の財政状況及び健全化判断比率'!BR7)</f>
        <v/>
      </c>
      <c r="DH31" s="400"/>
      <c r="DI31" s="203"/>
      <c r="DJ31" s="158"/>
      <c r="DK31" s="158"/>
      <c r="DL31" s="158"/>
      <c r="DM31" s="158"/>
      <c r="DN31" s="158"/>
      <c r="DO31" s="158"/>
    </row>
    <row r="32" spans="1:119" ht="32.25" customHeight="1" x14ac:dyDescent="0.2">
      <c r="A32" s="159"/>
      <c r="B32" s="199"/>
      <c r="C32" s="399">
        <f>IF(E32="","",C31+1)</f>
        <v>2</v>
      </c>
      <c r="D32" s="399"/>
      <c r="E32" s="398" t="str">
        <f>IF('各会計、関係団体の財政状況及び健全化判断比率'!B8="","",'各会計、関係団体の財政状況及び健全化判断比率'!B8)</f>
        <v>母子父子寡婦福祉資金貸付事業特別会計</v>
      </c>
      <c r="F32" s="398"/>
      <c r="G32" s="398"/>
      <c r="H32" s="398"/>
      <c r="I32" s="398"/>
      <c r="J32" s="398"/>
      <c r="K32" s="398"/>
      <c r="L32" s="398"/>
      <c r="M32" s="398"/>
      <c r="N32" s="398"/>
      <c r="O32" s="398"/>
      <c r="P32" s="398"/>
      <c r="Q32" s="398"/>
      <c r="R32" s="398"/>
      <c r="S32" s="398"/>
      <c r="T32" s="200"/>
      <c r="U32" s="399" t="str">
        <f t="shared" ref="U32:U40" si="0">IF(W32="","",U31+1)</f>
        <v/>
      </c>
      <c r="V32" s="399"/>
      <c r="W32" s="398"/>
      <c r="X32" s="398"/>
      <c r="Y32" s="398"/>
      <c r="Z32" s="398"/>
      <c r="AA32" s="398"/>
      <c r="AB32" s="398"/>
      <c r="AC32" s="398"/>
      <c r="AD32" s="398"/>
      <c r="AE32" s="398"/>
      <c r="AF32" s="398"/>
      <c r="AG32" s="398"/>
      <c r="AH32" s="398"/>
      <c r="AI32" s="398"/>
      <c r="AJ32" s="398"/>
      <c r="AK32" s="398"/>
      <c r="AL32" s="200"/>
      <c r="AM32" s="399">
        <f t="shared" ref="AM32:AM40" si="1">IF(AO32="","",AM31+1)</f>
        <v>11</v>
      </c>
      <c r="AN32" s="399"/>
      <c r="AO32" s="398" t="str">
        <f>IF('各会計、関係団体の財政状況及び健全化判断比率'!B30="","",'各会計、関係団体の財政状況及び健全化判断比率'!B30)</f>
        <v>鹿児島県病院事業特別会計</v>
      </c>
      <c r="AP32" s="398"/>
      <c r="AQ32" s="398"/>
      <c r="AR32" s="398"/>
      <c r="AS32" s="398"/>
      <c r="AT32" s="398"/>
      <c r="AU32" s="398"/>
      <c r="AV32" s="398"/>
      <c r="AW32" s="398"/>
      <c r="AX32" s="398"/>
      <c r="AY32" s="398"/>
      <c r="AZ32" s="398"/>
      <c r="BA32" s="398"/>
      <c r="BB32" s="398"/>
      <c r="BC32" s="398"/>
      <c r="BD32" s="200"/>
      <c r="BE32" s="399" t="str">
        <f t="shared" ref="BE32:BE40" si="2">IF(BG32="","",BE31+1)</f>
        <v/>
      </c>
      <c r="BF32" s="399"/>
      <c r="BG32" s="398"/>
      <c r="BH32" s="398"/>
      <c r="BI32" s="398"/>
      <c r="BJ32" s="398"/>
      <c r="BK32" s="398"/>
      <c r="BL32" s="398"/>
      <c r="BM32" s="398"/>
      <c r="BN32" s="398"/>
      <c r="BO32" s="398"/>
      <c r="BP32" s="398"/>
      <c r="BQ32" s="398"/>
      <c r="BR32" s="398"/>
      <c r="BS32" s="398"/>
      <c r="BT32" s="398"/>
      <c r="BU32" s="398"/>
      <c r="BV32" s="200"/>
      <c r="BW32" s="399" t="str">
        <f t="shared" ref="BW32:BW40" si="3">IF(BY32="","",BW31+1)</f>
        <v/>
      </c>
      <c r="BX32" s="399"/>
      <c r="BY32" s="398" t="str">
        <f>IF('各会計、関係団体の財政状況及び健全化判断比率'!B69="","",'各会計、関係団体の財政状況及び健全化判断比率'!B69)</f>
        <v/>
      </c>
      <c r="BZ32" s="398"/>
      <c r="CA32" s="398"/>
      <c r="CB32" s="398"/>
      <c r="CC32" s="398"/>
      <c r="CD32" s="398"/>
      <c r="CE32" s="398"/>
      <c r="CF32" s="398"/>
      <c r="CG32" s="398"/>
      <c r="CH32" s="398"/>
      <c r="CI32" s="398"/>
      <c r="CJ32" s="398"/>
      <c r="CK32" s="398"/>
      <c r="CL32" s="398"/>
      <c r="CM32" s="398"/>
      <c r="CN32" s="200"/>
      <c r="CO32" s="399">
        <f t="shared" ref="CO32:CO40" si="4">IF(CQ32="","",CO31+1)</f>
        <v>14</v>
      </c>
      <c r="CP32" s="399"/>
      <c r="CQ32" s="398" t="str">
        <f>IF('各会計、関係団体の財政状況及び健全化判断比率'!BS8="","",'各会計、関係団体の財政状況及び健全化判断比率'!BS8)</f>
        <v>肥薩おれんじ鉄道㈱</v>
      </c>
      <c r="CR32" s="398"/>
      <c r="CS32" s="398"/>
      <c r="CT32" s="398"/>
      <c r="CU32" s="398"/>
      <c r="CV32" s="398"/>
      <c r="CW32" s="398"/>
      <c r="CX32" s="398"/>
      <c r="CY32" s="398"/>
      <c r="CZ32" s="398"/>
      <c r="DA32" s="398"/>
      <c r="DB32" s="398"/>
      <c r="DC32" s="398"/>
      <c r="DD32" s="398"/>
      <c r="DE32" s="398"/>
      <c r="DF32" s="192"/>
      <c r="DG32" s="400" t="str">
        <f>IF('各会計、関係団体の財政状況及び健全化判断比率'!BR8="","",'各会計、関係団体の財政状況及び健全化判断比率'!BR8)</f>
        <v/>
      </c>
      <c r="DH32" s="400"/>
      <c r="DI32" s="203"/>
      <c r="DJ32" s="158"/>
      <c r="DK32" s="158"/>
      <c r="DL32" s="158"/>
      <c r="DM32" s="158"/>
      <c r="DN32" s="158"/>
      <c r="DO32" s="158"/>
    </row>
    <row r="33" spans="1:119" ht="32.25" customHeight="1" x14ac:dyDescent="0.2">
      <c r="A33" s="159"/>
      <c r="B33" s="199"/>
      <c r="C33" s="399">
        <f>IF(E33="","",C32+1)</f>
        <v>3</v>
      </c>
      <c r="D33" s="399"/>
      <c r="E33" s="398" t="str">
        <f>IF('各会計、関係団体の財政状況及び健全化判断比率'!B9="","",'各会計、関係団体の財政状況及び健全化判断比率'!B9)</f>
        <v>中小企業支援資金貸付事業特別会計</v>
      </c>
      <c r="F33" s="398"/>
      <c r="G33" s="398"/>
      <c r="H33" s="398"/>
      <c r="I33" s="398"/>
      <c r="J33" s="398"/>
      <c r="K33" s="398"/>
      <c r="L33" s="398"/>
      <c r="M33" s="398"/>
      <c r="N33" s="398"/>
      <c r="O33" s="398"/>
      <c r="P33" s="398"/>
      <c r="Q33" s="398"/>
      <c r="R33" s="398"/>
      <c r="S33" s="398"/>
      <c r="T33" s="200"/>
      <c r="U33" s="399" t="str">
        <f t="shared" si="0"/>
        <v/>
      </c>
      <c r="V33" s="399"/>
      <c r="W33" s="398"/>
      <c r="X33" s="398"/>
      <c r="Y33" s="398"/>
      <c r="Z33" s="398"/>
      <c r="AA33" s="398"/>
      <c r="AB33" s="398"/>
      <c r="AC33" s="398"/>
      <c r="AD33" s="398"/>
      <c r="AE33" s="398"/>
      <c r="AF33" s="398"/>
      <c r="AG33" s="398"/>
      <c r="AH33" s="398"/>
      <c r="AI33" s="398"/>
      <c r="AJ33" s="398"/>
      <c r="AK33" s="398"/>
      <c r="AL33" s="200"/>
      <c r="AM33" s="399" t="str">
        <f t="shared" si="1"/>
        <v/>
      </c>
      <c r="AN33" s="399"/>
      <c r="AO33" s="398"/>
      <c r="AP33" s="398"/>
      <c r="AQ33" s="398"/>
      <c r="AR33" s="398"/>
      <c r="AS33" s="398"/>
      <c r="AT33" s="398"/>
      <c r="AU33" s="398"/>
      <c r="AV33" s="398"/>
      <c r="AW33" s="398"/>
      <c r="AX33" s="398"/>
      <c r="AY33" s="398"/>
      <c r="AZ33" s="398"/>
      <c r="BA33" s="398"/>
      <c r="BB33" s="398"/>
      <c r="BC33" s="398"/>
      <c r="BD33" s="200"/>
      <c r="BE33" s="399" t="str">
        <f t="shared" si="2"/>
        <v/>
      </c>
      <c r="BF33" s="399"/>
      <c r="BG33" s="398"/>
      <c r="BH33" s="398"/>
      <c r="BI33" s="398"/>
      <c r="BJ33" s="398"/>
      <c r="BK33" s="398"/>
      <c r="BL33" s="398"/>
      <c r="BM33" s="398"/>
      <c r="BN33" s="398"/>
      <c r="BO33" s="398"/>
      <c r="BP33" s="398"/>
      <c r="BQ33" s="398"/>
      <c r="BR33" s="398"/>
      <c r="BS33" s="398"/>
      <c r="BT33" s="398"/>
      <c r="BU33" s="398"/>
      <c r="BV33" s="200"/>
      <c r="BW33" s="399" t="str">
        <f t="shared" si="3"/>
        <v/>
      </c>
      <c r="BX33" s="399"/>
      <c r="BY33" s="398" t="str">
        <f>IF('各会計、関係団体の財政状況及び健全化判断比率'!B70="","",'各会計、関係団体の財政状況及び健全化判断比率'!B70)</f>
        <v/>
      </c>
      <c r="BZ33" s="398"/>
      <c r="CA33" s="398"/>
      <c r="CB33" s="398"/>
      <c r="CC33" s="398"/>
      <c r="CD33" s="398"/>
      <c r="CE33" s="398"/>
      <c r="CF33" s="398"/>
      <c r="CG33" s="398"/>
      <c r="CH33" s="398"/>
      <c r="CI33" s="398"/>
      <c r="CJ33" s="398"/>
      <c r="CK33" s="398"/>
      <c r="CL33" s="398"/>
      <c r="CM33" s="398"/>
      <c r="CN33" s="200"/>
      <c r="CO33" s="399">
        <f t="shared" si="4"/>
        <v>15</v>
      </c>
      <c r="CP33" s="399"/>
      <c r="CQ33" s="398" t="str">
        <f>IF('各会計、関係団体の財政状況及び健全化判断比率'!BS9="","",'各会計、関係団体の財政状況及び健全化判断比率'!BS9)</f>
        <v>公益社団法人　鹿児島県森林整備公社</v>
      </c>
      <c r="CR33" s="398"/>
      <c r="CS33" s="398"/>
      <c r="CT33" s="398"/>
      <c r="CU33" s="398"/>
      <c r="CV33" s="398"/>
      <c r="CW33" s="398"/>
      <c r="CX33" s="398"/>
      <c r="CY33" s="398"/>
      <c r="CZ33" s="398"/>
      <c r="DA33" s="398"/>
      <c r="DB33" s="398"/>
      <c r="DC33" s="398"/>
      <c r="DD33" s="398"/>
      <c r="DE33" s="398"/>
      <c r="DF33" s="192"/>
      <c r="DG33" s="400" t="str">
        <f>IF('各会計、関係団体の財政状況及び健全化判断比率'!BR9="","",'各会計、関係団体の財政状況及び健全化判断比率'!BR9)</f>
        <v>○</v>
      </c>
      <c r="DH33" s="400"/>
      <c r="DI33" s="203"/>
      <c r="DJ33" s="158"/>
      <c r="DK33" s="158"/>
      <c r="DL33" s="158"/>
      <c r="DM33" s="158"/>
      <c r="DN33" s="158"/>
      <c r="DO33" s="158"/>
    </row>
    <row r="34" spans="1:119" ht="32.25" customHeight="1" x14ac:dyDescent="0.2">
      <c r="A34" s="159"/>
      <c r="B34" s="199"/>
      <c r="C34" s="399">
        <f>IF(E34="","",C33+1)</f>
        <v>4</v>
      </c>
      <c r="D34" s="399"/>
      <c r="E34" s="398" t="str">
        <f>IF('各会計、関係団体の財政状況及び健全化判断比率'!B10="","",'各会計、関係団体の財政状況及び健全化判断比率'!B10)</f>
        <v>就農支援資金貸付事業特別会計</v>
      </c>
      <c r="F34" s="398"/>
      <c r="G34" s="398"/>
      <c r="H34" s="398"/>
      <c r="I34" s="398"/>
      <c r="J34" s="398"/>
      <c r="K34" s="398"/>
      <c r="L34" s="398"/>
      <c r="M34" s="398"/>
      <c r="N34" s="398"/>
      <c r="O34" s="398"/>
      <c r="P34" s="398"/>
      <c r="Q34" s="398"/>
      <c r="R34" s="398"/>
      <c r="S34" s="398"/>
      <c r="T34" s="200"/>
      <c r="U34" s="399" t="str">
        <f t="shared" si="0"/>
        <v/>
      </c>
      <c r="V34" s="399"/>
      <c r="W34" s="398"/>
      <c r="X34" s="398"/>
      <c r="Y34" s="398"/>
      <c r="Z34" s="398"/>
      <c r="AA34" s="398"/>
      <c r="AB34" s="398"/>
      <c r="AC34" s="398"/>
      <c r="AD34" s="398"/>
      <c r="AE34" s="398"/>
      <c r="AF34" s="398"/>
      <c r="AG34" s="398"/>
      <c r="AH34" s="398"/>
      <c r="AI34" s="398"/>
      <c r="AJ34" s="398"/>
      <c r="AK34" s="398"/>
      <c r="AL34" s="200"/>
      <c r="AM34" s="399" t="str">
        <f t="shared" si="1"/>
        <v/>
      </c>
      <c r="AN34" s="399"/>
      <c r="AO34" s="398"/>
      <c r="AP34" s="398"/>
      <c r="AQ34" s="398"/>
      <c r="AR34" s="398"/>
      <c r="AS34" s="398"/>
      <c r="AT34" s="398"/>
      <c r="AU34" s="398"/>
      <c r="AV34" s="398"/>
      <c r="AW34" s="398"/>
      <c r="AX34" s="398"/>
      <c r="AY34" s="398"/>
      <c r="AZ34" s="398"/>
      <c r="BA34" s="398"/>
      <c r="BB34" s="398"/>
      <c r="BC34" s="398"/>
      <c r="BD34" s="200"/>
      <c r="BE34" s="399" t="str">
        <f t="shared" si="2"/>
        <v/>
      </c>
      <c r="BF34" s="399"/>
      <c r="BG34" s="398"/>
      <c r="BH34" s="398"/>
      <c r="BI34" s="398"/>
      <c r="BJ34" s="398"/>
      <c r="BK34" s="398"/>
      <c r="BL34" s="398"/>
      <c r="BM34" s="398"/>
      <c r="BN34" s="398"/>
      <c r="BO34" s="398"/>
      <c r="BP34" s="398"/>
      <c r="BQ34" s="398"/>
      <c r="BR34" s="398"/>
      <c r="BS34" s="398"/>
      <c r="BT34" s="398"/>
      <c r="BU34" s="398"/>
      <c r="BV34" s="200"/>
      <c r="BW34" s="399" t="str">
        <f t="shared" si="3"/>
        <v/>
      </c>
      <c r="BX34" s="399"/>
      <c r="BY34" s="398" t="str">
        <f>IF('各会計、関係団体の財政状況及び健全化判断比率'!B71="","",'各会計、関係団体の財政状況及び健全化判断比率'!B71)</f>
        <v/>
      </c>
      <c r="BZ34" s="398"/>
      <c r="CA34" s="398"/>
      <c r="CB34" s="398"/>
      <c r="CC34" s="398"/>
      <c r="CD34" s="398"/>
      <c r="CE34" s="398"/>
      <c r="CF34" s="398"/>
      <c r="CG34" s="398"/>
      <c r="CH34" s="398"/>
      <c r="CI34" s="398"/>
      <c r="CJ34" s="398"/>
      <c r="CK34" s="398"/>
      <c r="CL34" s="398"/>
      <c r="CM34" s="398"/>
      <c r="CN34" s="200"/>
      <c r="CO34" s="399">
        <f t="shared" si="4"/>
        <v>16</v>
      </c>
      <c r="CP34" s="399"/>
      <c r="CQ34" s="398" t="str">
        <f>IF('各会計、関係団体の財政状況及び健全化判断比率'!BS10="","",'各会計、関係団体の財政状況及び健全化判断比率'!BS10)</f>
        <v>万之瀬川水源基金</v>
      </c>
      <c r="CR34" s="398"/>
      <c r="CS34" s="398"/>
      <c r="CT34" s="398"/>
      <c r="CU34" s="398"/>
      <c r="CV34" s="398"/>
      <c r="CW34" s="398"/>
      <c r="CX34" s="398"/>
      <c r="CY34" s="398"/>
      <c r="CZ34" s="398"/>
      <c r="DA34" s="398"/>
      <c r="DB34" s="398"/>
      <c r="DC34" s="398"/>
      <c r="DD34" s="398"/>
      <c r="DE34" s="398"/>
      <c r="DF34" s="192"/>
      <c r="DG34" s="400" t="str">
        <f>IF('各会計、関係団体の財政状況及び健全化判断比率'!BR10="","",'各会計、関係団体の財政状況及び健全化判断比率'!BR10)</f>
        <v/>
      </c>
      <c r="DH34" s="400"/>
      <c r="DI34" s="203"/>
      <c r="DJ34" s="158"/>
      <c r="DK34" s="158"/>
      <c r="DL34" s="158"/>
      <c r="DM34" s="158"/>
      <c r="DN34" s="158"/>
      <c r="DO34" s="158"/>
    </row>
    <row r="35" spans="1:119" ht="32.25" customHeight="1" x14ac:dyDescent="0.2">
      <c r="A35" s="159"/>
      <c r="B35" s="199"/>
      <c r="C35" s="399">
        <f t="shared" ref="C35:C40" si="5">IF(E35="","",C34+1)</f>
        <v>5</v>
      </c>
      <c r="D35" s="399"/>
      <c r="E35" s="398" t="str">
        <f>IF('各会計、関係団体の財政状況及び健全化判断比率'!B11="","",'各会計、関係団体の財政状況及び健全化判断比率'!B11)</f>
        <v>公共土木用地取得先行事業等特別会計</v>
      </c>
      <c r="F35" s="398"/>
      <c r="G35" s="398"/>
      <c r="H35" s="398"/>
      <c r="I35" s="398"/>
      <c r="J35" s="398"/>
      <c r="K35" s="398"/>
      <c r="L35" s="398"/>
      <c r="M35" s="398"/>
      <c r="N35" s="398"/>
      <c r="O35" s="398"/>
      <c r="P35" s="398"/>
      <c r="Q35" s="398"/>
      <c r="R35" s="398"/>
      <c r="S35" s="398"/>
      <c r="T35" s="200"/>
      <c r="U35" s="399" t="str">
        <f t="shared" si="0"/>
        <v/>
      </c>
      <c r="V35" s="399"/>
      <c r="W35" s="398"/>
      <c r="X35" s="398"/>
      <c r="Y35" s="398"/>
      <c r="Z35" s="398"/>
      <c r="AA35" s="398"/>
      <c r="AB35" s="398"/>
      <c r="AC35" s="398"/>
      <c r="AD35" s="398"/>
      <c r="AE35" s="398"/>
      <c r="AF35" s="398"/>
      <c r="AG35" s="398"/>
      <c r="AH35" s="398"/>
      <c r="AI35" s="398"/>
      <c r="AJ35" s="398"/>
      <c r="AK35" s="398"/>
      <c r="AL35" s="200"/>
      <c r="AM35" s="399" t="str">
        <f t="shared" si="1"/>
        <v/>
      </c>
      <c r="AN35" s="399"/>
      <c r="AO35" s="398"/>
      <c r="AP35" s="398"/>
      <c r="AQ35" s="398"/>
      <c r="AR35" s="398"/>
      <c r="AS35" s="398"/>
      <c r="AT35" s="398"/>
      <c r="AU35" s="398"/>
      <c r="AV35" s="398"/>
      <c r="AW35" s="398"/>
      <c r="AX35" s="398"/>
      <c r="AY35" s="398"/>
      <c r="AZ35" s="398"/>
      <c r="BA35" s="398"/>
      <c r="BB35" s="398"/>
      <c r="BC35" s="398"/>
      <c r="BD35" s="200"/>
      <c r="BE35" s="399" t="str">
        <f t="shared" si="2"/>
        <v/>
      </c>
      <c r="BF35" s="399"/>
      <c r="BG35" s="398"/>
      <c r="BH35" s="398"/>
      <c r="BI35" s="398"/>
      <c r="BJ35" s="398"/>
      <c r="BK35" s="398"/>
      <c r="BL35" s="398"/>
      <c r="BM35" s="398"/>
      <c r="BN35" s="398"/>
      <c r="BO35" s="398"/>
      <c r="BP35" s="398"/>
      <c r="BQ35" s="398"/>
      <c r="BR35" s="398"/>
      <c r="BS35" s="398"/>
      <c r="BT35" s="398"/>
      <c r="BU35" s="398"/>
      <c r="BV35" s="200"/>
      <c r="BW35" s="399" t="str">
        <f t="shared" si="3"/>
        <v/>
      </c>
      <c r="BX35" s="399"/>
      <c r="BY35" s="398" t="str">
        <f>IF('各会計、関係団体の財政状況及び健全化判断比率'!B72="","",'各会計、関係団体の財政状況及び健全化判断比率'!B72)</f>
        <v/>
      </c>
      <c r="BZ35" s="398"/>
      <c r="CA35" s="398"/>
      <c r="CB35" s="398"/>
      <c r="CC35" s="398"/>
      <c r="CD35" s="398"/>
      <c r="CE35" s="398"/>
      <c r="CF35" s="398"/>
      <c r="CG35" s="398"/>
      <c r="CH35" s="398"/>
      <c r="CI35" s="398"/>
      <c r="CJ35" s="398"/>
      <c r="CK35" s="398"/>
      <c r="CL35" s="398"/>
      <c r="CM35" s="398"/>
      <c r="CN35" s="200"/>
      <c r="CO35" s="399">
        <f t="shared" si="4"/>
        <v>17</v>
      </c>
      <c r="CP35" s="399"/>
      <c r="CQ35" s="398" t="str">
        <f>IF('各会計、関係団体の財政状況及び健全化判断比率'!BS11="","",'各会計、関係団体の財政状況及び健全化判断比率'!BS11)</f>
        <v>鹿児島県林業担い手育成基金</v>
      </c>
      <c r="CR35" s="398"/>
      <c r="CS35" s="398"/>
      <c r="CT35" s="398"/>
      <c r="CU35" s="398"/>
      <c r="CV35" s="398"/>
      <c r="CW35" s="398"/>
      <c r="CX35" s="398"/>
      <c r="CY35" s="398"/>
      <c r="CZ35" s="398"/>
      <c r="DA35" s="398"/>
      <c r="DB35" s="398"/>
      <c r="DC35" s="398"/>
      <c r="DD35" s="398"/>
      <c r="DE35" s="398"/>
      <c r="DF35" s="192"/>
      <c r="DG35" s="400" t="str">
        <f>IF('各会計、関係団体の財政状況及び健全化判断比率'!BR11="","",'各会計、関係団体の財政状況及び健全化判断比率'!BR11)</f>
        <v/>
      </c>
      <c r="DH35" s="400"/>
      <c r="DI35" s="203"/>
      <c r="DJ35" s="158"/>
      <c r="DK35" s="158"/>
      <c r="DL35" s="158"/>
      <c r="DM35" s="158"/>
      <c r="DN35" s="158"/>
      <c r="DO35" s="158"/>
    </row>
    <row r="36" spans="1:119" ht="32.25" customHeight="1" x14ac:dyDescent="0.2">
      <c r="A36" s="159"/>
      <c r="B36" s="199"/>
      <c r="C36" s="399">
        <f t="shared" si="5"/>
        <v>6</v>
      </c>
      <c r="D36" s="399"/>
      <c r="E36" s="398" t="str">
        <f>IF('各会計、関係団体の財政状況及び健全化判断比率'!B12="","",'各会計、関係団体の財政状況及び健全化判断比率'!B12)</f>
        <v>林業・木材産業改善資金貸付事業特別会計</v>
      </c>
      <c r="F36" s="398"/>
      <c r="G36" s="398"/>
      <c r="H36" s="398"/>
      <c r="I36" s="398"/>
      <c r="J36" s="398"/>
      <c r="K36" s="398"/>
      <c r="L36" s="398"/>
      <c r="M36" s="398"/>
      <c r="N36" s="398"/>
      <c r="O36" s="398"/>
      <c r="P36" s="398"/>
      <c r="Q36" s="398"/>
      <c r="R36" s="398"/>
      <c r="S36" s="398"/>
      <c r="T36" s="200"/>
      <c r="U36" s="399" t="str">
        <f t="shared" si="0"/>
        <v/>
      </c>
      <c r="V36" s="399"/>
      <c r="W36" s="398"/>
      <c r="X36" s="398"/>
      <c r="Y36" s="398"/>
      <c r="Z36" s="398"/>
      <c r="AA36" s="398"/>
      <c r="AB36" s="398"/>
      <c r="AC36" s="398"/>
      <c r="AD36" s="398"/>
      <c r="AE36" s="398"/>
      <c r="AF36" s="398"/>
      <c r="AG36" s="398"/>
      <c r="AH36" s="398"/>
      <c r="AI36" s="398"/>
      <c r="AJ36" s="398"/>
      <c r="AK36" s="398"/>
      <c r="AL36" s="200"/>
      <c r="AM36" s="399" t="str">
        <f t="shared" si="1"/>
        <v/>
      </c>
      <c r="AN36" s="399"/>
      <c r="AO36" s="398"/>
      <c r="AP36" s="398"/>
      <c r="AQ36" s="398"/>
      <c r="AR36" s="398"/>
      <c r="AS36" s="398"/>
      <c r="AT36" s="398"/>
      <c r="AU36" s="398"/>
      <c r="AV36" s="398"/>
      <c r="AW36" s="398"/>
      <c r="AX36" s="398"/>
      <c r="AY36" s="398"/>
      <c r="AZ36" s="398"/>
      <c r="BA36" s="398"/>
      <c r="BB36" s="398"/>
      <c r="BC36" s="398"/>
      <c r="BD36" s="200"/>
      <c r="BE36" s="399" t="str">
        <f t="shared" si="2"/>
        <v/>
      </c>
      <c r="BF36" s="399"/>
      <c r="BG36" s="398"/>
      <c r="BH36" s="398"/>
      <c r="BI36" s="398"/>
      <c r="BJ36" s="398"/>
      <c r="BK36" s="398"/>
      <c r="BL36" s="398"/>
      <c r="BM36" s="398"/>
      <c r="BN36" s="398"/>
      <c r="BO36" s="398"/>
      <c r="BP36" s="398"/>
      <c r="BQ36" s="398"/>
      <c r="BR36" s="398"/>
      <c r="BS36" s="398"/>
      <c r="BT36" s="398"/>
      <c r="BU36" s="398"/>
      <c r="BV36" s="200"/>
      <c r="BW36" s="399" t="str">
        <f t="shared" si="3"/>
        <v/>
      </c>
      <c r="BX36" s="399"/>
      <c r="BY36" s="398" t="str">
        <f>IF('各会計、関係団体の財政状況及び健全化判断比率'!B73="","",'各会計、関係団体の財政状況及び健全化判断比率'!B73)</f>
        <v/>
      </c>
      <c r="BZ36" s="398"/>
      <c r="CA36" s="398"/>
      <c r="CB36" s="398"/>
      <c r="CC36" s="398"/>
      <c r="CD36" s="398"/>
      <c r="CE36" s="398"/>
      <c r="CF36" s="398"/>
      <c r="CG36" s="398"/>
      <c r="CH36" s="398"/>
      <c r="CI36" s="398"/>
      <c r="CJ36" s="398"/>
      <c r="CK36" s="398"/>
      <c r="CL36" s="398"/>
      <c r="CM36" s="398"/>
      <c r="CN36" s="200"/>
      <c r="CO36" s="399">
        <f t="shared" si="4"/>
        <v>18</v>
      </c>
      <c r="CP36" s="399"/>
      <c r="CQ36" s="398" t="str">
        <f>IF('各会計、関係団体の財政状況及び健全化判断比率'!BS12="","",'各会計、関係団体の財政状況及び健全化判断比率'!BS12)</f>
        <v>（公財）環境整備公社</v>
      </c>
      <c r="CR36" s="398"/>
      <c r="CS36" s="398"/>
      <c r="CT36" s="398"/>
      <c r="CU36" s="398"/>
      <c r="CV36" s="398"/>
      <c r="CW36" s="398"/>
      <c r="CX36" s="398"/>
      <c r="CY36" s="398"/>
      <c r="CZ36" s="398"/>
      <c r="DA36" s="398"/>
      <c r="DB36" s="398"/>
      <c r="DC36" s="398"/>
      <c r="DD36" s="398"/>
      <c r="DE36" s="398"/>
      <c r="DF36" s="192"/>
      <c r="DG36" s="400" t="str">
        <f>IF('各会計、関係団体の財政状況及び健全化判断比率'!BR12="","",'各会計、関係団体の財政状況及び健全化判断比率'!BR12)</f>
        <v/>
      </c>
      <c r="DH36" s="400"/>
      <c r="DI36" s="203"/>
      <c r="DJ36" s="158"/>
      <c r="DK36" s="158"/>
      <c r="DL36" s="158"/>
      <c r="DM36" s="158"/>
      <c r="DN36" s="158"/>
      <c r="DO36" s="158"/>
    </row>
    <row r="37" spans="1:119" ht="32.25" customHeight="1" x14ac:dyDescent="0.2">
      <c r="A37" s="159"/>
      <c r="B37" s="199"/>
      <c r="C37" s="399">
        <f t="shared" si="5"/>
        <v>7</v>
      </c>
      <c r="D37" s="399"/>
      <c r="E37" s="398" t="str">
        <f>IF('各会計、関係団体の財政状況及び健全化判断比率'!B13="","",'各会計、関係団体の財政状況及び健全化判断比率'!B13)</f>
        <v>沿岸漁業改善資金貸付事業特別会計</v>
      </c>
      <c r="F37" s="398"/>
      <c r="G37" s="398"/>
      <c r="H37" s="398"/>
      <c r="I37" s="398"/>
      <c r="J37" s="398"/>
      <c r="K37" s="398"/>
      <c r="L37" s="398"/>
      <c r="M37" s="398"/>
      <c r="N37" s="398"/>
      <c r="O37" s="398"/>
      <c r="P37" s="398"/>
      <c r="Q37" s="398"/>
      <c r="R37" s="398"/>
      <c r="S37" s="398"/>
      <c r="T37" s="200"/>
      <c r="U37" s="399" t="str">
        <f t="shared" si="0"/>
        <v/>
      </c>
      <c r="V37" s="399"/>
      <c r="W37" s="398"/>
      <c r="X37" s="398"/>
      <c r="Y37" s="398"/>
      <c r="Z37" s="398"/>
      <c r="AA37" s="398"/>
      <c r="AB37" s="398"/>
      <c r="AC37" s="398"/>
      <c r="AD37" s="398"/>
      <c r="AE37" s="398"/>
      <c r="AF37" s="398"/>
      <c r="AG37" s="398"/>
      <c r="AH37" s="398"/>
      <c r="AI37" s="398"/>
      <c r="AJ37" s="398"/>
      <c r="AK37" s="398"/>
      <c r="AL37" s="200"/>
      <c r="AM37" s="399" t="str">
        <f t="shared" si="1"/>
        <v/>
      </c>
      <c r="AN37" s="399"/>
      <c r="AO37" s="398"/>
      <c r="AP37" s="398"/>
      <c r="AQ37" s="398"/>
      <c r="AR37" s="398"/>
      <c r="AS37" s="398"/>
      <c r="AT37" s="398"/>
      <c r="AU37" s="398"/>
      <c r="AV37" s="398"/>
      <c r="AW37" s="398"/>
      <c r="AX37" s="398"/>
      <c r="AY37" s="398"/>
      <c r="AZ37" s="398"/>
      <c r="BA37" s="398"/>
      <c r="BB37" s="398"/>
      <c r="BC37" s="398"/>
      <c r="BD37" s="200"/>
      <c r="BE37" s="399" t="str">
        <f t="shared" si="2"/>
        <v/>
      </c>
      <c r="BF37" s="399"/>
      <c r="BG37" s="398"/>
      <c r="BH37" s="398"/>
      <c r="BI37" s="398"/>
      <c r="BJ37" s="398"/>
      <c r="BK37" s="398"/>
      <c r="BL37" s="398"/>
      <c r="BM37" s="398"/>
      <c r="BN37" s="398"/>
      <c r="BO37" s="398"/>
      <c r="BP37" s="398"/>
      <c r="BQ37" s="398"/>
      <c r="BR37" s="398"/>
      <c r="BS37" s="398"/>
      <c r="BT37" s="398"/>
      <c r="BU37" s="398"/>
      <c r="BV37" s="200"/>
      <c r="BW37" s="399" t="str">
        <f t="shared" si="3"/>
        <v/>
      </c>
      <c r="BX37" s="399"/>
      <c r="BY37" s="398" t="str">
        <f>IF('各会計、関係団体の財政状況及び健全化判断比率'!B74="","",'各会計、関係団体の財政状況及び健全化判断比率'!B74)</f>
        <v/>
      </c>
      <c r="BZ37" s="398"/>
      <c r="CA37" s="398"/>
      <c r="CB37" s="398"/>
      <c r="CC37" s="398"/>
      <c r="CD37" s="398"/>
      <c r="CE37" s="398"/>
      <c r="CF37" s="398"/>
      <c r="CG37" s="398"/>
      <c r="CH37" s="398"/>
      <c r="CI37" s="398"/>
      <c r="CJ37" s="398"/>
      <c r="CK37" s="398"/>
      <c r="CL37" s="398"/>
      <c r="CM37" s="398"/>
      <c r="CN37" s="200"/>
      <c r="CO37" s="399">
        <f t="shared" si="4"/>
        <v>19</v>
      </c>
      <c r="CP37" s="399"/>
      <c r="CQ37" s="398" t="str">
        <f>IF('各会計、関係団体の財政状況及び健全化判断比率'!BS13="","",'各会計、関係団体の財政状況及び健全化判断比率'!BS13)</f>
        <v>（一財）鹿児島県環境技術協会</v>
      </c>
      <c r="CR37" s="398"/>
      <c r="CS37" s="398"/>
      <c r="CT37" s="398"/>
      <c r="CU37" s="398"/>
      <c r="CV37" s="398"/>
      <c r="CW37" s="398"/>
      <c r="CX37" s="398"/>
      <c r="CY37" s="398"/>
      <c r="CZ37" s="398"/>
      <c r="DA37" s="398"/>
      <c r="DB37" s="398"/>
      <c r="DC37" s="398"/>
      <c r="DD37" s="398"/>
      <c r="DE37" s="398"/>
      <c r="DF37" s="192"/>
      <c r="DG37" s="400" t="str">
        <f>IF('各会計、関係団体の財政状況及び健全化判断比率'!BR13="","",'各会計、関係団体の財政状況及び健全化判断比率'!BR13)</f>
        <v/>
      </c>
      <c r="DH37" s="400"/>
      <c r="DI37" s="203"/>
      <c r="DJ37" s="158"/>
      <c r="DK37" s="158"/>
      <c r="DL37" s="158"/>
      <c r="DM37" s="158"/>
      <c r="DN37" s="158"/>
      <c r="DO37" s="158"/>
    </row>
    <row r="38" spans="1:119" ht="32.25" customHeight="1" x14ac:dyDescent="0.2">
      <c r="A38" s="159"/>
      <c r="B38" s="199"/>
      <c r="C38" s="399">
        <f t="shared" si="5"/>
        <v>8</v>
      </c>
      <c r="D38" s="399"/>
      <c r="E38" s="398" t="str">
        <f>IF('各会計、関係団体の財政状況及び健全化判断比率'!B14="","",'各会計、関係団体の財政状況及び健全化判断比率'!B14)</f>
        <v>公債管理特別会計</v>
      </c>
      <c r="F38" s="398"/>
      <c r="G38" s="398"/>
      <c r="H38" s="398"/>
      <c r="I38" s="398"/>
      <c r="J38" s="398"/>
      <c r="K38" s="398"/>
      <c r="L38" s="398"/>
      <c r="M38" s="398"/>
      <c r="N38" s="398"/>
      <c r="O38" s="398"/>
      <c r="P38" s="398"/>
      <c r="Q38" s="398"/>
      <c r="R38" s="398"/>
      <c r="S38" s="398"/>
      <c r="T38" s="200"/>
      <c r="U38" s="399" t="str">
        <f t="shared" si="0"/>
        <v/>
      </c>
      <c r="V38" s="399"/>
      <c r="W38" s="398"/>
      <c r="X38" s="398"/>
      <c r="Y38" s="398"/>
      <c r="Z38" s="398"/>
      <c r="AA38" s="398"/>
      <c r="AB38" s="398"/>
      <c r="AC38" s="398"/>
      <c r="AD38" s="398"/>
      <c r="AE38" s="398"/>
      <c r="AF38" s="398"/>
      <c r="AG38" s="398"/>
      <c r="AH38" s="398"/>
      <c r="AI38" s="398"/>
      <c r="AJ38" s="398"/>
      <c r="AK38" s="398"/>
      <c r="AL38" s="200"/>
      <c r="AM38" s="399" t="str">
        <f t="shared" si="1"/>
        <v/>
      </c>
      <c r="AN38" s="399"/>
      <c r="AO38" s="398"/>
      <c r="AP38" s="398"/>
      <c r="AQ38" s="398"/>
      <c r="AR38" s="398"/>
      <c r="AS38" s="398"/>
      <c r="AT38" s="398"/>
      <c r="AU38" s="398"/>
      <c r="AV38" s="398"/>
      <c r="AW38" s="398"/>
      <c r="AX38" s="398"/>
      <c r="AY38" s="398"/>
      <c r="AZ38" s="398"/>
      <c r="BA38" s="398"/>
      <c r="BB38" s="398"/>
      <c r="BC38" s="398"/>
      <c r="BD38" s="200"/>
      <c r="BE38" s="399" t="str">
        <f t="shared" si="2"/>
        <v/>
      </c>
      <c r="BF38" s="399"/>
      <c r="BG38" s="398"/>
      <c r="BH38" s="398"/>
      <c r="BI38" s="398"/>
      <c r="BJ38" s="398"/>
      <c r="BK38" s="398"/>
      <c r="BL38" s="398"/>
      <c r="BM38" s="398"/>
      <c r="BN38" s="398"/>
      <c r="BO38" s="398"/>
      <c r="BP38" s="398"/>
      <c r="BQ38" s="398"/>
      <c r="BR38" s="398"/>
      <c r="BS38" s="398"/>
      <c r="BT38" s="398"/>
      <c r="BU38" s="398"/>
      <c r="BV38" s="200"/>
      <c r="BW38" s="399" t="str">
        <f t="shared" si="3"/>
        <v/>
      </c>
      <c r="BX38" s="399"/>
      <c r="BY38" s="398" t="str">
        <f>IF('各会計、関係団体の財政状況及び健全化判断比率'!B75="","",'各会計、関係団体の財政状況及び健全化判断比率'!B75)</f>
        <v/>
      </c>
      <c r="BZ38" s="398"/>
      <c r="CA38" s="398"/>
      <c r="CB38" s="398"/>
      <c r="CC38" s="398"/>
      <c r="CD38" s="398"/>
      <c r="CE38" s="398"/>
      <c r="CF38" s="398"/>
      <c r="CG38" s="398"/>
      <c r="CH38" s="398"/>
      <c r="CI38" s="398"/>
      <c r="CJ38" s="398"/>
      <c r="CK38" s="398"/>
      <c r="CL38" s="398"/>
      <c r="CM38" s="398"/>
      <c r="CN38" s="200"/>
      <c r="CO38" s="399">
        <f t="shared" si="4"/>
        <v>20</v>
      </c>
      <c r="CP38" s="399"/>
      <c r="CQ38" s="398" t="str">
        <f>IF('各会計、関係団体の財政状況及び健全化判断比率'!BS14="","",'各会計、関係団体の財政状況及び健全化判断比率'!BS14)</f>
        <v>屋久島環境文化財団</v>
      </c>
      <c r="CR38" s="398"/>
      <c r="CS38" s="398"/>
      <c r="CT38" s="398"/>
      <c r="CU38" s="398"/>
      <c r="CV38" s="398"/>
      <c r="CW38" s="398"/>
      <c r="CX38" s="398"/>
      <c r="CY38" s="398"/>
      <c r="CZ38" s="398"/>
      <c r="DA38" s="398"/>
      <c r="DB38" s="398"/>
      <c r="DC38" s="398"/>
      <c r="DD38" s="398"/>
      <c r="DE38" s="398"/>
      <c r="DF38" s="192"/>
      <c r="DG38" s="400" t="str">
        <f>IF('各会計、関係団体の財政状況及び健全化判断比率'!BR14="","",'各会計、関係団体の財政状況及び健全化判断比率'!BR14)</f>
        <v/>
      </c>
      <c r="DH38" s="400"/>
      <c r="DI38" s="203"/>
      <c r="DJ38" s="158"/>
      <c r="DK38" s="158"/>
      <c r="DL38" s="158"/>
      <c r="DM38" s="158"/>
      <c r="DN38" s="158"/>
      <c r="DO38" s="158"/>
    </row>
    <row r="39" spans="1:119" ht="32.25" customHeight="1" x14ac:dyDescent="0.2">
      <c r="A39" s="159"/>
      <c r="B39" s="199"/>
      <c r="C39" s="399" t="str">
        <f t="shared" si="5"/>
        <v/>
      </c>
      <c r="D39" s="399"/>
      <c r="E39" s="398" t="str">
        <f>IF('各会計、関係団体の財政状況及び健全化判断比率'!B15="","",'各会計、関係団体の財政状況及び健全化判断比率'!B15)</f>
        <v/>
      </c>
      <c r="F39" s="398"/>
      <c r="G39" s="398"/>
      <c r="H39" s="398"/>
      <c r="I39" s="398"/>
      <c r="J39" s="398"/>
      <c r="K39" s="398"/>
      <c r="L39" s="398"/>
      <c r="M39" s="398"/>
      <c r="N39" s="398"/>
      <c r="O39" s="398"/>
      <c r="P39" s="398"/>
      <c r="Q39" s="398"/>
      <c r="R39" s="398"/>
      <c r="S39" s="398"/>
      <c r="T39" s="200"/>
      <c r="U39" s="399" t="str">
        <f t="shared" si="0"/>
        <v/>
      </c>
      <c r="V39" s="399"/>
      <c r="W39" s="398"/>
      <c r="X39" s="398"/>
      <c r="Y39" s="398"/>
      <c r="Z39" s="398"/>
      <c r="AA39" s="398"/>
      <c r="AB39" s="398"/>
      <c r="AC39" s="398"/>
      <c r="AD39" s="398"/>
      <c r="AE39" s="398"/>
      <c r="AF39" s="398"/>
      <c r="AG39" s="398"/>
      <c r="AH39" s="398"/>
      <c r="AI39" s="398"/>
      <c r="AJ39" s="398"/>
      <c r="AK39" s="398"/>
      <c r="AL39" s="200"/>
      <c r="AM39" s="399" t="str">
        <f t="shared" si="1"/>
        <v/>
      </c>
      <c r="AN39" s="399"/>
      <c r="AO39" s="398"/>
      <c r="AP39" s="398"/>
      <c r="AQ39" s="398"/>
      <c r="AR39" s="398"/>
      <c r="AS39" s="398"/>
      <c r="AT39" s="398"/>
      <c r="AU39" s="398"/>
      <c r="AV39" s="398"/>
      <c r="AW39" s="398"/>
      <c r="AX39" s="398"/>
      <c r="AY39" s="398"/>
      <c r="AZ39" s="398"/>
      <c r="BA39" s="398"/>
      <c r="BB39" s="398"/>
      <c r="BC39" s="398"/>
      <c r="BD39" s="200"/>
      <c r="BE39" s="399" t="str">
        <f t="shared" si="2"/>
        <v/>
      </c>
      <c r="BF39" s="399"/>
      <c r="BG39" s="398"/>
      <c r="BH39" s="398"/>
      <c r="BI39" s="398"/>
      <c r="BJ39" s="398"/>
      <c r="BK39" s="398"/>
      <c r="BL39" s="398"/>
      <c r="BM39" s="398"/>
      <c r="BN39" s="398"/>
      <c r="BO39" s="398"/>
      <c r="BP39" s="398"/>
      <c r="BQ39" s="398"/>
      <c r="BR39" s="398"/>
      <c r="BS39" s="398"/>
      <c r="BT39" s="398"/>
      <c r="BU39" s="398"/>
      <c r="BV39" s="200"/>
      <c r="BW39" s="399" t="str">
        <f t="shared" si="3"/>
        <v/>
      </c>
      <c r="BX39" s="399"/>
      <c r="BY39" s="398" t="str">
        <f>IF('各会計、関係団体の財政状況及び健全化判断比率'!B76="","",'各会計、関係団体の財政状況及び健全化判断比率'!B76)</f>
        <v/>
      </c>
      <c r="BZ39" s="398"/>
      <c r="CA39" s="398"/>
      <c r="CB39" s="398"/>
      <c r="CC39" s="398"/>
      <c r="CD39" s="398"/>
      <c r="CE39" s="398"/>
      <c r="CF39" s="398"/>
      <c r="CG39" s="398"/>
      <c r="CH39" s="398"/>
      <c r="CI39" s="398"/>
      <c r="CJ39" s="398"/>
      <c r="CK39" s="398"/>
      <c r="CL39" s="398"/>
      <c r="CM39" s="398"/>
      <c r="CN39" s="200"/>
      <c r="CO39" s="399">
        <f t="shared" si="4"/>
        <v>21</v>
      </c>
      <c r="CP39" s="399"/>
      <c r="CQ39" s="398" t="str">
        <f>IF('各会計、関係団体の財政状況及び健全化判断比率'!BS15="","",'各会計、関係団体の財政状況及び健全化判断比率'!BS15)</f>
        <v>(公財)かごしまみどりの基金</v>
      </c>
      <c r="CR39" s="398"/>
      <c r="CS39" s="398"/>
      <c r="CT39" s="398"/>
      <c r="CU39" s="398"/>
      <c r="CV39" s="398"/>
      <c r="CW39" s="398"/>
      <c r="CX39" s="398"/>
      <c r="CY39" s="398"/>
      <c r="CZ39" s="398"/>
      <c r="DA39" s="398"/>
      <c r="DB39" s="398"/>
      <c r="DC39" s="398"/>
      <c r="DD39" s="398"/>
      <c r="DE39" s="398"/>
      <c r="DF39" s="192"/>
      <c r="DG39" s="400" t="str">
        <f>IF('各会計、関係団体の財政状況及び健全化判断比率'!BR15="","",'各会計、関係団体の財政状況及び健全化判断比率'!BR15)</f>
        <v/>
      </c>
      <c r="DH39" s="400"/>
      <c r="DI39" s="203"/>
      <c r="DJ39" s="158"/>
      <c r="DK39" s="158"/>
      <c r="DL39" s="158"/>
      <c r="DM39" s="158"/>
      <c r="DN39" s="158"/>
      <c r="DO39" s="158"/>
    </row>
    <row r="40" spans="1:119" ht="32.25" customHeight="1" x14ac:dyDescent="0.2">
      <c r="A40" s="159"/>
      <c r="B40" s="199"/>
      <c r="C40" s="399" t="str">
        <f t="shared" si="5"/>
        <v/>
      </c>
      <c r="D40" s="399"/>
      <c r="E40" s="398" t="str">
        <f>IF('各会計、関係団体の財政状況及び健全化判断比率'!B16="","",'各会計、関係団体の財政状況及び健全化判断比率'!B16)</f>
        <v/>
      </c>
      <c r="F40" s="398"/>
      <c r="G40" s="398"/>
      <c r="H40" s="398"/>
      <c r="I40" s="398"/>
      <c r="J40" s="398"/>
      <c r="K40" s="398"/>
      <c r="L40" s="398"/>
      <c r="M40" s="398"/>
      <c r="N40" s="398"/>
      <c r="O40" s="398"/>
      <c r="P40" s="398"/>
      <c r="Q40" s="398"/>
      <c r="R40" s="398"/>
      <c r="S40" s="398"/>
      <c r="T40" s="200"/>
      <c r="U40" s="399" t="str">
        <f t="shared" si="0"/>
        <v/>
      </c>
      <c r="V40" s="399"/>
      <c r="W40" s="398"/>
      <c r="X40" s="398"/>
      <c r="Y40" s="398"/>
      <c r="Z40" s="398"/>
      <c r="AA40" s="398"/>
      <c r="AB40" s="398"/>
      <c r="AC40" s="398"/>
      <c r="AD40" s="398"/>
      <c r="AE40" s="398"/>
      <c r="AF40" s="398"/>
      <c r="AG40" s="398"/>
      <c r="AH40" s="398"/>
      <c r="AI40" s="398"/>
      <c r="AJ40" s="398"/>
      <c r="AK40" s="398"/>
      <c r="AL40" s="200"/>
      <c r="AM40" s="399" t="str">
        <f t="shared" si="1"/>
        <v/>
      </c>
      <c r="AN40" s="399"/>
      <c r="AO40" s="398"/>
      <c r="AP40" s="398"/>
      <c r="AQ40" s="398"/>
      <c r="AR40" s="398"/>
      <c r="AS40" s="398"/>
      <c r="AT40" s="398"/>
      <c r="AU40" s="398"/>
      <c r="AV40" s="398"/>
      <c r="AW40" s="398"/>
      <c r="AX40" s="398"/>
      <c r="AY40" s="398"/>
      <c r="AZ40" s="398"/>
      <c r="BA40" s="398"/>
      <c r="BB40" s="398"/>
      <c r="BC40" s="398"/>
      <c r="BD40" s="200"/>
      <c r="BE40" s="399" t="str">
        <f t="shared" si="2"/>
        <v/>
      </c>
      <c r="BF40" s="399"/>
      <c r="BG40" s="398"/>
      <c r="BH40" s="398"/>
      <c r="BI40" s="398"/>
      <c r="BJ40" s="398"/>
      <c r="BK40" s="398"/>
      <c r="BL40" s="398"/>
      <c r="BM40" s="398"/>
      <c r="BN40" s="398"/>
      <c r="BO40" s="398"/>
      <c r="BP40" s="398"/>
      <c r="BQ40" s="398"/>
      <c r="BR40" s="398"/>
      <c r="BS40" s="398"/>
      <c r="BT40" s="398"/>
      <c r="BU40" s="398"/>
      <c r="BV40" s="200"/>
      <c r="BW40" s="399" t="str">
        <f t="shared" si="3"/>
        <v/>
      </c>
      <c r="BX40" s="399"/>
      <c r="BY40" s="398" t="str">
        <f>IF('各会計、関係団体の財政状況及び健全化判断比率'!B77="","",'各会計、関係団体の財政状況及び健全化判断比率'!B77)</f>
        <v/>
      </c>
      <c r="BZ40" s="398"/>
      <c r="CA40" s="398"/>
      <c r="CB40" s="398"/>
      <c r="CC40" s="398"/>
      <c r="CD40" s="398"/>
      <c r="CE40" s="398"/>
      <c r="CF40" s="398"/>
      <c r="CG40" s="398"/>
      <c r="CH40" s="398"/>
      <c r="CI40" s="398"/>
      <c r="CJ40" s="398"/>
      <c r="CK40" s="398"/>
      <c r="CL40" s="398"/>
      <c r="CM40" s="398"/>
      <c r="CN40" s="200"/>
      <c r="CO40" s="399">
        <f t="shared" si="4"/>
        <v>22</v>
      </c>
      <c r="CP40" s="399"/>
      <c r="CQ40" s="398" t="str">
        <f>IF('各会計、関係団体の財政状況及び健全化判断比率'!BS16="","",'各会計、関係団体の財政状況及び健全化判断比率'!BS16)</f>
        <v>(公財)鹿児島県県民総合保健センター</v>
      </c>
      <c r="CR40" s="398"/>
      <c r="CS40" s="398"/>
      <c r="CT40" s="398"/>
      <c r="CU40" s="398"/>
      <c r="CV40" s="398"/>
      <c r="CW40" s="398"/>
      <c r="CX40" s="398"/>
      <c r="CY40" s="398"/>
      <c r="CZ40" s="398"/>
      <c r="DA40" s="398"/>
      <c r="DB40" s="398"/>
      <c r="DC40" s="398"/>
      <c r="DD40" s="398"/>
      <c r="DE40" s="398"/>
      <c r="DF40" s="192"/>
      <c r="DG40" s="400" t="str">
        <f>IF('各会計、関係団体の財政状況及び健全化判断比率'!BR16="","",'各会計、関係団体の財政状況及び健全化判断比率'!BR16)</f>
        <v/>
      </c>
      <c r="DH40" s="400"/>
      <c r="DI40" s="203"/>
      <c r="DJ40" s="158"/>
      <c r="DK40" s="158"/>
      <c r="DL40" s="158"/>
      <c r="DM40" s="158"/>
      <c r="DN40" s="158"/>
      <c r="DO40" s="158"/>
    </row>
    <row r="41" spans="1:119" ht="13.5" customHeight="1" thickBot="1" x14ac:dyDescent="0.25">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2">
      <c r="A43" s="158"/>
      <c r="B43" s="158" t="s">
        <v>178</v>
      </c>
      <c r="C43" s="158"/>
      <c r="D43" s="158"/>
      <c r="E43" s="158" t="s">
        <v>179</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2">
      <c r="A44" s="158"/>
      <c r="B44" s="158"/>
      <c r="C44" s="158"/>
      <c r="D44" s="158"/>
      <c r="E44" s="158" t="s">
        <v>180</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2">
      <c r="A45" s="158"/>
      <c r="B45" s="158"/>
      <c r="C45" s="158"/>
      <c r="D45" s="158"/>
      <c r="E45" s="158" t="s">
        <v>181</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2">
      <c r="A46" s="158"/>
      <c r="B46" s="158"/>
      <c r="C46" s="158"/>
      <c r="D46" s="158"/>
      <c r="E46" s="158" t="s">
        <v>182</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2">
      <c r="E47" s="160" t="s">
        <v>183</v>
      </c>
    </row>
    <row r="48" spans="1:119" x14ac:dyDescent="0.2">
      <c r="E48" s="160" t="s">
        <v>184</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fzZYEvdM6bV3CnD7QEVvst9EiIAm9mwJOsy3WDlquwbubnW6bIqoHNFh1o4LHzfb3n5qobsQ4SBGE7GR7verBQ==" saltValue="Fj1VhX4oZ3w1WMFV4AAXfg=="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539</v>
      </c>
      <c r="G33" s="17" t="s">
        <v>540</v>
      </c>
      <c r="H33" s="17" t="s">
        <v>541</v>
      </c>
      <c r="I33" s="17" t="s">
        <v>542</v>
      </c>
      <c r="J33" s="18" t="s">
        <v>543</v>
      </c>
      <c r="K33" s="10"/>
      <c r="L33" s="10"/>
      <c r="M33" s="10"/>
      <c r="N33" s="10"/>
      <c r="O33" s="10"/>
      <c r="P33" s="10"/>
    </row>
    <row r="34" spans="1:16" ht="39" customHeight="1" x14ac:dyDescent="0.2">
      <c r="A34" s="10"/>
      <c r="B34" s="19"/>
      <c r="C34" s="1179" t="s">
        <v>545</v>
      </c>
      <c r="D34" s="1179"/>
      <c r="E34" s="1180"/>
      <c r="F34" s="20">
        <v>1.4</v>
      </c>
      <c r="G34" s="21">
        <v>1.72</v>
      </c>
      <c r="H34" s="21">
        <v>1.68</v>
      </c>
      <c r="I34" s="21">
        <v>1.79</v>
      </c>
      <c r="J34" s="22">
        <v>1.95</v>
      </c>
      <c r="K34" s="10"/>
      <c r="L34" s="10"/>
      <c r="M34" s="10"/>
      <c r="N34" s="10"/>
      <c r="O34" s="10"/>
      <c r="P34" s="10"/>
    </row>
    <row r="35" spans="1:16" ht="39" customHeight="1" x14ac:dyDescent="0.2">
      <c r="A35" s="10"/>
      <c r="B35" s="23"/>
      <c r="C35" s="1173" t="s">
        <v>546</v>
      </c>
      <c r="D35" s="1174"/>
      <c r="E35" s="1175"/>
      <c r="F35" s="24">
        <v>0.94</v>
      </c>
      <c r="G35" s="25">
        <v>1.1000000000000001</v>
      </c>
      <c r="H35" s="25">
        <v>0.72</v>
      </c>
      <c r="I35" s="25">
        <v>0.98</v>
      </c>
      <c r="J35" s="26">
        <v>1.39</v>
      </c>
      <c r="K35" s="10"/>
      <c r="L35" s="10"/>
      <c r="M35" s="10"/>
      <c r="N35" s="10"/>
      <c r="O35" s="10"/>
      <c r="P35" s="10"/>
    </row>
    <row r="36" spans="1:16" ht="39" customHeight="1" x14ac:dyDescent="0.2">
      <c r="A36" s="10"/>
      <c r="B36" s="23"/>
      <c r="C36" s="1173" t="s">
        <v>547</v>
      </c>
      <c r="D36" s="1174"/>
      <c r="E36" s="1175"/>
      <c r="F36" s="24">
        <v>0</v>
      </c>
      <c r="G36" s="25">
        <v>0</v>
      </c>
      <c r="H36" s="25">
        <v>0</v>
      </c>
      <c r="I36" s="25">
        <v>0.6</v>
      </c>
      <c r="J36" s="26">
        <v>0.62</v>
      </c>
      <c r="K36" s="10"/>
      <c r="L36" s="10"/>
      <c r="M36" s="10"/>
      <c r="N36" s="10"/>
      <c r="O36" s="10"/>
      <c r="P36" s="10"/>
    </row>
    <row r="37" spans="1:16" ht="39" customHeight="1" x14ac:dyDescent="0.2">
      <c r="A37" s="10"/>
      <c r="B37" s="23"/>
      <c r="C37" s="1173" t="s">
        <v>548</v>
      </c>
      <c r="D37" s="1174"/>
      <c r="E37" s="1175"/>
      <c r="F37" s="24">
        <v>0.06</v>
      </c>
      <c r="G37" s="25">
        <v>0.04</v>
      </c>
      <c r="H37" s="25">
        <v>0.05</v>
      </c>
      <c r="I37" s="25">
        <v>0.05</v>
      </c>
      <c r="J37" s="26">
        <v>0.1</v>
      </c>
      <c r="K37" s="10"/>
      <c r="L37" s="10"/>
      <c r="M37" s="10"/>
      <c r="N37" s="10"/>
      <c r="O37" s="10"/>
      <c r="P37" s="10"/>
    </row>
    <row r="38" spans="1:16" ht="39" customHeight="1" x14ac:dyDescent="0.2">
      <c r="A38" s="10"/>
      <c r="B38" s="23"/>
      <c r="C38" s="1173" t="s">
        <v>549</v>
      </c>
      <c r="D38" s="1174"/>
      <c r="E38" s="1175"/>
      <c r="F38" s="24" t="s">
        <v>499</v>
      </c>
      <c r="G38" s="25" t="s">
        <v>499</v>
      </c>
      <c r="H38" s="25" t="s">
        <v>499</v>
      </c>
      <c r="I38" s="25">
        <v>0.27</v>
      </c>
      <c r="J38" s="26">
        <v>7.0000000000000007E-2</v>
      </c>
      <c r="K38" s="10"/>
      <c r="L38" s="10"/>
      <c r="M38" s="10"/>
      <c r="N38" s="10"/>
      <c r="O38" s="10"/>
      <c r="P38" s="10"/>
    </row>
    <row r="39" spans="1:16" ht="39" customHeight="1" x14ac:dyDescent="0.2">
      <c r="A39" s="10"/>
      <c r="B39" s="23"/>
      <c r="C39" s="1173" t="s">
        <v>550</v>
      </c>
      <c r="D39" s="1174"/>
      <c r="E39" s="1175"/>
      <c r="F39" s="24">
        <v>0.01</v>
      </c>
      <c r="G39" s="25">
        <v>0.01</v>
      </c>
      <c r="H39" s="25">
        <v>0</v>
      </c>
      <c r="I39" s="25">
        <v>0</v>
      </c>
      <c r="J39" s="26">
        <v>0</v>
      </c>
      <c r="K39" s="10"/>
      <c r="L39" s="10"/>
      <c r="M39" s="10"/>
      <c r="N39" s="10"/>
      <c r="O39" s="10"/>
      <c r="P39" s="10"/>
    </row>
    <row r="40" spans="1:16" ht="39" customHeight="1" x14ac:dyDescent="0.2">
      <c r="A40" s="10"/>
      <c r="B40" s="23"/>
      <c r="C40" s="1173" t="s">
        <v>551</v>
      </c>
      <c r="D40" s="1174"/>
      <c r="E40" s="1175"/>
      <c r="F40" s="24">
        <v>0</v>
      </c>
      <c r="G40" s="25">
        <v>0</v>
      </c>
      <c r="H40" s="25">
        <v>0</v>
      </c>
      <c r="I40" s="25">
        <v>0</v>
      </c>
      <c r="J40" s="26">
        <v>0</v>
      </c>
      <c r="K40" s="10"/>
      <c r="L40" s="10"/>
      <c r="M40" s="10"/>
      <c r="N40" s="10"/>
      <c r="O40" s="10"/>
      <c r="P40" s="10"/>
    </row>
    <row r="41" spans="1:16" ht="39" customHeight="1" x14ac:dyDescent="0.2">
      <c r="A41" s="10"/>
      <c r="B41" s="23"/>
      <c r="C41" s="1173" t="s">
        <v>552</v>
      </c>
      <c r="D41" s="1174"/>
      <c r="E41" s="1175"/>
      <c r="F41" s="24">
        <v>0</v>
      </c>
      <c r="G41" s="25">
        <v>0</v>
      </c>
      <c r="H41" s="25">
        <v>0</v>
      </c>
      <c r="I41" s="25">
        <v>0</v>
      </c>
      <c r="J41" s="26">
        <v>0</v>
      </c>
      <c r="K41" s="10"/>
      <c r="L41" s="10"/>
      <c r="M41" s="10"/>
      <c r="N41" s="10"/>
      <c r="O41" s="10"/>
      <c r="P41" s="10"/>
    </row>
    <row r="42" spans="1:16" ht="39" customHeight="1" x14ac:dyDescent="0.2">
      <c r="A42" s="10"/>
      <c r="B42" s="27"/>
      <c r="C42" s="1173" t="s">
        <v>553</v>
      </c>
      <c r="D42" s="1174"/>
      <c r="E42" s="1175"/>
      <c r="F42" s="24" t="s">
        <v>499</v>
      </c>
      <c r="G42" s="25" t="s">
        <v>499</v>
      </c>
      <c r="H42" s="25" t="s">
        <v>499</v>
      </c>
      <c r="I42" s="25" t="s">
        <v>499</v>
      </c>
      <c r="J42" s="26" t="s">
        <v>499</v>
      </c>
      <c r="K42" s="10"/>
      <c r="L42" s="10"/>
      <c r="M42" s="10"/>
      <c r="N42" s="10"/>
      <c r="O42" s="10"/>
      <c r="P42" s="10"/>
    </row>
    <row r="43" spans="1:16" ht="39" customHeight="1" thickBot="1" x14ac:dyDescent="0.25">
      <c r="A43" s="10"/>
      <c r="B43" s="28"/>
      <c r="C43" s="1176" t="s">
        <v>554</v>
      </c>
      <c r="D43" s="1177"/>
      <c r="E43" s="1178"/>
      <c r="F43" s="29">
        <v>0</v>
      </c>
      <c r="G43" s="30">
        <v>0</v>
      </c>
      <c r="H43" s="30">
        <v>0</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aJuO6bU10X/T49UA1if/gNTBMozlt0WBhfPzCUwPxN6RVcE+oQ4XBS85epLi+WYoG5k5Y3pKjfLMteywKE00xQ==" saltValue="H79VLeXsXQUObEPhsAqq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Normal="10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539</v>
      </c>
      <c r="L44" s="44" t="s">
        <v>540</v>
      </c>
      <c r="M44" s="44" t="s">
        <v>541</v>
      </c>
      <c r="N44" s="44" t="s">
        <v>542</v>
      </c>
      <c r="O44" s="45" t="s">
        <v>543</v>
      </c>
      <c r="P44" s="36"/>
      <c r="Q44" s="36"/>
      <c r="R44" s="36"/>
      <c r="S44" s="36"/>
      <c r="T44" s="36"/>
      <c r="U44" s="36"/>
    </row>
    <row r="45" spans="1:21" ht="30.75" customHeight="1" x14ac:dyDescent="0.2">
      <c r="A45" s="36"/>
      <c r="B45" s="1199" t="s">
        <v>10</v>
      </c>
      <c r="C45" s="1200"/>
      <c r="D45" s="46"/>
      <c r="E45" s="1205" t="s">
        <v>11</v>
      </c>
      <c r="F45" s="1205"/>
      <c r="G45" s="1205"/>
      <c r="H45" s="1205"/>
      <c r="I45" s="1205"/>
      <c r="J45" s="1206"/>
      <c r="K45" s="47">
        <v>124525</v>
      </c>
      <c r="L45" s="48">
        <v>109758</v>
      </c>
      <c r="M45" s="48">
        <v>103055</v>
      </c>
      <c r="N45" s="48">
        <v>103500</v>
      </c>
      <c r="O45" s="49">
        <v>97458</v>
      </c>
      <c r="P45" s="36"/>
      <c r="Q45" s="36"/>
      <c r="R45" s="36"/>
      <c r="S45" s="36"/>
      <c r="T45" s="36"/>
      <c r="U45" s="36"/>
    </row>
    <row r="46" spans="1:21" ht="30.75" customHeight="1" x14ac:dyDescent="0.2">
      <c r="A46" s="36"/>
      <c r="B46" s="1201"/>
      <c r="C46" s="1202"/>
      <c r="D46" s="50"/>
      <c r="E46" s="1183" t="s">
        <v>12</v>
      </c>
      <c r="F46" s="1183"/>
      <c r="G46" s="1183"/>
      <c r="H46" s="1183"/>
      <c r="I46" s="1183"/>
      <c r="J46" s="1184"/>
      <c r="K46" s="51" t="s">
        <v>499</v>
      </c>
      <c r="L46" s="52" t="s">
        <v>499</v>
      </c>
      <c r="M46" s="52" t="s">
        <v>499</v>
      </c>
      <c r="N46" s="52" t="s">
        <v>499</v>
      </c>
      <c r="O46" s="53" t="s">
        <v>499</v>
      </c>
      <c r="P46" s="36"/>
      <c r="Q46" s="36"/>
      <c r="R46" s="36"/>
      <c r="S46" s="36"/>
      <c r="T46" s="36"/>
      <c r="U46" s="36"/>
    </row>
    <row r="47" spans="1:21" ht="30.75" customHeight="1" x14ac:dyDescent="0.2">
      <c r="A47" s="36"/>
      <c r="B47" s="1201"/>
      <c r="C47" s="1202"/>
      <c r="D47" s="50"/>
      <c r="E47" s="1183" t="s">
        <v>13</v>
      </c>
      <c r="F47" s="1183"/>
      <c r="G47" s="1183"/>
      <c r="H47" s="1183"/>
      <c r="I47" s="1183"/>
      <c r="J47" s="1184"/>
      <c r="K47" s="51">
        <v>20629</v>
      </c>
      <c r="L47" s="52">
        <v>22140</v>
      </c>
      <c r="M47" s="52">
        <v>24644</v>
      </c>
      <c r="N47" s="52">
        <v>26750</v>
      </c>
      <c r="O47" s="53">
        <v>28038</v>
      </c>
      <c r="P47" s="36"/>
      <c r="Q47" s="36"/>
      <c r="R47" s="36"/>
      <c r="S47" s="36"/>
      <c r="T47" s="36"/>
      <c r="U47" s="36"/>
    </row>
    <row r="48" spans="1:21" ht="30.75" customHeight="1" x14ac:dyDescent="0.2">
      <c r="A48" s="36"/>
      <c r="B48" s="1201"/>
      <c r="C48" s="1202"/>
      <c r="D48" s="50"/>
      <c r="E48" s="1183" t="s">
        <v>14</v>
      </c>
      <c r="F48" s="1183"/>
      <c r="G48" s="1183"/>
      <c r="H48" s="1183"/>
      <c r="I48" s="1183"/>
      <c r="J48" s="1184"/>
      <c r="K48" s="51">
        <v>2054</v>
      </c>
      <c r="L48" s="52">
        <v>1890</v>
      </c>
      <c r="M48" s="52">
        <v>1210</v>
      </c>
      <c r="N48" s="52">
        <v>389</v>
      </c>
      <c r="O48" s="53">
        <v>965</v>
      </c>
      <c r="P48" s="36"/>
      <c r="Q48" s="36"/>
      <c r="R48" s="36"/>
      <c r="S48" s="36"/>
      <c r="T48" s="36"/>
      <c r="U48" s="36"/>
    </row>
    <row r="49" spans="1:21" ht="30.75" customHeight="1" x14ac:dyDescent="0.2">
      <c r="A49" s="36"/>
      <c r="B49" s="1201"/>
      <c r="C49" s="1202"/>
      <c r="D49" s="50"/>
      <c r="E49" s="1183" t="s">
        <v>15</v>
      </c>
      <c r="F49" s="1183"/>
      <c r="G49" s="1183"/>
      <c r="H49" s="1183"/>
      <c r="I49" s="1183"/>
      <c r="J49" s="1184"/>
      <c r="K49" s="51" t="s">
        <v>499</v>
      </c>
      <c r="L49" s="52" t="s">
        <v>499</v>
      </c>
      <c r="M49" s="52" t="s">
        <v>499</v>
      </c>
      <c r="N49" s="52" t="s">
        <v>499</v>
      </c>
      <c r="O49" s="53" t="s">
        <v>499</v>
      </c>
      <c r="P49" s="36"/>
      <c r="Q49" s="36"/>
      <c r="R49" s="36"/>
      <c r="S49" s="36"/>
      <c r="T49" s="36"/>
      <c r="U49" s="36"/>
    </row>
    <row r="50" spans="1:21" ht="30.75" customHeight="1" x14ac:dyDescent="0.2">
      <c r="A50" s="36"/>
      <c r="B50" s="1201"/>
      <c r="C50" s="1202"/>
      <c r="D50" s="50"/>
      <c r="E50" s="1183" t="s">
        <v>16</v>
      </c>
      <c r="F50" s="1183"/>
      <c r="G50" s="1183"/>
      <c r="H50" s="1183"/>
      <c r="I50" s="1183"/>
      <c r="J50" s="1184"/>
      <c r="K50" s="51">
        <v>2103</v>
      </c>
      <c r="L50" s="52">
        <v>1932</v>
      </c>
      <c r="M50" s="52">
        <v>1796</v>
      </c>
      <c r="N50" s="52">
        <v>1609</v>
      </c>
      <c r="O50" s="53">
        <v>1181</v>
      </c>
      <c r="P50" s="36"/>
      <c r="Q50" s="36"/>
      <c r="R50" s="36"/>
      <c r="S50" s="36"/>
      <c r="T50" s="36"/>
      <c r="U50" s="36"/>
    </row>
    <row r="51" spans="1:21" ht="30.75" customHeight="1" x14ac:dyDescent="0.2">
      <c r="A51" s="36"/>
      <c r="B51" s="1203"/>
      <c r="C51" s="1204"/>
      <c r="D51" s="54"/>
      <c r="E51" s="1183" t="s">
        <v>17</v>
      </c>
      <c r="F51" s="1183"/>
      <c r="G51" s="1183"/>
      <c r="H51" s="1183"/>
      <c r="I51" s="1183"/>
      <c r="J51" s="1184"/>
      <c r="K51" s="51" t="s">
        <v>499</v>
      </c>
      <c r="L51" s="52" t="s">
        <v>499</v>
      </c>
      <c r="M51" s="52" t="s">
        <v>499</v>
      </c>
      <c r="N51" s="52" t="s">
        <v>499</v>
      </c>
      <c r="O51" s="53" t="s">
        <v>499</v>
      </c>
      <c r="P51" s="36"/>
      <c r="Q51" s="36"/>
      <c r="R51" s="36"/>
      <c r="S51" s="36"/>
      <c r="T51" s="36"/>
      <c r="U51" s="36"/>
    </row>
    <row r="52" spans="1:21" ht="30.75" customHeight="1" x14ac:dyDescent="0.2">
      <c r="A52" s="36"/>
      <c r="B52" s="1181" t="s">
        <v>18</v>
      </c>
      <c r="C52" s="1182"/>
      <c r="D52" s="54"/>
      <c r="E52" s="1183" t="s">
        <v>19</v>
      </c>
      <c r="F52" s="1183"/>
      <c r="G52" s="1183"/>
      <c r="H52" s="1183"/>
      <c r="I52" s="1183"/>
      <c r="J52" s="1184"/>
      <c r="K52" s="51">
        <v>94727</v>
      </c>
      <c r="L52" s="52">
        <v>84852</v>
      </c>
      <c r="M52" s="52">
        <v>83892</v>
      </c>
      <c r="N52" s="52">
        <v>84887</v>
      </c>
      <c r="O52" s="53">
        <v>82433</v>
      </c>
      <c r="P52" s="36"/>
      <c r="Q52" s="36"/>
      <c r="R52" s="36"/>
      <c r="S52" s="36"/>
      <c r="T52" s="36"/>
      <c r="U52" s="36"/>
    </row>
    <row r="53" spans="1:21" ht="30.75" customHeight="1" thickBot="1" x14ac:dyDescent="0.25">
      <c r="A53" s="36"/>
      <c r="B53" s="1185" t="s">
        <v>20</v>
      </c>
      <c r="C53" s="1186"/>
      <c r="D53" s="55"/>
      <c r="E53" s="1187" t="s">
        <v>21</v>
      </c>
      <c r="F53" s="1187"/>
      <c r="G53" s="1187"/>
      <c r="H53" s="1187"/>
      <c r="I53" s="1187"/>
      <c r="J53" s="1188"/>
      <c r="K53" s="56">
        <v>54584</v>
      </c>
      <c r="L53" s="57">
        <v>50868</v>
      </c>
      <c r="M53" s="57">
        <v>46813</v>
      </c>
      <c r="N53" s="57">
        <v>47361</v>
      </c>
      <c r="O53" s="58">
        <v>45209</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60" t="s">
        <v>555</v>
      </c>
      <c r="P54" s="36"/>
      <c r="Q54" s="36"/>
      <c r="R54" s="36"/>
      <c r="S54" s="36"/>
      <c r="T54" s="36"/>
      <c r="U54" s="36"/>
    </row>
    <row r="55" spans="1:21" ht="30.75" customHeight="1" thickBot="1" x14ac:dyDescent="0.3">
      <c r="A55" s="36"/>
      <c r="B55" s="61"/>
      <c r="C55" s="62"/>
      <c r="D55" s="62"/>
      <c r="E55" s="63"/>
      <c r="F55" s="63"/>
      <c r="G55" s="63"/>
      <c r="H55" s="63"/>
      <c r="I55" s="63"/>
      <c r="J55" s="64" t="s">
        <v>2</v>
      </c>
      <c r="K55" s="65" t="s">
        <v>556</v>
      </c>
      <c r="L55" s="66" t="s">
        <v>557</v>
      </c>
      <c r="M55" s="66" t="s">
        <v>558</v>
      </c>
      <c r="N55" s="66" t="s">
        <v>559</v>
      </c>
      <c r="O55" s="67" t="s">
        <v>560</v>
      </c>
      <c r="P55" s="36"/>
      <c r="Q55" s="36"/>
      <c r="R55" s="36"/>
      <c r="S55" s="36"/>
      <c r="T55" s="36"/>
      <c r="U55" s="36"/>
    </row>
    <row r="56" spans="1:21" ht="30.75" customHeight="1" x14ac:dyDescent="0.2">
      <c r="A56" s="36"/>
      <c r="B56" s="1189" t="s">
        <v>23</v>
      </c>
      <c r="C56" s="1190"/>
      <c r="D56" s="1193" t="s">
        <v>24</v>
      </c>
      <c r="E56" s="1194"/>
      <c r="F56" s="1194"/>
      <c r="G56" s="1194"/>
      <c r="H56" s="1194"/>
      <c r="I56" s="1194"/>
      <c r="J56" s="1195"/>
      <c r="K56" s="68">
        <v>74866</v>
      </c>
      <c r="L56" s="69">
        <v>80197</v>
      </c>
      <c r="M56" s="69">
        <v>87089</v>
      </c>
      <c r="N56" s="69">
        <v>98070</v>
      </c>
      <c r="O56" s="70">
        <v>111157</v>
      </c>
      <c r="P56" s="36"/>
      <c r="Q56" s="36"/>
      <c r="R56" s="36"/>
      <c r="S56" s="36"/>
      <c r="T56" s="36"/>
      <c r="U56" s="36"/>
    </row>
    <row r="57" spans="1:21" ht="30.75" customHeight="1" thickBot="1" x14ac:dyDescent="0.25">
      <c r="A57" s="36"/>
      <c r="B57" s="1191"/>
      <c r="C57" s="1192"/>
      <c r="D57" s="1196" t="s">
        <v>25</v>
      </c>
      <c r="E57" s="1197"/>
      <c r="F57" s="1197"/>
      <c r="G57" s="1197"/>
      <c r="H57" s="1197"/>
      <c r="I57" s="1197"/>
      <c r="J57" s="1198"/>
      <c r="K57" s="71">
        <v>74817</v>
      </c>
      <c r="L57" s="72">
        <v>80112</v>
      </c>
      <c r="M57" s="72">
        <v>87086</v>
      </c>
      <c r="N57" s="72">
        <v>98064</v>
      </c>
      <c r="O57" s="73">
        <v>111146</v>
      </c>
      <c r="P57" s="36"/>
      <c r="Q57" s="36"/>
      <c r="R57" s="36"/>
      <c r="S57" s="36"/>
      <c r="T57" s="36"/>
      <c r="U57" s="36"/>
    </row>
    <row r="58" spans="1:21" ht="17.25" customHeight="1" x14ac:dyDescent="0.2">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Ll8m+mKEelT8qTmMw4+EVU6d7oRfS9B1e+w1URD0KUj4H9VKdov5K9xR4Oy1Z+VHfJx1pnQyeFuthturUpq1oA==" saltValue="d5BWMBgVwCFiwpE/F6+fS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8</v>
      </c>
    </row>
    <row r="40" spans="2:13" ht="27.75" customHeight="1" thickBot="1" x14ac:dyDescent="0.3">
      <c r="B40" s="80" t="s">
        <v>9</v>
      </c>
      <c r="C40" s="81"/>
      <c r="D40" s="81"/>
      <c r="E40" s="82"/>
      <c r="F40" s="82"/>
      <c r="G40" s="82"/>
      <c r="H40" s="83" t="s">
        <v>2</v>
      </c>
      <c r="I40" s="382" t="s">
        <v>539</v>
      </c>
      <c r="J40" s="383" t="s">
        <v>540</v>
      </c>
      <c r="K40" s="383" t="s">
        <v>541</v>
      </c>
      <c r="L40" s="383" t="s">
        <v>542</v>
      </c>
      <c r="M40" s="384" t="s">
        <v>543</v>
      </c>
    </row>
    <row r="41" spans="2:13" ht="27.75" customHeight="1" x14ac:dyDescent="0.2">
      <c r="B41" s="1219" t="s">
        <v>28</v>
      </c>
      <c r="C41" s="1220"/>
      <c r="D41" s="84"/>
      <c r="E41" s="1221" t="s">
        <v>29</v>
      </c>
      <c r="F41" s="1221"/>
      <c r="G41" s="1221"/>
      <c r="H41" s="1222"/>
      <c r="I41" s="385">
        <v>1729382</v>
      </c>
      <c r="J41" s="386">
        <v>1724136</v>
      </c>
      <c r="K41" s="386">
        <v>1720795</v>
      </c>
      <c r="L41" s="386">
        <v>1714704</v>
      </c>
      <c r="M41" s="387">
        <v>1707844</v>
      </c>
    </row>
    <row r="42" spans="2:13" ht="27.75" customHeight="1" x14ac:dyDescent="0.2">
      <c r="B42" s="1209"/>
      <c r="C42" s="1210"/>
      <c r="D42" s="85"/>
      <c r="E42" s="1213" t="s">
        <v>30</v>
      </c>
      <c r="F42" s="1213"/>
      <c r="G42" s="1213"/>
      <c r="H42" s="1214"/>
      <c r="I42" s="388">
        <v>8999</v>
      </c>
      <c r="J42" s="389">
        <v>7288</v>
      </c>
      <c r="K42" s="389">
        <v>5755</v>
      </c>
      <c r="L42" s="389">
        <v>4324</v>
      </c>
      <c r="M42" s="390">
        <v>3248</v>
      </c>
    </row>
    <row r="43" spans="2:13" ht="27.75" customHeight="1" x14ac:dyDescent="0.2">
      <c r="B43" s="1209"/>
      <c r="C43" s="1210"/>
      <c r="D43" s="85"/>
      <c r="E43" s="1213" t="s">
        <v>31</v>
      </c>
      <c r="F43" s="1213"/>
      <c r="G43" s="1213"/>
      <c r="H43" s="1214"/>
      <c r="I43" s="388">
        <v>13587</v>
      </c>
      <c r="J43" s="389">
        <v>13395</v>
      </c>
      <c r="K43" s="389">
        <v>12066</v>
      </c>
      <c r="L43" s="389">
        <v>8029</v>
      </c>
      <c r="M43" s="390">
        <v>6035</v>
      </c>
    </row>
    <row r="44" spans="2:13" ht="27.75" customHeight="1" x14ac:dyDescent="0.2">
      <c r="B44" s="1209"/>
      <c r="C44" s="1210"/>
      <c r="D44" s="85"/>
      <c r="E44" s="1213" t="s">
        <v>32</v>
      </c>
      <c r="F44" s="1213"/>
      <c r="G44" s="1213"/>
      <c r="H44" s="1214"/>
      <c r="I44" s="388" t="s">
        <v>499</v>
      </c>
      <c r="J44" s="389" t="s">
        <v>499</v>
      </c>
      <c r="K44" s="389" t="s">
        <v>499</v>
      </c>
      <c r="L44" s="389" t="s">
        <v>499</v>
      </c>
      <c r="M44" s="390" t="s">
        <v>499</v>
      </c>
    </row>
    <row r="45" spans="2:13" ht="27.75" customHeight="1" x14ac:dyDescent="0.2">
      <c r="B45" s="1209"/>
      <c r="C45" s="1210"/>
      <c r="D45" s="85"/>
      <c r="E45" s="1213" t="s">
        <v>33</v>
      </c>
      <c r="F45" s="1213"/>
      <c r="G45" s="1213"/>
      <c r="H45" s="1214"/>
      <c r="I45" s="388">
        <v>224141</v>
      </c>
      <c r="J45" s="389">
        <v>224679</v>
      </c>
      <c r="K45" s="389">
        <v>223668</v>
      </c>
      <c r="L45" s="389">
        <v>216112</v>
      </c>
      <c r="M45" s="390">
        <v>214125</v>
      </c>
    </row>
    <row r="46" spans="2:13" ht="27.75" customHeight="1" x14ac:dyDescent="0.2">
      <c r="B46" s="1209"/>
      <c r="C46" s="1210"/>
      <c r="D46" s="86"/>
      <c r="E46" s="1223" t="s">
        <v>34</v>
      </c>
      <c r="F46" s="1223"/>
      <c r="G46" s="1223"/>
      <c r="H46" s="1224"/>
      <c r="I46" s="388">
        <v>10557</v>
      </c>
      <c r="J46" s="389">
        <v>10354</v>
      </c>
      <c r="K46" s="389">
        <v>10298</v>
      </c>
      <c r="L46" s="389">
        <v>10147</v>
      </c>
      <c r="M46" s="390">
        <v>9860</v>
      </c>
    </row>
    <row r="47" spans="2:13" ht="27.75" customHeight="1" x14ac:dyDescent="0.2">
      <c r="B47" s="1209"/>
      <c r="C47" s="1210"/>
      <c r="D47" s="87"/>
      <c r="E47" s="1225" t="s">
        <v>35</v>
      </c>
      <c r="F47" s="1226"/>
      <c r="G47" s="1226"/>
      <c r="H47" s="1227"/>
      <c r="I47" s="388" t="s">
        <v>499</v>
      </c>
      <c r="J47" s="389" t="s">
        <v>499</v>
      </c>
      <c r="K47" s="389" t="s">
        <v>499</v>
      </c>
      <c r="L47" s="389" t="s">
        <v>499</v>
      </c>
      <c r="M47" s="390" t="s">
        <v>499</v>
      </c>
    </row>
    <row r="48" spans="2:13" ht="27.75" customHeight="1" x14ac:dyDescent="0.2">
      <c r="B48" s="1209"/>
      <c r="C48" s="1210"/>
      <c r="D48" s="85"/>
      <c r="E48" s="1213" t="s">
        <v>36</v>
      </c>
      <c r="F48" s="1213"/>
      <c r="G48" s="1213"/>
      <c r="H48" s="1214"/>
      <c r="I48" s="388" t="s">
        <v>499</v>
      </c>
      <c r="J48" s="389" t="s">
        <v>499</v>
      </c>
      <c r="K48" s="389" t="s">
        <v>499</v>
      </c>
      <c r="L48" s="389" t="s">
        <v>499</v>
      </c>
      <c r="M48" s="390" t="s">
        <v>499</v>
      </c>
    </row>
    <row r="49" spans="2:13" ht="27.75" customHeight="1" x14ac:dyDescent="0.2">
      <c r="B49" s="1211"/>
      <c r="C49" s="1212"/>
      <c r="D49" s="85"/>
      <c r="E49" s="1213" t="s">
        <v>37</v>
      </c>
      <c r="F49" s="1213"/>
      <c r="G49" s="1213"/>
      <c r="H49" s="1214"/>
      <c r="I49" s="388" t="s">
        <v>499</v>
      </c>
      <c r="J49" s="389" t="s">
        <v>499</v>
      </c>
      <c r="K49" s="389" t="s">
        <v>499</v>
      </c>
      <c r="L49" s="389" t="s">
        <v>499</v>
      </c>
      <c r="M49" s="390" t="s">
        <v>499</v>
      </c>
    </row>
    <row r="50" spans="2:13" ht="27.75" customHeight="1" x14ac:dyDescent="0.2">
      <c r="B50" s="1207" t="s">
        <v>38</v>
      </c>
      <c r="C50" s="1208"/>
      <c r="D50" s="88"/>
      <c r="E50" s="1213" t="s">
        <v>39</v>
      </c>
      <c r="F50" s="1213"/>
      <c r="G50" s="1213"/>
      <c r="H50" s="1214"/>
      <c r="I50" s="388">
        <v>150516</v>
      </c>
      <c r="J50" s="389">
        <v>152223</v>
      </c>
      <c r="K50" s="389">
        <v>163847</v>
      </c>
      <c r="L50" s="389">
        <v>173174</v>
      </c>
      <c r="M50" s="390">
        <v>168623</v>
      </c>
    </row>
    <row r="51" spans="2:13" ht="27.75" customHeight="1" x14ac:dyDescent="0.2">
      <c r="B51" s="1209"/>
      <c r="C51" s="1210"/>
      <c r="D51" s="85"/>
      <c r="E51" s="1213" t="s">
        <v>40</v>
      </c>
      <c r="F51" s="1213"/>
      <c r="G51" s="1213"/>
      <c r="H51" s="1214"/>
      <c r="I51" s="388">
        <v>46125</v>
      </c>
      <c r="J51" s="389">
        <v>45333</v>
      </c>
      <c r="K51" s="389">
        <v>41124</v>
      </c>
      <c r="L51" s="389">
        <v>38050</v>
      </c>
      <c r="M51" s="390">
        <v>36564</v>
      </c>
    </row>
    <row r="52" spans="2:13" ht="27.75" customHeight="1" x14ac:dyDescent="0.2">
      <c r="B52" s="1211"/>
      <c r="C52" s="1212"/>
      <c r="D52" s="85"/>
      <c r="E52" s="1213" t="s">
        <v>41</v>
      </c>
      <c r="F52" s="1213"/>
      <c r="G52" s="1213"/>
      <c r="H52" s="1214"/>
      <c r="I52" s="388">
        <v>927040</v>
      </c>
      <c r="J52" s="389">
        <v>912607</v>
      </c>
      <c r="K52" s="389">
        <v>900528</v>
      </c>
      <c r="L52" s="389">
        <v>885046</v>
      </c>
      <c r="M52" s="390">
        <v>873762</v>
      </c>
    </row>
    <row r="53" spans="2:13" ht="27.75" customHeight="1" thickBot="1" x14ac:dyDescent="0.25">
      <c r="B53" s="1215" t="s">
        <v>42</v>
      </c>
      <c r="C53" s="1216"/>
      <c r="D53" s="89"/>
      <c r="E53" s="1217" t="s">
        <v>43</v>
      </c>
      <c r="F53" s="1217"/>
      <c r="G53" s="1217"/>
      <c r="H53" s="1218"/>
      <c r="I53" s="391">
        <v>862985</v>
      </c>
      <c r="J53" s="392">
        <v>869688</v>
      </c>
      <c r="K53" s="392">
        <v>867083</v>
      </c>
      <c r="L53" s="392">
        <v>857045</v>
      </c>
      <c r="M53" s="393">
        <v>862163</v>
      </c>
    </row>
    <row r="54" spans="2:13" ht="27.75" customHeight="1" x14ac:dyDescent="0.2">
      <c r="B54" s="90"/>
      <c r="C54" s="90"/>
      <c r="D54" s="90"/>
      <c r="E54" s="91"/>
      <c r="F54" s="91"/>
      <c r="G54" s="91"/>
      <c r="H54" s="91"/>
      <c r="I54" s="92"/>
      <c r="J54" s="92"/>
      <c r="K54" s="92"/>
      <c r="L54" s="92"/>
      <c r="M54" s="92"/>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c4Kwr/kcvhVfeh9cWVYOugzf5h3S+s+FmBalxe6aGjbSzVg3M/JlxG6aoNvjRcHOrAyucF6Md/Vz2ik2IwvYA==" saltValue="hyX9uiraAhIONeQTSQdHU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44</v>
      </c>
    </row>
    <row r="54" spans="2:8" ht="29.25" customHeight="1" thickBot="1" x14ac:dyDescent="0.35">
      <c r="B54" s="94" t="s">
        <v>1</v>
      </c>
      <c r="C54" s="95"/>
      <c r="D54" s="95"/>
      <c r="E54" s="96" t="s">
        <v>2</v>
      </c>
      <c r="F54" s="97" t="s">
        <v>541</v>
      </c>
      <c r="G54" s="97" t="s">
        <v>542</v>
      </c>
      <c r="H54" s="98" t="s">
        <v>543</v>
      </c>
    </row>
    <row r="55" spans="2:8" ht="52.5" customHeight="1" x14ac:dyDescent="0.2">
      <c r="B55" s="99"/>
      <c r="C55" s="1236" t="s">
        <v>45</v>
      </c>
      <c r="D55" s="1236"/>
      <c r="E55" s="1237"/>
      <c r="F55" s="100">
        <v>17556</v>
      </c>
      <c r="G55" s="100">
        <v>17559</v>
      </c>
      <c r="H55" s="101">
        <v>17557</v>
      </c>
    </row>
    <row r="56" spans="2:8" ht="52.5" customHeight="1" x14ac:dyDescent="0.2">
      <c r="B56" s="102"/>
      <c r="C56" s="1238" t="s">
        <v>46</v>
      </c>
      <c r="D56" s="1238"/>
      <c r="E56" s="1239"/>
      <c r="F56" s="103">
        <v>7437</v>
      </c>
      <c r="G56" s="103">
        <v>7438</v>
      </c>
      <c r="H56" s="104">
        <v>7439</v>
      </c>
    </row>
    <row r="57" spans="2:8" ht="53.25" customHeight="1" x14ac:dyDescent="0.2">
      <c r="B57" s="102"/>
      <c r="C57" s="1240" t="s">
        <v>47</v>
      </c>
      <c r="D57" s="1240"/>
      <c r="E57" s="1241"/>
      <c r="F57" s="105">
        <v>51516</v>
      </c>
      <c r="G57" s="105">
        <v>47658</v>
      </c>
      <c r="H57" s="106">
        <v>38454</v>
      </c>
    </row>
    <row r="58" spans="2:8" ht="45.75" customHeight="1" x14ac:dyDescent="0.2">
      <c r="B58" s="107"/>
      <c r="C58" s="1228" t="s">
        <v>596</v>
      </c>
      <c r="D58" s="1229"/>
      <c r="E58" s="1230"/>
      <c r="F58" s="108">
        <v>19053</v>
      </c>
      <c r="G58" s="108">
        <v>18121</v>
      </c>
      <c r="H58" s="109">
        <v>11197</v>
      </c>
    </row>
    <row r="59" spans="2:8" ht="45.75" customHeight="1" x14ac:dyDescent="0.2">
      <c r="B59" s="107"/>
      <c r="C59" s="1228" t="s">
        <v>597</v>
      </c>
      <c r="D59" s="1229"/>
      <c r="E59" s="1230"/>
      <c r="F59" s="108">
        <v>5372</v>
      </c>
      <c r="G59" s="108">
        <v>5372</v>
      </c>
      <c r="H59" s="109">
        <v>5375</v>
      </c>
    </row>
    <row r="60" spans="2:8" ht="45.75" customHeight="1" x14ac:dyDescent="0.2">
      <c r="B60" s="107"/>
      <c r="C60" s="1228" t="s">
        <v>598</v>
      </c>
      <c r="D60" s="1229"/>
      <c r="E60" s="1230"/>
      <c r="F60" s="108">
        <v>3682</v>
      </c>
      <c r="G60" s="108">
        <v>4501</v>
      </c>
      <c r="H60" s="109">
        <v>4944</v>
      </c>
    </row>
    <row r="61" spans="2:8" ht="45.75" customHeight="1" x14ac:dyDescent="0.2">
      <c r="B61" s="107"/>
      <c r="C61" s="1228" t="s">
        <v>600</v>
      </c>
      <c r="D61" s="1229"/>
      <c r="E61" s="1230"/>
      <c r="F61" s="108">
        <v>7982</v>
      </c>
      <c r="G61" s="108">
        <v>6726</v>
      </c>
      <c r="H61" s="109">
        <v>4249</v>
      </c>
    </row>
    <row r="62" spans="2:8" ht="45.75" customHeight="1" thickBot="1" x14ac:dyDescent="0.25">
      <c r="B62" s="110"/>
      <c r="C62" s="1231" t="s">
        <v>599</v>
      </c>
      <c r="D62" s="1232"/>
      <c r="E62" s="1233"/>
      <c r="F62" s="111">
        <v>17</v>
      </c>
      <c r="G62" s="111">
        <v>2706</v>
      </c>
      <c r="H62" s="112">
        <v>2706</v>
      </c>
    </row>
    <row r="63" spans="2:8" ht="52.5" customHeight="1" thickBot="1" x14ac:dyDescent="0.25">
      <c r="B63" s="113"/>
      <c r="C63" s="1234" t="s">
        <v>48</v>
      </c>
      <c r="D63" s="1234"/>
      <c r="E63" s="1235"/>
      <c r="F63" s="114">
        <v>76510</v>
      </c>
      <c r="G63" s="114">
        <v>72655</v>
      </c>
      <c r="H63" s="115">
        <v>63451</v>
      </c>
    </row>
    <row r="64" spans="2:8" ht="15" customHeight="1" x14ac:dyDescent="0.2"/>
  </sheetData>
  <sheetProtection algorithmName="SHA-512" hashValue="fQlFLlRU67H4qCRtWNsYypMfOX4tEUxKFi8gXskI0mACa+x/iO16cfDn8l8y4u06v+KV/yylDGXnKdKVGO2iNw==" saltValue="BFSQw7+E3mLSNINeKktc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0C892-5B88-4247-A611-C7EBFA3C8257}">
  <sheetPr>
    <pageSetUpPr fitToPage="1"/>
  </sheetPr>
  <dimension ref="A1:WZM160"/>
  <sheetViews>
    <sheetView showGridLines="0" zoomScaleNormal="100" zoomScaleSheetLayoutView="55" workbookViewId="0"/>
  </sheetViews>
  <sheetFormatPr defaultColWidth="0" defaultRowHeight="0" customHeight="1" zeroHeight="1" x14ac:dyDescent="0.2"/>
  <cols>
    <col min="1" max="1" width="6.36328125" style="1242" customWidth="1"/>
    <col min="2" max="107" width="2.453125" style="1242" customWidth="1"/>
    <col min="108" max="108" width="6.08984375" style="1244" customWidth="1"/>
    <col min="109" max="109" width="5.90625" style="1243" customWidth="1"/>
    <col min="110" max="110" width="19.08984375" style="1242" hidden="1"/>
    <col min="111" max="115" width="12.6328125" style="1242" hidden="1"/>
    <col min="116" max="349" width="8.6328125" style="1242" hidden="1"/>
    <col min="350" max="355" width="14.90625" style="1242" hidden="1"/>
    <col min="356" max="357" width="15.90625" style="1242" hidden="1"/>
    <col min="358" max="363" width="16.08984375" style="1242" hidden="1"/>
    <col min="364" max="364" width="6.08984375" style="1242" hidden="1"/>
    <col min="365" max="365" width="3" style="1242" hidden="1"/>
    <col min="366" max="605" width="8.6328125" style="1242" hidden="1"/>
    <col min="606" max="611" width="14.90625" style="1242" hidden="1"/>
    <col min="612" max="613" width="15.90625" style="1242" hidden="1"/>
    <col min="614" max="619" width="16.08984375" style="1242" hidden="1"/>
    <col min="620" max="620" width="6.08984375" style="1242" hidden="1"/>
    <col min="621" max="621" width="3" style="1242" hidden="1"/>
    <col min="622" max="861" width="8.6328125" style="1242" hidden="1"/>
    <col min="862" max="867" width="14.90625" style="1242" hidden="1"/>
    <col min="868" max="869" width="15.90625" style="1242" hidden="1"/>
    <col min="870" max="875" width="16.08984375" style="1242" hidden="1"/>
    <col min="876" max="876" width="6.08984375" style="1242" hidden="1"/>
    <col min="877" max="877" width="3" style="1242" hidden="1"/>
    <col min="878" max="1117" width="8.6328125" style="1242" hidden="1"/>
    <col min="1118" max="1123" width="14.90625" style="1242" hidden="1"/>
    <col min="1124" max="1125" width="15.90625" style="1242" hidden="1"/>
    <col min="1126" max="1131" width="16.08984375" style="1242" hidden="1"/>
    <col min="1132" max="1132" width="6.08984375" style="1242" hidden="1"/>
    <col min="1133" max="1133" width="3" style="1242" hidden="1"/>
    <col min="1134" max="1373" width="8.6328125" style="1242" hidden="1"/>
    <col min="1374" max="1379" width="14.90625" style="1242" hidden="1"/>
    <col min="1380" max="1381" width="15.90625" style="1242" hidden="1"/>
    <col min="1382" max="1387" width="16.08984375" style="1242" hidden="1"/>
    <col min="1388" max="1388" width="6.08984375" style="1242" hidden="1"/>
    <col min="1389" max="1389" width="3" style="1242" hidden="1"/>
    <col min="1390" max="1629" width="8.6328125" style="1242" hidden="1"/>
    <col min="1630" max="1635" width="14.90625" style="1242" hidden="1"/>
    <col min="1636" max="1637" width="15.90625" style="1242" hidden="1"/>
    <col min="1638" max="1643" width="16.08984375" style="1242" hidden="1"/>
    <col min="1644" max="1644" width="6.08984375" style="1242" hidden="1"/>
    <col min="1645" max="1645" width="3" style="1242" hidden="1"/>
    <col min="1646" max="1885" width="8.6328125" style="1242" hidden="1"/>
    <col min="1886" max="1891" width="14.90625" style="1242" hidden="1"/>
    <col min="1892" max="1893" width="15.90625" style="1242" hidden="1"/>
    <col min="1894" max="1899" width="16.08984375" style="1242" hidden="1"/>
    <col min="1900" max="1900" width="6.08984375" style="1242" hidden="1"/>
    <col min="1901" max="1901" width="3" style="1242" hidden="1"/>
    <col min="1902" max="2141" width="8.6328125" style="1242" hidden="1"/>
    <col min="2142" max="2147" width="14.90625" style="1242" hidden="1"/>
    <col min="2148" max="2149" width="15.90625" style="1242" hidden="1"/>
    <col min="2150" max="2155" width="16.08984375" style="1242" hidden="1"/>
    <col min="2156" max="2156" width="6.08984375" style="1242" hidden="1"/>
    <col min="2157" max="2157" width="3" style="1242" hidden="1"/>
    <col min="2158" max="2397" width="8.6328125" style="1242" hidden="1"/>
    <col min="2398" max="2403" width="14.90625" style="1242" hidden="1"/>
    <col min="2404" max="2405" width="15.90625" style="1242" hidden="1"/>
    <col min="2406" max="2411" width="16.08984375" style="1242" hidden="1"/>
    <col min="2412" max="2412" width="6.08984375" style="1242" hidden="1"/>
    <col min="2413" max="2413" width="3" style="1242" hidden="1"/>
    <col min="2414" max="2653" width="8.6328125" style="1242" hidden="1"/>
    <col min="2654" max="2659" width="14.90625" style="1242" hidden="1"/>
    <col min="2660" max="2661" width="15.90625" style="1242" hidden="1"/>
    <col min="2662" max="2667" width="16.08984375" style="1242" hidden="1"/>
    <col min="2668" max="2668" width="6.08984375" style="1242" hidden="1"/>
    <col min="2669" max="2669" width="3" style="1242" hidden="1"/>
    <col min="2670" max="2909" width="8.6328125" style="1242" hidden="1"/>
    <col min="2910" max="2915" width="14.90625" style="1242" hidden="1"/>
    <col min="2916" max="2917" width="15.90625" style="1242" hidden="1"/>
    <col min="2918" max="2923" width="16.08984375" style="1242" hidden="1"/>
    <col min="2924" max="2924" width="6.08984375" style="1242" hidden="1"/>
    <col min="2925" max="2925" width="3" style="1242" hidden="1"/>
    <col min="2926" max="3165" width="8.6328125" style="1242" hidden="1"/>
    <col min="3166" max="3171" width="14.90625" style="1242" hidden="1"/>
    <col min="3172" max="3173" width="15.90625" style="1242" hidden="1"/>
    <col min="3174" max="3179" width="16.08984375" style="1242" hidden="1"/>
    <col min="3180" max="3180" width="6.08984375" style="1242" hidden="1"/>
    <col min="3181" max="3181" width="3" style="1242" hidden="1"/>
    <col min="3182" max="3421" width="8.6328125" style="1242" hidden="1"/>
    <col min="3422" max="3427" width="14.90625" style="1242" hidden="1"/>
    <col min="3428" max="3429" width="15.90625" style="1242" hidden="1"/>
    <col min="3430" max="3435" width="16.08984375" style="1242" hidden="1"/>
    <col min="3436" max="3436" width="6.08984375" style="1242" hidden="1"/>
    <col min="3437" max="3437" width="3" style="1242" hidden="1"/>
    <col min="3438" max="3677" width="8.6328125" style="1242" hidden="1"/>
    <col min="3678" max="3683" width="14.90625" style="1242" hidden="1"/>
    <col min="3684" max="3685" width="15.90625" style="1242" hidden="1"/>
    <col min="3686" max="3691" width="16.08984375" style="1242" hidden="1"/>
    <col min="3692" max="3692" width="6.08984375" style="1242" hidden="1"/>
    <col min="3693" max="3693" width="3" style="1242" hidden="1"/>
    <col min="3694" max="3933" width="8.6328125" style="1242" hidden="1"/>
    <col min="3934" max="3939" width="14.90625" style="1242" hidden="1"/>
    <col min="3940" max="3941" width="15.90625" style="1242" hidden="1"/>
    <col min="3942" max="3947" width="16.08984375" style="1242" hidden="1"/>
    <col min="3948" max="3948" width="6.08984375" style="1242" hidden="1"/>
    <col min="3949" max="3949" width="3" style="1242" hidden="1"/>
    <col min="3950" max="4189" width="8.6328125" style="1242" hidden="1"/>
    <col min="4190" max="4195" width="14.90625" style="1242" hidden="1"/>
    <col min="4196" max="4197" width="15.90625" style="1242" hidden="1"/>
    <col min="4198" max="4203" width="16.08984375" style="1242" hidden="1"/>
    <col min="4204" max="4204" width="6.08984375" style="1242" hidden="1"/>
    <col min="4205" max="4205" width="3" style="1242" hidden="1"/>
    <col min="4206" max="4445" width="8.6328125" style="1242" hidden="1"/>
    <col min="4446" max="4451" width="14.90625" style="1242" hidden="1"/>
    <col min="4452" max="4453" width="15.90625" style="1242" hidden="1"/>
    <col min="4454" max="4459" width="16.08984375" style="1242" hidden="1"/>
    <col min="4460" max="4460" width="6.08984375" style="1242" hidden="1"/>
    <col min="4461" max="4461" width="3" style="1242" hidden="1"/>
    <col min="4462" max="4701" width="8.6328125" style="1242" hidden="1"/>
    <col min="4702" max="4707" width="14.90625" style="1242" hidden="1"/>
    <col min="4708" max="4709" width="15.90625" style="1242" hidden="1"/>
    <col min="4710" max="4715" width="16.08984375" style="1242" hidden="1"/>
    <col min="4716" max="4716" width="6.08984375" style="1242" hidden="1"/>
    <col min="4717" max="4717" width="3" style="1242" hidden="1"/>
    <col min="4718" max="4957" width="8.6328125" style="1242" hidden="1"/>
    <col min="4958" max="4963" width="14.90625" style="1242" hidden="1"/>
    <col min="4964" max="4965" width="15.90625" style="1242" hidden="1"/>
    <col min="4966" max="4971" width="16.08984375" style="1242" hidden="1"/>
    <col min="4972" max="4972" width="6.08984375" style="1242" hidden="1"/>
    <col min="4973" max="4973" width="3" style="1242" hidden="1"/>
    <col min="4974" max="5213" width="8.6328125" style="1242" hidden="1"/>
    <col min="5214" max="5219" width="14.90625" style="1242" hidden="1"/>
    <col min="5220" max="5221" width="15.90625" style="1242" hidden="1"/>
    <col min="5222" max="5227" width="16.08984375" style="1242" hidden="1"/>
    <col min="5228" max="5228" width="6.08984375" style="1242" hidden="1"/>
    <col min="5229" max="5229" width="3" style="1242" hidden="1"/>
    <col min="5230" max="5469" width="8.6328125" style="1242" hidden="1"/>
    <col min="5470" max="5475" width="14.90625" style="1242" hidden="1"/>
    <col min="5476" max="5477" width="15.90625" style="1242" hidden="1"/>
    <col min="5478" max="5483" width="16.08984375" style="1242" hidden="1"/>
    <col min="5484" max="5484" width="6.08984375" style="1242" hidden="1"/>
    <col min="5485" max="5485" width="3" style="1242" hidden="1"/>
    <col min="5486" max="5725" width="8.6328125" style="1242" hidden="1"/>
    <col min="5726" max="5731" width="14.90625" style="1242" hidden="1"/>
    <col min="5732" max="5733" width="15.90625" style="1242" hidden="1"/>
    <col min="5734" max="5739" width="16.08984375" style="1242" hidden="1"/>
    <col min="5740" max="5740" width="6.08984375" style="1242" hidden="1"/>
    <col min="5741" max="5741" width="3" style="1242" hidden="1"/>
    <col min="5742" max="5981" width="8.6328125" style="1242" hidden="1"/>
    <col min="5982" max="5987" width="14.90625" style="1242" hidden="1"/>
    <col min="5988" max="5989" width="15.90625" style="1242" hidden="1"/>
    <col min="5990" max="5995" width="16.08984375" style="1242" hidden="1"/>
    <col min="5996" max="5996" width="6.08984375" style="1242" hidden="1"/>
    <col min="5997" max="5997" width="3" style="1242" hidden="1"/>
    <col min="5998" max="6237" width="8.6328125" style="1242" hidden="1"/>
    <col min="6238" max="6243" width="14.90625" style="1242" hidden="1"/>
    <col min="6244" max="6245" width="15.90625" style="1242" hidden="1"/>
    <col min="6246" max="6251" width="16.08984375" style="1242" hidden="1"/>
    <col min="6252" max="6252" width="6.08984375" style="1242" hidden="1"/>
    <col min="6253" max="6253" width="3" style="1242" hidden="1"/>
    <col min="6254" max="6493" width="8.6328125" style="1242" hidden="1"/>
    <col min="6494" max="6499" width="14.90625" style="1242" hidden="1"/>
    <col min="6500" max="6501" width="15.90625" style="1242" hidden="1"/>
    <col min="6502" max="6507" width="16.08984375" style="1242" hidden="1"/>
    <col min="6508" max="6508" width="6.08984375" style="1242" hidden="1"/>
    <col min="6509" max="6509" width="3" style="1242" hidden="1"/>
    <col min="6510" max="6749" width="8.6328125" style="1242" hidden="1"/>
    <col min="6750" max="6755" width="14.90625" style="1242" hidden="1"/>
    <col min="6756" max="6757" width="15.90625" style="1242" hidden="1"/>
    <col min="6758" max="6763" width="16.08984375" style="1242" hidden="1"/>
    <col min="6764" max="6764" width="6.08984375" style="1242" hidden="1"/>
    <col min="6765" max="6765" width="3" style="1242" hidden="1"/>
    <col min="6766" max="7005" width="8.6328125" style="1242" hidden="1"/>
    <col min="7006" max="7011" width="14.90625" style="1242" hidden="1"/>
    <col min="7012" max="7013" width="15.90625" style="1242" hidden="1"/>
    <col min="7014" max="7019" width="16.08984375" style="1242" hidden="1"/>
    <col min="7020" max="7020" width="6.08984375" style="1242" hidden="1"/>
    <col min="7021" max="7021" width="3" style="1242" hidden="1"/>
    <col min="7022" max="7261" width="8.6328125" style="1242" hidden="1"/>
    <col min="7262" max="7267" width="14.90625" style="1242" hidden="1"/>
    <col min="7268" max="7269" width="15.90625" style="1242" hidden="1"/>
    <col min="7270" max="7275" width="16.08984375" style="1242" hidden="1"/>
    <col min="7276" max="7276" width="6.08984375" style="1242" hidden="1"/>
    <col min="7277" max="7277" width="3" style="1242" hidden="1"/>
    <col min="7278" max="7517" width="8.6328125" style="1242" hidden="1"/>
    <col min="7518" max="7523" width="14.90625" style="1242" hidden="1"/>
    <col min="7524" max="7525" width="15.90625" style="1242" hidden="1"/>
    <col min="7526" max="7531" width="16.08984375" style="1242" hidden="1"/>
    <col min="7532" max="7532" width="6.08984375" style="1242" hidden="1"/>
    <col min="7533" max="7533" width="3" style="1242" hidden="1"/>
    <col min="7534" max="7773" width="8.6328125" style="1242" hidden="1"/>
    <col min="7774" max="7779" width="14.90625" style="1242" hidden="1"/>
    <col min="7780" max="7781" width="15.90625" style="1242" hidden="1"/>
    <col min="7782" max="7787" width="16.08984375" style="1242" hidden="1"/>
    <col min="7788" max="7788" width="6.08984375" style="1242" hidden="1"/>
    <col min="7789" max="7789" width="3" style="1242" hidden="1"/>
    <col min="7790" max="8029" width="8.6328125" style="1242" hidden="1"/>
    <col min="8030" max="8035" width="14.90625" style="1242" hidden="1"/>
    <col min="8036" max="8037" width="15.90625" style="1242" hidden="1"/>
    <col min="8038" max="8043" width="16.08984375" style="1242" hidden="1"/>
    <col min="8044" max="8044" width="6.08984375" style="1242" hidden="1"/>
    <col min="8045" max="8045" width="3" style="1242" hidden="1"/>
    <col min="8046" max="8285" width="8.6328125" style="1242" hidden="1"/>
    <col min="8286" max="8291" width="14.90625" style="1242" hidden="1"/>
    <col min="8292" max="8293" width="15.90625" style="1242" hidden="1"/>
    <col min="8294" max="8299" width="16.08984375" style="1242" hidden="1"/>
    <col min="8300" max="8300" width="6.08984375" style="1242" hidden="1"/>
    <col min="8301" max="8301" width="3" style="1242" hidden="1"/>
    <col min="8302" max="8541" width="8.6328125" style="1242" hidden="1"/>
    <col min="8542" max="8547" width="14.90625" style="1242" hidden="1"/>
    <col min="8548" max="8549" width="15.90625" style="1242" hidden="1"/>
    <col min="8550" max="8555" width="16.08984375" style="1242" hidden="1"/>
    <col min="8556" max="8556" width="6.08984375" style="1242" hidden="1"/>
    <col min="8557" max="8557" width="3" style="1242" hidden="1"/>
    <col min="8558" max="8797" width="8.6328125" style="1242" hidden="1"/>
    <col min="8798" max="8803" width="14.90625" style="1242" hidden="1"/>
    <col min="8804" max="8805" width="15.90625" style="1242" hidden="1"/>
    <col min="8806" max="8811" width="16.08984375" style="1242" hidden="1"/>
    <col min="8812" max="8812" width="6.08984375" style="1242" hidden="1"/>
    <col min="8813" max="8813" width="3" style="1242" hidden="1"/>
    <col min="8814" max="9053" width="8.6328125" style="1242" hidden="1"/>
    <col min="9054" max="9059" width="14.90625" style="1242" hidden="1"/>
    <col min="9060" max="9061" width="15.90625" style="1242" hidden="1"/>
    <col min="9062" max="9067" width="16.08984375" style="1242" hidden="1"/>
    <col min="9068" max="9068" width="6.08984375" style="1242" hidden="1"/>
    <col min="9069" max="9069" width="3" style="1242" hidden="1"/>
    <col min="9070" max="9309" width="8.6328125" style="1242" hidden="1"/>
    <col min="9310" max="9315" width="14.90625" style="1242" hidden="1"/>
    <col min="9316" max="9317" width="15.90625" style="1242" hidden="1"/>
    <col min="9318" max="9323" width="16.08984375" style="1242" hidden="1"/>
    <col min="9324" max="9324" width="6.08984375" style="1242" hidden="1"/>
    <col min="9325" max="9325" width="3" style="1242" hidden="1"/>
    <col min="9326" max="9565" width="8.6328125" style="1242" hidden="1"/>
    <col min="9566" max="9571" width="14.90625" style="1242" hidden="1"/>
    <col min="9572" max="9573" width="15.90625" style="1242" hidden="1"/>
    <col min="9574" max="9579" width="16.08984375" style="1242" hidden="1"/>
    <col min="9580" max="9580" width="6.08984375" style="1242" hidden="1"/>
    <col min="9581" max="9581" width="3" style="1242" hidden="1"/>
    <col min="9582" max="9821" width="8.6328125" style="1242" hidden="1"/>
    <col min="9822" max="9827" width="14.90625" style="1242" hidden="1"/>
    <col min="9828" max="9829" width="15.90625" style="1242" hidden="1"/>
    <col min="9830" max="9835" width="16.08984375" style="1242" hidden="1"/>
    <col min="9836" max="9836" width="6.08984375" style="1242" hidden="1"/>
    <col min="9837" max="9837" width="3" style="1242" hidden="1"/>
    <col min="9838" max="10077" width="8.6328125" style="1242" hidden="1"/>
    <col min="10078" max="10083" width="14.90625" style="1242" hidden="1"/>
    <col min="10084" max="10085" width="15.90625" style="1242" hidden="1"/>
    <col min="10086" max="10091" width="16.08984375" style="1242" hidden="1"/>
    <col min="10092" max="10092" width="6.08984375" style="1242" hidden="1"/>
    <col min="10093" max="10093" width="3" style="1242" hidden="1"/>
    <col min="10094" max="10333" width="8.6328125" style="1242" hidden="1"/>
    <col min="10334" max="10339" width="14.90625" style="1242" hidden="1"/>
    <col min="10340" max="10341" width="15.90625" style="1242" hidden="1"/>
    <col min="10342" max="10347" width="16.08984375" style="1242" hidden="1"/>
    <col min="10348" max="10348" width="6.08984375" style="1242" hidden="1"/>
    <col min="10349" max="10349" width="3" style="1242" hidden="1"/>
    <col min="10350" max="10589" width="8.6328125" style="1242" hidden="1"/>
    <col min="10590" max="10595" width="14.90625" style="1242" hidden="1"/>
    <col min="10596" max="10597" width="15.90625" style="1242" hidden="1"/>
    <col min="10598" max="10603" width="16.08984375" style="1242" hidden="1"/>
    <col min="10604" max="10604" width="6.08984375" style="1242" hidden="1"/>
    <col min="10605" max="10605" width="3" style="1242" hidden="1"/>
    <col min="10606" max="10845" width="8.6328125" style="1242" hidden="1"/>
    <col min="10846" max="10851" width="14.90625" style="1242" hidden="1"/>
    <col min="10852" max="10853" width="15.90625" style="1242" hidden="1"/>
    <col min="10854" max="10859" width="16.08984375" style="1242" hidden="1"/>
    <col min="10860" max="10860" width="6.08984375" style="1242" hidden="1"/>
    <col min="10861" max="10861" width="3" style="1242" hidden="1"/>
    <col min="10862" max="11101" width="8.6328125" style="1242" hidden="1"/>
    <col min="11102" max="11107" width="14.90625" style="1242" hidden="1"/>
    <col min="11108" max="11109" width="15.90625" style="1242" hidden="1"/>
    <col min="11110" max="11115" width="16.08984375" style="1242" hidden="1"/>
    <col min="11116" max="11116" width="6.08984375" style="1242" hidden="1"/>
    <col min="11117" max="11117" width="3" style="1242" hidden="1"/>
    <col min="11118" max="11357" width="8.6328125" style="1242" hidden="1"/>
    <col min="11358" max="11363" width="14.90625" style="1242" hidden="1"/>
    <col min="11364" max="11365" width="15.90625" style="1242" hidden="1"/>
    <col min="11366" max="11371" width="16.08984375" style="1242" hidden="1"/>
    <col min="11372" max="11372" width="6.08984375" style="1242" hidden="1"/>
    <col min="11373" max="11373" width="3" style="1242" hidden="1"/>
    <col min="11374" max="11613" width="8.6328125" style="1242" hidden="1"/>
    <col min="11614" max="11619" width="14.90625" style="1242" hidden="1"/>
    <col min="11620" max="11621" width="15.90625" style="1242" hidden="1"/>
    <col min="11622" max="11627" width="16.08984375" style="1242" hidden="1"/>
    <col min="11628" max="11628" width="6.08984375" style="1242" hidden="1"/>
    <col min="11629" max="11629" width="3" style="1242" hidden="1"/>
    <col min="11630" max="11869" width="8.6328125" style="1242" hidden="1"/>
    <col min="11870" max="11875" width="14.90625" style="1242" hidden="1"/>
    <col min="11876" max="11877" width="15.90625" style="1242" hidden="1"/>
    <col min="11878" max="11883" width="16.08984375" style="1242" hidden="1"/>
    <col min="11884" max="11884" width="6.08984375" style="1242" hidden="1"/>
    <col min="11885" max="11885" width="3" style="1242" hidden="1"/>
    <col min="11886" max="12125" width="8.6328125" style="1242" hidden="1"/>
    <col min="12126" max="12131" width="14.90625" style="1242" hidden="1"/>
    <col min="12132" max="12133" width="15.90625" style="1242" hidden="1"/>
    <col min="12134" max="12139" width="16.08984375" style="1242" hidden="1"/>
    <col min="12140" max="12140" width="6.08984375" style="1242" hidden="1"/>
    <col min="12141" max="12141" width="3" style="1242" hidden="1"/>
    <col min="12142" max="12381" width="8.6328125" style="1242" hidden="1"/>
    <col min="12382" max="12387" width="14.90625" style="1242" hidden="1"/>
    <col min="12388" max="12389" width="15.90625" style="1242" hidden="1"/>
    <col min="12390" max="12395" width="16.08984375" style="1242" hidden="1"/>
    <col min="12396" max="12396" width="6.08984375" style="1242" hidden="1"/>
    <col min="12397" max="12397" width="3" style="1242" hidden="1"/>
    <col min="12398" max="12637" width="8.6328125" style="1242" hidden="1"/>
    <col min="12638" max="12643" width="14.90625" style="1242" hidden="1"/>
    <col min="12644" max="12645" width="15.90625" style="1242" hidden="1"/>
    <col min="12646" max="12651" width="16.08984375" style="1242" hidden="1"/>
    <col min="12652" max="12652" width="6.08984375" style="1242" hidden="1"/>
    <col min="12653" max="12653" width="3" style="1242" hidden="1"/>
    <col min="12654" max="12893" width="8.6328125" style="1242" hidden="1"/>
    <col min="12894" max="12899" width="14.90625" style="1242" hidden="1"/>
    <col min="12900" max="12901" width="15.90625" style="1242" hidden="1"/>
    <col min="12902" max="12907" width="16.08984375" style="1242" hidden="1"/>
    <col min="12908" max="12908" width="6.08984375" style="1242" hidden="1"/>
    <col min="12909" max="12909" width="3" style="1242" hidden="1"/>
    <col min="12910" max="13149" width="8.6328125" style="1242" hidden="1"/>
    <col min="13150" max="13155" width="14.90625" style="1242" hidden="1"/>
    <col min="13156" max="13157" width="15.90625" style="1242" hidden="1"/>
    <col min="13158" max="13163" width="16.08984375" style="1242" hidden="1"/>
    <col min="13164" max="13164" width="6.08984375" style="1242" hidden="1"/>
    <col min="13165" max="13165" width="3" style="1242" hidden="1"/>
    <col min="13166" max="13405" width="8.6328125" style="1242" hidden="1"/>
    <col min="13406" max="13411" width="14.90625" style="1242" hidden="1"/>
    <col min="13412" max="13413" width="15.90625" style="1242" hidden="1"/>
    <col min="13414" max="13419" width="16.08984375" style="1242" hidden="1"/>
    <col min="13420" max="13420" width="6.08984375" style="1242" hidden="1"/>
    <col min="13421" max="13421" width="3" style="1242" hidden="1"/>
    <col min="13422" max="13661" width="8.6328125" style="1242" hidden="1"/>
    <col min="13662" max="13667" width="14.90625" style="1242" hidden="1"/>
    <col min="13668" max="13669" width="15.90625" style="1242" hidden="1"/>
    <col min="13670" max="13675" width="16.08984375" style="1242" hidden="1"/>
    <col min="13676" max="13676" width="6.08984375" style="1242" hidden="1"/>
    <col min="13677" max="13677" width="3" style="1242" hidden="1"/>
    <col min="13678" max="13917" width="8.6328125" style="1242" hidden="1"/>
    <col min="13918" max="13923" width="14.90625" style="1242" hidden="1"/>
    <col min="13924" max="13925" width="15.90625" style="1242" hidden="1"/>
    <col min="13926" max="13931" width="16.08984375" style="1242" hidden="1"/>
    <col min="13932" max="13932" width="6.08984375" style="1242" hidden="1"/>
    <col min="13933" max="13933" width="3" style="1242" hidden="1"/>
    <col min="13934" max="14173" width="8.6328125" style="1242" hidden="1"/>
    <col min="14174" max="14179" width="14.90625" style="1242" hidden="1"/>
    <col min="14180" max="14181" width="15.90625" style="1242" hidden="1"/>
    <col min="14182" max="14187" width="16.08984375" style="1242" hidden="1"/>
    <col min="14188" max="14188" width="6.08984375" style="1242" hidden="1"/>
    <col min="14189" max="14189" width="3" style="1242" hidden="1"/>
    <col min="14190" max="14429" width="8.6328125" style="1242" hidden="1"/>
    <col min="14430" max="14435" width="14.90625" style="1242" hidden="1"/>
    <col min="14436" max="14437" width="15.90625" style="1242" hidden="1"/>
    <col min="14438" max="14443" width="16.08984375" style="1242" hidden="1"/>
    <col min="14444" max="14444" width="6.08984375" style="1242" hidden="1"/>
    <col min="14445" max="14445" width="3" style="1242" hidden="1"/>
    <col min="14446" max="14685" width="8.6328125" style="1242" hidden="1"/>
    <col min="14686" max="14691" width="14.90625" style="1242" hidden="1"/>
    <col min="14692" max="14693" width="15.90625" style="1242" hidden="1"/>
    <col min="14694" max="14699" width="16.08984375" style="1242" hidden="1"/>
    <col min="14700" max="14700" width="6.08984375" style="1242" hidden="1"/>
    <col min="14701" max="14701" width="3" style="1242" hidden="1"/>
    <col min="14702" max="14941" width="8.6328125" style="1242" hidden="1"/>
    <col min="14942" max="14947" width="14.90625" style="1242" hidden="1"/>
    <col min="14948" max="14949" width="15.90625" style="1242" hidden="1"/>
    <col min="14950" max="14955" width="16.08984375" style="1242" hidden="1"/>
    <col min="14956" max="14956" width="6.08984375" style="1242" hidden="1"/>
    <col min="14957" max="14957" width="3" style="1242" hidden="1"/>
    <col min="14958" max="15197" width="8.6328125" style="1242" hidden="1"/>
    <col min="15198" max="15203" width="14.90625" style="1242" hidden="1"/>
    <col min="15204" max="15205" width="15.90625" style="1242" hidden="1"/>
    <col min="15206" max="15211" width="16.08984375" style="1242" hidden="1"/>
    <col min="15212" max="15212" width="6.08984375" style="1242" hidden="1"/>
    <col min="15213" max="15213" width="3" style="1242" hidden="1"/>
    <col min="15214" max="15453" width="8.6328125" style="1242" hidden="1"/>
    <col min="15454" max="15459" width="14.90625" style="1242" hidden="1"/>
    <col min="15460" max="15461" width="15.90625" style="1242" hidden="1"/>
    <col min="15462" max="15467" width="16.08984375" style="1242" hidden="1"/>
    <col min="15468" max="15468" width="6.08984375" style="1242" hidden="1"/>
    <col min="15469" max="15469" width="3" style="1242" hidden="1"/>
    <col min="15470" max="15709" width="8.6328125" style="1242" hidden="1"/>
    <col min="15710" max="15715" width="14.90625" style="1242" hidden="1"/>
    <col min="15716" max="15717" width="15.90625" style="1242" hidden="1"/>
    <col min="15718" max="15723" width="16.08984375" style="1242" hidden="1"/>
    <col min="15724" max="15724" width="6.08984375" style="1242" hidden="1"/>
    <col min="15725" max="15725" width="3" style="1242" hidden="1"/>
    <col min="15726" max="15965" width="8.6328125" style="1242" hidden="1"/>
    <col min="15966" max="15971" width="14.90625" style="1242" hidden="1"/>
    <col min="15972" max="15973" width="15.90625" style="1242" hidden="1"/>
    <col min="15974" max="15979" width="16.08984375" style="1242" hidden="1"/>
    <col min="15980" max="15980" width="6.08984375" style="1242" hidden="1"/>
    <col min="15981" max="15981" width="3" style="1242" hidden="1"/>
    <col min="15982" max="16221" width="8.6328125" style="1242" hidden="1"/>
    <col min="16222" max="16227" width="14.90625" style="1242" hidden="1"/>
    <col min="16228" max="16229" width="15.90625" style="1242" hidden="1"/>
    <col min="16230" max="16235" width="16.08984375" style="1242" hidden="1"/>
    <col min="16236" max="16236" width="6.08984375" style="1242" hidden="1"/>
    <col min="16237" max="16237" width="3" style="1242" hidden="1"/>
    <col min="16238" max="16384" width="8.6328125" style="1242" hidden="1"/>
  </cols>
  <sheetData>
    <row r="1" spans="1:143" ht="42.75" customHeight="1" x14ac:dyDescent="0.2">
      <c r="A1" s="1302"/>
      <c r="B1" s="1301"/>
      <c r="DD1" s="1242"/>
      <c r="DE1" s="1242"/>
    </row>
    <row r="2" spans="1:143" ht="25.5" customHeight="1" x14ac:dyDescent="0.2">
      <c r="A2" s="1300"/>
      <c r="C2" s="1300"/>
      <c r="O2" s="1300"/>
      <c r="P2" s="1300"/>
      <c r="Q2" s="1300"/>
      <c r="R2" s="1300"/>
      <c r="S2" s="1300"/>
      <c r="T2" s="1300"/>
      <c r="U2" s="1300"/>
      <c r="V2" s="1300"/>
      <c r="W2" s="1300"/>
      <c r="X2" s="1300"/>
      <c r="Y2" s="1300"/>
      <c r="Z2" s="1300"/>
      <c r="AA2" s="1300"/>
      <c r="AB2" s="1300"/>
      <c r="AC2" s="1300"/>
      <c r="AD2" s="1300"/>
      <c r="AE2" s="1300"/>
      <c r="AF2" s="1300"/>
      <c r="AG2" s="1300"/>
      <c r="AH2" s="1300"/>
      <c r="AI2" s="1300"/>
      <c r="AU2" s="1300"/>
      <c r="BG2" s="1300"/>
      <c r="BS2" s="1300"/>
      <c r="CE2" s="1300"/>
      <c r="CQ2" s="1300"/>
      <c r="DD2" s="1242"/>
      <c r="DE2" s="1242"/>
    </row>
    <row r="3" spans="1:143" ht="25.5" customHeight="1" x14ac:dyDescent="0.2">
      <c r="A3" s="1300"/>
      <c r="C3" s="1300"/>
      <c r="O3" s="1300"/>
      <c r="P3" s="1300"/>
      <c r="Q3" s="1300"/>
      <c r="R3" s="1300"/>
      <c r="S3" s="1300"/>
      <c r="T3" s="1300"/>
      <c r="U3" s="1300"/>
      <c r="V3" s="1300"/>
      <c r="W3" s="1300"/>
      <c r="X3" s="1300"/>
      <c r="Y3" s="1300"/>
      <c r="Z3" s="1300"/>
      <c r="AA3" s="1300"/>
      <c r="AB3" s="1300"/>
      <c r="AC3" s="1300"/>
      <c r="AD3" s="1300"/>
      <c r="AE3" s="1300"/>
      <c r="AF3" s="1300"/>
      <c r="AG3" s="1300"/>
      <c r="AH3" s="1300"/>
      <c r="AI3" s="1300"/>
      <c r="AU3" s="1300"/>
      <c r="BG3" s="1300"/>
      <c r="BS3" s="1300"/>
      <c r="CE3" s="1300"/>
      <c r="CQ3" s="1300"/>
      <c r="DD3" s="1242"/>
      <c r="DE3" s="1242"/>
    </row>
    <row r="4" spans="1:143" s="277" customFormat="1" ht="13" x14ac:dyDescent="0.2">
      <c r="A4" s="1300"/>
      <c r="B4" s="1300"/>
      <c r="C4" s="1300"/>
      <c r="D4" s="1300"/>
      <c r="E4" s="1300"/>
      <c r="F4" s="1300"/>
      <c r="G4" s="1300"/>
      <c r="H4" s="1300"/>
      <c r="I4" s="1300"/>
      <c r="J4" s="1300"/>
      <c r="K4" s="1300"/>
      <c r="L4" s="1300"/>
      <c r="M4" s="1300"/>
      <c r="N4" s="1300"/>
      <c r="O4" s="1300"/>
      <c r="P4" s="1300"/>
      <c r="Q4" s="1300"/>
      <c r="R4" s="1300"/>
      <c r="S4" s="1300"/>
      <c r="T4" s="1300"/>
      <c r="U4" s="1300"/>
      <c r="V4" s="1300"/>
      <c r="W4" s="1300"/>
      <c r="X4" s="1300"/>
      <c r="Y4" s="1300"/>
      <c r="Z4" s="1300"/>
      <c r="AA4" s="1300"/>
      <c r="AB4" s="1300"/>
      <c r="AC4" s="1300"/>
      <c r="AD4" s="1300"/>
      <c r="AE4" s="1300"/>
      <c r="AF4" s="1300"/>
      <c r="AG4" s="1300"/>
      <c r="AH4" s="1300"/>
      <c r="AI4" s="1300"/>
      <c r="AJ4" s="1300"/>
      <c r="AK4" s="1300"/>
      <c r="AL4" s="1300"/>
      <c r="AM4" s="1300"/>
      <c r="AN4" s="1300"/>
      <c r="AO4" s="1300"/>
      <c r="AP4" s="1300"/>
      <c r="AQ4" s="1300"/>
      <c r="AR4" s="1300"/>
      <c r="AS4" s="1300"/>
      <c r="AT4" s="1300"/>
      <c r="AU4" s="1300"/>
      <c r="AV4" s="1300"/>
      <c r="AW4" s="1300"/>
      <c r="AX4" s="1300"/>
      <c r="AY4" s="1300"/>
      <c r="AZ4" s="1300"/>
      <c r="BA4" s="1300"/>
      <c r="BB4" s="1300"/>
      <c r="BC4" s="1300"/>
      <c r="BD4" s="1300"/>
      <c r="BE4" s="1300"/>
      <c r="BF4" s="1300"/>
      <c r="BG4" s="1300"/>
      <c r="BH4" s="1300"/>
      <c r="BI4" s="1300"/>
      <c r="BJ4" s="1300"/>
      <c r="BK4" s="1300"/>
      <c r="BL4" s="1300"/>
      <c r="BM4" s="1300"/>
      <c r="BN4" s="1300"/>
      <c r="BO4" s="1300"/>
      <c r="BP4" s="1300"/>
      <c r="BQ4" s="1300"/>
      <c r="BR4" s="1300"/>
      <c r="BS4" s="1300"/>
      <c r="BT4" s="1300"/>
      <c r="BU4" s="1300"/>
      <c r="BV4" s="1300"/>
      <c r="BW4" s="1300"/>
      <c r="BX4" s="1300"/>
      <c r="BY4" s="1300"/>
      <c r="BZ4" s="1300"/>
      <c r="CA4" s="1300"/>
      <c r="CB4" s="1300"/>
      <c r="CC4" s="1300"/>
      <c r="CD4" s="1300"/>
      <c r="CE4" s="1300"/>
      <c r="CF4" s="1300"/>
      <c r="CG4" s="1300"/>
      <c r="CH4" s="1300"/>
      <c r="CI4" s="1300"/>
      <c r="CJ4" s="1300"/>
      <c r="CK4" s="1300"/>
      <c r="CL4" s="1300"/>
      <c r="CM4" s="1300"/>
      <c r="CN4" s="1300"/>
      <c r="CO4" s="1300"/>
      <c r="CP4" s="1300"/>
      <c r="CQ4" s="1300"/>
      <c r="CR4" s="1300"/>
      <c r="CS4" s="1300"/>
      <c r="CT4" s="1300"/>
      <c r="CU4" s="1300"/>
      <c r="CV4" s="1300"/>
      <c r="CW4" s="1300"/>
      <c r="CX4" s="1300"/>
      <c r="CY4" s="1300"/>
      <c r="CZ4" s="1300"/>
      <c r="DA4" s="1300"/>
      <c r="DB4" s="1300"/>
      <c r="DC4" s="1300"/>
      <c r="DD4" s="1300"/>
      <c r="DE4" s="1300"/>
      <c r="DF4" s="278"/>
      <c r="DG4" s="278"/>
      <c r="DH4" s="278"/>
      <c r="DI4" s="278"/>
      <c r="DJ4" s="278"/>
      <c r="DK4" s="278"/>
      <c r="DL4" s="278"/>
      <c r="DM4" s="278"/>
      <c r="DN4" s="278"/>
      <c r="DO4" s="278"/>
      <c r="DP4" s="278"/>
      <c r="DQ4" s="278"/>
      <c r="DR4" s="278"/>
      <c r="DS4" s="278"/>
      <c r="DT4" s="278"/>
      <c r="DU4" s="278"/>
      <c r="DV4" s="278"/>
      <c r="DW4" s="278"/>
    </row>
    <row r="5" spans="1:143" s="277" customFormat="1" ht="13" x14ac:dyDescent="0.2">
      <c r="A5" s="1300"/>
      <c r="B5" s="1300"/>
      <c r="C5" s="1300"/>
      <c r="D5" s="1300"/>
      <c r="E5" s="1300"/>
      <c r="F5" s="1300"/>
      <c r="G5" s="1300"/>
      <c r="H5" s="1300"/>
      <c r="I5" s="1300"/>
      <c r="J5" s="1300"/>
      <c r="K5" s="1300"/>
      <c r="L5" s="1300"/>
      <c r="M5" s="1300"/>
      <c r="N5" s="1300"/>
      <c r="O5" s="1300"/>
      <c r="P5" s="1300"/>
      <c r="Q5" s="1300"/>
      <c r="R5" s="1300"/>
      <c r="S5" s="1300"/>
      <c r="T5" s="1300"/>
      <c r="U5" s="1300"/>
      <c r="V5" s="1300"/>
      <c r="W5" s="1300"/>
      <c r="X5" s="1300"/>
      <c r="Y5" s="1300"/>
      <c r="Z5" s="1300"/>
      <c r="AA5" s="1300"/>
      <c r="AB5" s="1300"/>
      <c r="AC5" s="1300"/>
      <c r="AD5" s="1300"/>
      <c r="AE5" s="1300"/>
      <c r="AF5" s="1300"/>
      <c r="AG5" s="1300"/>
      <c r="AH5" s="1300"/>
      <c r="AI5" s="1300"/>
      <c r="AJ5" s="1300"/>
      <c r="AK5" s="1300"/>
      <c r="AL5" s="1300"/>
      <c r="AM5" s="1300"/>
      <c r="AN5" s="1300"/>
      <c r="AO5" s="1300"/>
      <c r="AP5" s="1300"/>
      <c r="AQ5" s="1300"/>
      <c r="AR5" s="1300"/>
      <c r="AS5" s="1300"/>
      <c r="AT5" s="1300"/>
      <c r="AU5" s="1300"/>
      <c r="AV5" s="1300"/>
      <c r="AW5" s="1300"/>
      <c r="AX5" s="1300"/>
      <c r="AY5" s="1300"/>
      <c r="AZ5" s="1300"/>
      <c r="BA5" s="1300"/>
      <c r="BB5" s="1300"/>
      <c r="BC5" s="1300"/>
      <c r="BD5" s="1300"/>
      <c r="BE5" s="1300"/>
      <c r="BF5" s="1300"/>
      <c r="BG5" s="1300"/>
      <c r="BH5" s="1300"/>
      <c r="BI5" s="1300"/>
      <c r="BJ5" s="1300"/>
      <c r="BK5" s="1300"/>
      <c r="BL5" s="1300"/>
      <c r="BM5" s="1300"/>
      <c r="BN5" s="1300"/>
      <c r="BO5" s="1300"/>
      <c r="BP5" s="1300"/>
      <c r="BQ5" s="1300"/>
      <c r="BR5" s="1300"/>
      <c r="BS5" s="1300"/>
      <c r="BT5" s="1300"/>
      <c r="BU5" s="1300"/>
      <c r="BV5" s="1300"/>
      <c r="BW5" s="1300"/>
      <c r="BX5" s="1300"/>
      <c r="BY5" s="1300"/>
      <c r="BZ5" s="1300"/>
      <c r="CA5" s="1300"/>
      <c r="CB5" s="1300"/>
      <c r="CC5" s="1300"/>
      <c r="CD5" s="1300"/>
      <c r="CE5" s="1300"/>
      <c r="CF5" s="1300"/>
      <c r="CG5" s="1300"/>
      <c r="CH5" s="1300"/>
      <c r="CI5" s="1300"/>
      <c r="CJ5" s="1300"/>
      <c r="CK5" s="1300"/>
      <c r="CL5" s="1300"/>
      <c r="CM5" s="1300"/>
      <c r="CN5" s="1300"/>
      <c r="CO5" s="1300"/>
      <c r="CP5" s="1300"/>
      <c r="CQ5" s="1300"/>
      <c r="CR5" s="1300"/>
      <c r="CS5" s="1300"/>
      <c r="CT5" s="1300"/>
      <c r="CU5" s="1300"/>
      <c r="CV5" s="1300"/>
      <c r="CW5" s="1300"/>
      <c r="CX5" s="1300"/>
      <c r="CY5" s="1300"/>
      <c r="CZ5" s="1300"/>
      <c r="DA5" s="1300"/>
      <c r="DB5" s="1300"/>
      <c r="DC5" s="1300"/>
      <c r="DD5" s="1300"/>
      <c r="DE5" s="1300"/>
      <c r="DF5" s="278"/>
      <c r="DG5" s="278"/>
      <c r="DH5" s="278"/>
      <c r="DI5" s="278"/>
      <c r="DJ5" s="278"/>
      <c r="DK5" s="278"/>
      <c r="DL5" s="278"/>
      <c r="DM5" s="278"/>
      <c r="DN5" s="278"/>
      <c r="DO5" s="278"/>
      <c r="DP5" s="278"/>
      <c r="DQ5" s="278"/>
      <c r="DR5" s="278"/>
      <c r="DS5" s="278"/>
      <c r="DT5" s="278"/>
      <c r="DU5" s="278"/>
      <c r="DV5" s="278"/>
      <c r="DW5" s="278"/>
    </row>
    <row r="6" spans="1:143" s="277" customFormat="1" ht="13" x14ac:dyDescent="0.2">
      <c r="A6" s="1300"/>
      <c r="B6" s="1300"/>
      <c r="C6" s="1300"/>
      <c r="D6" s="1300"/>
      <c r="E6" s="1300"/>
      <c r="F6" s="1300"/>
      <c r="G6" s="1300"/>
      <c r="H6" s="1300"/>
      <c r="I6" s="1300"/>
      <c r="J6" s="1300"/>
      <c r="K6" s="1300"/>
      <c r="L6" s="1300"/>
      <c r="M6" s="1300"/>
      <c r="N6" s="1300"/>
      <c r="O6" s="1300"/>
      <c r="P6" s="1300"/>
      <c r="Q6" s="1300"/>
      <c r="R6" s="1300"/>
      <c r="S6" s="1300"/>
      <c r="T6" s="1300"/>
      <c r="U6" s="1300"/>
      <c r="V6" s="1300"/>
      <c r="W6" s="1300"/>
      <c r="X6" s="1300"/>
      <c r="Y6" s="1300"/>
      <c r="Z6" s="1300"/>
      <c r="AA6" s="1300"/>
      <c r="AB6" s="1300"/>
      <c r="AC6" s="1300"/>
      <c r="AD6" s="1300"/>
      <c r="AE6" s="1300"/>
      <c r="AF6" s="1300"/>
      <c r="AG6" s="1300"/>
      <c r="AH6" s="1300"/>
      <c r="AI6" s="1300"/>
      <c r="AJ6" s="1300"/>
      <c r="AK6" s="1300"/>
      <c r="AL6" s="1300"/>
      <c r="AM6" s="1300"/>
      <c r="AN6" s="1300"/>
      <c r="AO6" s="1300"/>
      <c r="AP6" s="1300"/>
      <c r="AQ6" s="1300"/>
      <c r="AR6" s="1300"/>
      <c r="AS6" s="1300"/>
      <c r="AT6" s="1300"/>
      <c r="AU6" s="1300"/>
      <c r="AV6" s="1300"/>
      <c r="AW6" s="1300"/>
      <c r="AX6" s="1300"/>
      <c r="AY6" s="1300"/>
      <c r="AZ6" s="1300"/>
      <c r="BA6" s="1300"/>
      <c r="BB6" s="1300"/>
      <c r="BC6" s="1300"/>
      <c r="BD6" s="1300"/>
      <c r="BE6" s="1300"/>
      <c r="BF6" s="1300"/>
      <c r="BG6" s="1300"/>
      <c r="BH6" s="1300"/>
      <c r="BI6" s="1300"/>
      <c r="BJ6" s="1300"/>
      <c r="BK6" s="1300"/>
      <c r="BL6" s="1300"/>
      <c r="BM6" s="1300"/>
      <c r="BN6" s="1300"/>
      <c r="BO6" s="1300"/>
      <c r="BP6" s="1300"/>
      <c r="BQ6" s="1300"/>
      <c r="BR6" s="1300"/>
      <c r="BS6" s="1300"/>
      <c r="BT6" s="1300"/>
      <c r="BU6" s="1300"/>
      <c r="BV6" s="1300"/>
      <c r="BW6" s="1300"/>
      <c r="BX6" s="1300"/>
      <c r="BY6" s="1300"/>
      <c r="BZ6" s="1300"/>
      <c r="CA6" s="1300"/>
      <c r="CB6" s="1300"/>
      <c r="CC6" s="1300"/>
      <c r="CD6" s="1300"/>
      <c r="CE6" s="1300"/>
      <c r="CF6" s="1300"/>
      <c r="CG6" s="1300"/>
      <c r="CH6" s="1300"/>
      <c r="CI6" s="1300"/>
      <c r="CJ6" s="1300"/>
      <c r="CK6" s="1300"/>
      <c r="CL6" s="1300"/>
      <c r="CM6" s="1300"/>
      <c r="CN6" s="1300"/>
      <c r="CO6" s="1300"/>
      <c r="CP6" s="1300"/>
      <c r="CQ6" s="1300"/>
      <c r="CR6" s="1300"/>
      <c r="CS6" s="1300"/>
      <c r="CT6" s="1300"/>
      <c r="CU6" s="1300"/>
      <c r="CV6" s="1300"/>
      <c r="CW6" s="1300"/>
      <c r="CX6" s="1300"/>
      <c r="CY6" s="1300"/>
      <c r="CZ6" s="1300"/>
      <c r="DA6" s="1300"/>
      <c r="DB6" s="1300"/>
      <c r="DC6" s="1300"/>
      <c r="DD6" s="1300"/>
      <c r="DE6" s="1300"/>
      <c r="DF6" s="278"/>
      <c r="DG6" s="278"/>
      <c r="DH6" s="278"/>
      <c r="DI6" s="278"/>
      <c r="DJ6" s="278"/>
      <c r="DK6" s="278"/>
      <c r="DL6" s="278"/>
      <c r="DM6" s="278"/>
      <c r="DN6" s="278"/>
      <c r="DO6" s="278"/>
      <c r="DP6" s="278"/>
      <c r="DQ6" s="278"/>
      <c r="DR6" s="278"/>
      <c r="DS6" s="278"/>
      <c r="DT6" s="278"/>
      <c r="DU6" s="278"/>
      <c r="DV6" s="278"/>
      <c r="DW6" s="278"/>
    </row>
    <row r="7" spans="1:143" s="277" customFormat="1" ht="13" x14ac:dyDescent="0.2">
      <c r="A7" s="1300"/>
      <c r="B7" s="1300"/>
      <c r="C7" s="1300"/>
      <c r="D7" s="1300"/>
      <c r="E7" s="1300"/>
      <c r="F7" s="1300"/>
      <c r="G7" s="1300"/>
      <c r="H7" s="1300"/>
      <c r="I7" s="1300"/>
      <c r="J7" s="1300"/>
      <c r="K7" s="1300"/>
      <c r="L7" s="1300"/>
      <c r="M7" s="1300"/>
      <c r="N7" s="1300"/>
      <c r="O7" s="1300"/>
      <c r="P7" s="1300"/>
      <c r="Q7" s="1300"/>
      <c r="R7" s="1300"/>
      <c r="S7" s="1300"/>
      <c r="T7" s="1300"/>
      <c r="U7" s="1300"/>
      <c r="V7" s="1300"/>
      <c r="W7" s="1300"/>
      <c r="X7" s="1300"/>
      <c r="Y7" s="1300"/>
      <c r="Z7" s="1300"/>
      <c r="AA7" s="1300"/>
      <c r="AB7" s="1300"/>
      <c r="AC7" s="1300"/>
      <c r="AD7" s="1300"/>
      <c r="AE7" s="1300"/>
      <c r="AF7" s="1300"/>
      <c r="AG7" s="1300"/>
      <c r="AH7" s="1300"/>
      <c r="AI7" s="1300"/>
      <c r="AJ7" s="1300"/>
      <c r="AK7" s="1300"/>
      <c r="AL7" s="1300"/>
      <c r="AM7" s="1300"/>
      <c r="AN7" s="1300"/>
      <c r="AO7" s="1300"/>
      <c r="AP7" s="1300"/>
      <c r="AQ7" s="1300"/>
      <c r="AR7" s="1300"/>
      <c r="AS7" s="1300"/>
      <c r="AT7" s="1300"/>
      <c r="AU7" s="1300"/>
      <c r="AV7" s="1300"/>
      <c r="AW7" s="1300"/>
      <c r="AX7" s="1300"/>
      <c r="AY7" s="1300"/>
      <c r="AZ7" s="1300"/>
      <c r="BA7" s="1300"/>
      <c r="BB7" s="1300"/>
      <c r="BC7" s="1300"/>
      <c r="BD7" s="1300"/>
      <c r="BE7" s="1300"/>
      <c r="BF7" s="1300"/>
      <c r="BG7" s="1300"/>
      <c r="BH7" s="1300"/>
      <c r="BI7" s="1300"/>
      <c r="BJ7" s="1300"/>
      <c r="BK7" s="1300"/>
      <c r="BL7" s="1300"/>
      <c r="BM7" s="1300"/>
      <c r="BN7" s="1300"/>
      <c r="BO7" s="1300"/>
      <c r="BP7" s="1300"/>
      <c r="BQ7" s="1300"/>
      <c r="BR7" s="1300"/>
      <c r="BS7" s="1300"/>
      <c r="BT7" s="1300"/>
      <c r="BU7" s="1300"/>
      <c r="BV7" s="1300"/>
      <c r="BW7" s="1300"/>
      <c r="BX7" s="1300"/>
      <c r="BY7" s="1300"/>
      <c r="BZ7" s="1300"/>
      <c r="CA7" s="1300"/>
      <c r="CB7" s="1300"/>
      <c r="CC7" s="1300"/>
      <c r="CD7" s="1300"/>
      <c r="CE7" s="1300"/>
      <c r="CF7" s="1300"/>
      <c r="CG7" s="1300"/>
      <c r="CH7" s="1300"/>
      <c r="CI7" s="1300"/>
      <c r="CJ7" s="1300"/>
      <c r="CK7" s="1300"/>
      <c r="CL7" s="1300"/>
      <c r="CM7" s="1300"/>
      <c r="CN7" s="1300"/>
      <c r="CO7" s="1300"/>
      <c r="CP7" s="1300"/>
      <c r="CQ7" s="1300"/>
      <c r="CR7" s="1300"/>
      <c r="CS7" s="1300"/>
      <c r="CT7" s="1300"/>
      <c r="CU7" s="1300"/>
      <c r="CV7" s="1300"/>
      <c r="CW7" s="1300"/>
      <c r="CX7" s="1300"/>
      <c r="CY7" s="1300"/>
      <c r="CZ7" s="1300"/>
      <c r="DA7" s="1300"/>
      <c r="DB7" s="1300"/>
      <c r="DC7" s="1300"/>
      <c r="DD7" s="1300"/>
      <c r="DE7" s="1300"/>
      <c r="DF7" s="278"/>
      <c r="DG7" s="278"/>
      <c r="DH7" s="278"/>
      <c r="DI7" s="278"/>
      <c r="DJ7" s="278"/>
      <c r="DK7" s="278"/>
      <c r="DL7" s="278"/>
      <c r="DM7" s="278"/>
      <c r="DN7" s="278"/>
      <c r="DO7" s="278"/>
      <c r="DP7" s="278"/>
      <c r="DQ7" s="278"/>
      <c r="DR7" s="278"/>
      <c r="DS7" s="278"/>
      <c r="DT7" s="278"/>
      <c r="DU7" s="278"/>
      <c r="DV7" s="278"/>
      <c r="DW7" s="278"/>
    </row>
    <row r="8" spans="1:143" s="277" customFormat="1" ht="13" x14ac:dyDescent="0.2">
      <c r="A8" s="1300"/>
      <c r="B8" s="1300"/>
      <c r="C8" s="1300"/>
      <c r="D8" s="1300"/>
      <c r="E8" s="1300"/>
      <c r="F8" s="1300"/>
      <c r="G8" s="1300"/>
      <c r="H8" s="1300"/>
      <c r="I8" s="1300"/>
      <c r="J8" s="1300"/>
      <c r="K8" s="1300"/>
      <c r="L8" s="1300"/>
      <c r="M8" s="1300"/>
      <c r="N8" s="1300"/>
      <c r="O8" s="1300"/>
      <c r="P8" s="1300"/>
      <c r="Q8" s="1300"/>
      <c r="R8" s="1300"/>
      <c r="S8" s="1300"/>
      <c r="T8" s="1300"/>
      <c r="U8" s="1300"/>
      <c r="V8" s="1300"/>
      <c r="W8" s="1300"/>
      <c r="X8" s="1300"/>
      <c r="Y8" s="1300"/>
      <c r="Z8" s="1300"/>
      <c r="AA8" s="1300"/>
      <c r="AB8" s="1300"/>
      <c r="AC8" s="1300"/>
      <c r="AD8" s="1300"/>
      <c r="AE8" s="1300"/>
      <c r="AF8" s="1300"/>
      <c r="AG8" s="1300"/>
      <c r="AH8" s="1300"/>
      <c r="AI8" s="1300"/>
      <c r="AJ8" s="1300"/>
      <c r="AK8" s="1300"/>
      <c r="AL8" s="1300"/>
      <c r="AM8" s="1300"/>
      <c r="AN8" s="1300"/>
      <c r="AO8" s="1300"/>
      <c r="AP8" s="1300"/>
      <c r="AQ8" s="1300"/>
      <c r="AR8" s="1300"/>
      <c r="AS8" s="1300"/>
      <c r="AT8" s="1300"/>
      <c r="AU8" s="1300"/>
      <c r="AV8" s="1300"/>
      <c r="AW8" s="1300"/>
      <c r="AX8" s="1300"/>
      <c r="AY8" s="1300"/>
      <c r="AZ8" s="1300"/>
      <c r="BA8" s="1300"/>
      <c r="BB8" s="1300"/>
      <c r="BC8" s="1300"/>
      <c r="BD8" s="1300"/>
      <c r="BE8" s="1300"/>
      <c r="BF8" s="1300"/>
      <c r="BG8" s="1300"/>
      <c r="BH8" s="1300"/>
      <c r="BI8" s="1300"/>
      <c r="BJ8" s="1300"/>
      <c r="BK8" s="1300"/>
      <c r="BL8" s="1300"/>
      <c r="BM8" s="1300"/>
      <c r="BN8" s="1300"/>
      <c r="BO8" s="1300"/>
      <c r="BP8" s="1300"/>
      <c r="BQ8" s="1300"/>
      <c r="BR8" s="1300"/>
      <c r="BS8" s="1300"/>
      <c r="BT8" s="1300"/>
      <c r="BU8" s="1300"/>
      <c r="BV8" s="1300"/>
      <c r="BW8" s="1300"/>
      <c r="BX8" s="1300"/>
      <c r="BY8" s="1300"/>
      <c r="BZ8" s="1300"/>
      <c r="CA8" s="1300"/>
      <c r="CB8" s="1300"/>
      <c r="CC8" s="1300"/>
      <c r="CD8" s="1300"/>
      <c r="CE8" s="1300"/>
      <c r="CF8" s="1300"/>
      <c r="CG8" s="1300"/>
      <c r="CH8" s="1300"/>
      <c r="CI8" s="1300"/>
      <c r="CJ8" s="1300"/>
      <c r="CK8" s="1300"/>
      <c r="CL8" s="1300"/>
      <c r="CM8" s="1300"/>
      <c r="CN8" s="1300"/>
      <c r="CO8" s="1300"/>
      <c r="CP8" s="1300"/>
      <c r="CQ8" s="1300"/>
      <c r="CR8" s="1300"/>
      <c r="CS8" s="1300"/>
      <c r="CT8" s="1300"/>
      <c r="CU8" s="1300"/>
      <c r="CV8" s="1300"/>
      <c r="CW8" s="1300"/>
      <c r="CX8" s="1300"/>
      <c r="CY8" s="1300"/>
      <c r="CZ8" s="1300"/>
      <c r="DA8" s="1300"/>
      <c r="DB8" s="1300"/>
      <c r="DC8" s="1300"/>
      <c r="DD8" s="1300"/>
      <c r="DE8" s="1300"/>
      <c r="DF8" s="278"/>
      <c r="DG8" s="278"/>
      <c r="DH8" s="278"/>
      <c r="DI8" s="278"/>
      <c r="DJ8" s="278"/>
      <c r="DK8" s="278"/>
      <c r="DL8" s="278"/>
      <c r="DM8" s="278"/>
      <c r="DN8" s="278"/>
      <c r="DO8" s="278"/>
      <c r="DP8" s="278"/>
      <c r="DQ8" s="278"/>
      <c r="DR8" s="278"/>
      <c r="DS8" s="278"/>
      <c r="DT8" s="278"/>
      <c r="DU8" s="278"/>
      <c r="DV8" s="278"/>
      <c r="DW8" s="278"/>
    </row>
    <row r="9" spans="1:143" s="277" customFormat="1" ht="13" x14ac:dyDescent="0.2">
      <c r="A9" s="1300"/>
      <c r="B9" s="1300"/>
      <c r="C9" s="1300"/>
      <c r="D9" s="1300"/>
      <c r="E9" s="1300"/>
      <c r="F9" s="1300"/>
      <c r="G9" s="1300"/>
      <c r="H9" s="1300"/>
      <c r="I9" s="1300"/>
      <c r="J9" s="1300"/>
      <c r="K9" s="1300"/>
      <c r="L9" s="1300"/>
      <c r="M9" s="1300"/>
      <c r="N9" s="1300"/>
      <c r="O9" s="1300"/>
      <c r="P9" s="1300"/>
      <c r="Q9" s="1300"/>
      <c r="R9" s="1300"/>
      <c r="S9" s="1300"/>
      <c r="T9" s="1300"/>
      <c r="U9" s="1300"/>
      <c r="V9" s="1300"/>
      <c r="W9" s="1300"/>
      <c r="X9" s="1300"/>
      <c r="Y9" s="1300"/>
      <c r="Z9" s="1300"/>
      <c r="AA9" s="1300"/>
      <c r="AB9" s="1300"/>
      <c r="AC9" s="1300"/>
      <c r="AD9" s="1300"/>
      <c r="AE9" s="1300"/>
      <c r="AF9" s="1300"/>
      <c r="AG9" s="1300"/>
      <c r="AH9" s="1300"/>
      <c r="AI9" s="1300"/>
      <c r="AJ9" s="1300"/>
      <c r="AK9" s="1300"/>
      <c r="AL9" s="1300"/>
      <c r="AM9" s="1300"/>
      <c r="AN9" s="1300"/>
      <c r="AO9" s="1300"/>
      <c r="AP9" s="1300"/>
      <c r="AQ9" s="1300"/>
      <c r="AR9" s="1300"/>
      <c r="AS9" s="1300"/>
      <c r="AT9" s="1300"/>
      <c r="AU9" s="1300"/>
      <c r="AV9" s="1300"/>
      <c r="AW9" s="1300"/>
      <c r="AX9" s="1300"/>
      <c r="AY9" s="1300"/>
      <c r="AZ9" s="1300"/>
      <c r="BA9" s="1300"/>
      <c r="BB9" s="1300"/>
      <c r="BC9" s="1300"/>
      <c r="BD9" s="1300"/>
      <c r="BE9" s="1300"/>
      <c r="BF9" s="1300"/>
      <c r="BG9" s="1300"/>
      <c r="BH9" s="1300"/>
      <c r="BI9" s="1300"/>
      <c r="BJ9" s="1300"/>
      <c r="BK9" s="1300"/>
      <c r="BL9" s="1300"/>
      <c r="BM9" s="1300"/>
      <c r="BN9" s="1300"/>
      <c r="BO9" s="1300"/>
      <c r="BP9" s="1300"/>
      <c r="BQ9" s="1300"/>
      <c r="BR9" s="1300"/>
      <c r="BS9" s="1300"/>
      <c r="BT9" s="1300"/>
      <c r="BU9" s="1300"/>
      <c r="BV9" s="1300"/>
      <c r="BW9" s="1300"/>
      <c r="BX9" s="1300"/>
      <c r="BY9" s="1300"/>
      <c r="BZ9" s="1300"/>
      <c r="CA9" s="1300"/>
      <c r="CB9" s="1300"/>
      <c r="CC9" s="1300"/>
      <c r="CD9" s="1300"/>
      <c r="CE9" s="1300"/>
      <c r="CF9" s="1300"/>
      <c r="CG9" s="1300"/>
      <c r="CH9" s="1300"/>
      <c r="CI9" s="1300"/>
      <c r="CJ9" s="1300"/>
      <c r="CK9" s="1300"/>
      <c r="CL9" s="1300"/>
      <c r="CM9" s="1300"/>
      <c r="CN9" s="1300"/>
      <c r="CO9" s="1300"/>
      <c r="CP9" s="1300"/>
      <c r="CQ9" s="1300"/>
      <c r="CR9" s="1300"/>
      <c r="CS9" s="1300"/>
      <c r="CT9" s="1300"/>
      <c r="CU9" s="1300"/>
      <c r="CV9" s="1300"/>
      <c r="CW9" s="1300"/>
      <c r="CX9" s="1300"/>
      <c r="CY9" s="1300"/>
      <c r="CZ9" s="1300"/>
      <c r="DA9" s="1300"/>
      <c r="DB9" s="1300"/>
      <c r="DC9" s="1300"/>
      <c r="DD9" s="1300"/>
      <c r="DE9" s="1300"/>
      <c r="DF9" s="278"/>
      <c r="DG9" s="278"/>
      <c r="DH9" s="278"/>
      <c r="DI9" s="278"/>
      <c r="DJ9" s="278"/>
      <c r="DK9" s="278"/>
      <c r="DL9" s="278"/>
      <c r="DM9" s="278"/>
      <c r="DN9" s="278"/>
      <c r="DO9" s="278"/>
      <c r="DP9" s="278"/>
      <c r="DQ9" s="278"/>
      <c r="DR9" s="278"/>
      <c r="DS9" s="278"/>
      <c r="DT9" s="278"/>
      <c r="DU9" s="278"/>
      <c r="DV9" s="278"/>
      <c r="DW9" s="278"/>
    </row>
    <row r="10" spans="1:143" s="277" customFormat="1" ht="13" x14ac:dyDescent="0.2">
      <c r="A10" s="1300"/>
      <c r="B10" s="1300"/>
      <c r="C10" s="1300"/>
      <c r="D10" s="1300"/>
      <c r="E10" s="1300"/>
      <c r="F10" s="1300"/>
      <c r="G10" s="1300"/>
      <c r="H10" s="1300"/>
      <c r="I10" s="1300"/>
      <c r="J10" s="1300"/>
      <c r="K10" s="1300"/>
      <c r="L10" s="1300"/>
      <c r="M10" s="1300"/>
      <c r="N10" s="1300"/>
      <c r="O10" s="1300"/>
      <c r="P10" s="1300"/>
      <c r="Q10" s="1300"/>
      <c r="R10" s="1300"/>
      <c r="S10" s="1300"/>
      <c r="T10" s="1300"/>
      <c r="U10" s="1300"/>
      <c r="V10" s="1300"/>
      <c r="W10" s="1300"/>
      <c r="X10" s="1300"/>
      <c r="Y10" s="1300"/>
      <c r="Z10" s="1300"/>
      <c r="AA10" s="1300"/>
      <c r="AB10" s="1300"/>
      <c r="AC10" s="1300"/>
      <c r="AD10" s="1300"/>
      <c r="AE10" s="1300"/>
      <c r="AF10" s="1300"/>
      <c r="AG10" s="1300"/>
      <c r="AH10" s="1300"/>
      <c r="AI10" s="1300"/>
      <c r="AJ10" s="1300"/>
      <c r="AK10" s="1300"/>
      <c r="AL10" s="1300"/>
      <c r="AM10" s="1300"/>
      <c r="AN10" s="1300"/>
      <c r="AO10" s="1300"/>
      <c r="AP10" s="1300"/>
      <c r="AQ10" s="1300"/>
      <c r="AR10" s="1300"/>
      <c r="AS10" s="1300"/>
      <c r="AT10" s="1300"/>
      <c r="AU10" s="1300"/>
      <c r="AV10" s="1300"/>
      <c r="AW10" s="1300"/>
      <c r="AX10" s="1300"/>
      <c r="AY10" s="1300"/>
      <c r="AZ10" s="1300"/>
      <c r="BA10" s="1300"/>
      <c r="BB10" s="1300"/>
      <c r="BC10" s="1300"/>
      <c r="BD10" s="1300"/>
      <c r="BE10" s="1300"/>
      <c r="BF10" s="1300"/>
      <c r="BG10" s="1300"/>
      <c r="BH10" s="1300"/>
      <c r="BI10" s="1300"/>
      <c r="BJ10" s="1300"/>
      <c r="BK10" s="1300"/>
      <c r="BL10" s="1300"/>
      <c r="BM10" s="1300"/>
      <c r="BN10" s="1300"/>
      <c r="BO10" s="1300"/>
      <c r="BP10" s="1300"/>
      <c r="BQ10" s="1300"/>
      <c r="BR10" s="1300"/>
      <c r="BS10" s="1300"/>
      <c r="BT10" s="1300"/>
      <c r="BU10" s="1300"/>
      <c r="BV10" s="1300"/>
      <c r="BW10" s="1300"/>
      <c r="BX10" s="1300"/>
      <c r="BY10" s="1300"/>
      <c r="BZ10" s="1300"/>
      <c r="CA10" s="1300"/>
      <c r="CB10" s="1300"/>
      <c r="CC10" s="1300"/>
      <c r="CD10" s="1300"/>
      <c r="CE10" s="1300"/>
      <c r="CF10" s="1300"/>
      <c r="CG10" s="1300"/>
      <c r="CH10" s="1300"/>
      <c r="CI10" s="1300"/>
      <c r="CJ10" s="1300"/>
      <c r="CK10" s="1300"/>
      <c r="CL10" s="1300"/>
      <c r="CM10" s="1300"/>
      <c r="CN10" s="1300"/>
      <c r="CO10" s="1300"/>
      <c r="CP10" s="1300"/>
      <c r="CQ10" s="1300"/>
      <c r="CR10" s="1300"/>
      <c r="CS10" s="1300"/>
      <c r="CT10" s="1300"/>
      <c r="CU10" s="1300"/>
      <c r="CV10" s="1300"/>
      <c r="CW10" s="1300"/>
      <c r="CX10" s="1300"/>
      <c r="CY10" s="1300"/>
      <c r="CZ10" s="1300"/>
      <c r="DA10" s="1300"/>
      <c r="DB10" s="1300"/>
      <c r="DC10" s="1300"/>
      <c r="DD10" s="1300"/>
      <c r="DE10" s="1300"/>
      <c r="DF10" s="278"/>
      <c r="DG10" s="278"/>
      <c r="DH10" s="278"/>
      <c r="DI10" s="278"/>
      <c r="DJ10" s="278"/>
      <c r="DK10" s="278"/>
      <c r="DL10" s="278"/>
      <c r="DM10" s="278"/>
      <c r="DN10" s="278"/>
      <c r="DO10" s="278"/>
      <c r="DP10" s="278"/>
      <c r="DQ10" s="278"/>
      <c r="DR10" s="278"/>
      <c r="DS10" s="278"/>
      <c r="DT10" s="278"/>
      <c r="DU10" s="278"/>
      <c r="DV10" s="278"/>
      <c r="DW10" s="278"/>
      <c r="EM10" s="277" t="s">
        <v>612</v>
      </c>
    </row>
    <row r="11" spans="1:143" s="277" customFormat="1" ht="13" x14ac:dyDescent="0.2">
      <c r="A11" s="1300"/>
      <c r="B11" s="1300"/>
      <c r="C11" s="1300"/>
      <c r="D11" s="1300"/>
      <c r="E11" s="1300"/>
      <c r="F11" s="1300"/>
      <c r="G11" s="1300"/>
      <c r="H11" s="1300"/>
      <c r="I11" s="1300"/>
      <c r="J11" s="1300"/>
      <c r="K11" s="1300"/>
      <c r="L11" s="1300"/>
      <c r="M11" s="1300"/>
      <c r="N11" s="1300"/>
      <c r="O11" s="1300"/>
      <c r="P11" s="1300"/>
      <c r="Q11" s="1300"/>
      <c r="R11" s="1300"/>
      <c r="S11" s="1300"/>
      <c r="T11" s="1300"/>
      <c r="U11" s="1300"/>
      <c r="V11" s="1300"/>
      <c r="W11" s="1300"/>
      <c r="X11" s="1300"/>
      <c r="Y11" s="1300"/>
      <c r="Z11" s="1300"/>
      <c r="AA11" s="1300"/>
      <c r="AB11" s="1300"/>
      <c r="AC11" s="1300"/>
      <c r="AD11" s="1300"/>
      <c r="AE11" s="1300"/>
      <c r="AF11" s="1300"/>
      <c r="AG11" s="1300"/>
      <c r="AH11" s="1300"/>
      <c r="AI11" s="1300"/>
      <c r="AJ11" s="1300"/>
      <c r="AK11" s="1300"/>
      <c r="AL11" s="1300"/>
      <c r="AM11" s="1300"/>
      <c r="AN11" s="1300"/>
      <c r="AO11" s="1300"/>
      <c r="AP11" s="1300"/>
      <c r="AQ11" s="1300"/>
      <c r="AR11" s="1300"/>
      <c r="AS11" s="1300"/>
      <c r="AT11" s="1300"/>
      <c r="AU11" s="1300"/>
      <c r="AV11" s="1300"/>
      <c r="AW11" s="1300"/>
      <c r="AX11" s="1300"/>
      <c r="AY11" s="1300"/>
      <c r="AZ11" s="1300"/>
      <c r="BA11" s="1300"/>
      <c r="BB11" s="1300"/>
      <c r="BC11" s="1300"/>
      <c r="BD11" s="1300"/>
      <c r="BE11" s="1300"/>
      <c r="BF11" s="1300"/>
      <c r="BG11" s="1300"/>
      <c r="BH11" s="1300"/>
      <c r="BI11" s="1300"/>
      <c r="BJ11" s="1300"/>
      <c r="BK11" s="1300"/>
      <c r="BL11" s="1300"/>
      <c r="BM11" s="1300"/>
      <c r="BN11" s="1300"/>
      <c r="BO11" s="1300"/>
      <c r="BP11" s="1300"/>
      <c r="BQ11" s="1300"/>
      <c r="BR11" s="1300"/>
      <c r="BS11" s="1300"/>
      <c r="BT11" s="1300"/>
      <c r="BU11" s="1300"/>
      <c r="BV11" s="1300"/>
      <c r="BW11" s="1300"/>
      <c r="BX11" s="1300"/>
      <c r="BY11" s="1300"/>
      <c r="BZ11" s="1300"/>
      <c r="CA11" s="1300"/>
      <c r="CB11" s="1300"/>
      <c r="CC11" s="1300"/>
      <c r="CD11" s="1300"/>
      <c r="CE11" s="1300"/>
      <c r="CF11" s="1300"/>
      <c r="CG11" s="1300"/>
      <c r="CH11" s="1300"/>
      <c r="CI11" s="1300"/>
      <c r="CJ11" s="1300"/>
      <c r="CK11" s="1300"/>
      <c r="CL11" s="1300"/>
      <c r="CM11" s="1300"/>
      <c r="CN11" s="1300"/>
      <c r="CO11" s="1300"/>
      <c r="CP11" s="1300"/>
      <c r="CQ11" s="1300"/>
      <c r="CR11" s="1300"/>
      <c r="CS11" s="1300"/>
      <c r="CT11" s="1300"/>
      <c r="CU11" s="1300"/>
      <c r="CV11" s="1300"/>
      <c r="CW11" s="1300"/>
      <c r="CX11" s="1300"/>
      <c r="CY11" s="1300"/>
      <c r="CZ11" s="1300"/>
      <c r="DA11" s="1300"/>
      <c r="DB11" s="1300"/>
      <c r="DC11" s="1300"/>
      <c r="DD11" s="1300"/>
      <c r="DE11" s="1300"/>
      <c r="DF11" s="278"/>
      <c r="DG11" s="278"/>
      <c r="DH11" s="278"/>
      <c r="DI11" s="278"/>
      <c r="DJ11" s="278"/>
      <c r="DK11" s="278"/>
      <c r="DL11" s="278"/>
      <c r="DM11" s="278"/>
      <c r="DN11" s="278"/>
      <c r="DO11" s="278"/>
      <c r="DP11" s="278"/>
      <c r="DQ11" s="278"/>
      <c r="DR11" s="278"/>
      <c r="DS11" s="278"/>
      <c r="DT11" s="278"/>
      <c r="DU11" s="278"/>
      <c r="DV11" s="278"/>
      <c r="DW11" s="278"/>
    </row>
    <row r="12" spans="1:143" s="277" customFormat="1" ht="13" x14ac:dyDescent="0.2">
      <c r="A12" s="1300"/>
      <c r="B12" s="1300"/>
      <c r="C12" s="1300"/>
      <c r="D12" s="1300"/>
      <c r="E12" s="1300"/>
      <c r="F12" s="1300"/>
      <c r="G12" s="1300"/>
      <c r="H12" s="1300"/>
      <c r="I12" s="1300"/>
      <c r="J12" s="1300"/>
      <c r="K12" s="1300"/>
      <c r="L12" s="1300"/>
      <c r="M12" s="1300"/>
      <c r="N12" s="1300"/>
      <c r="O12" s="1300"/>
      <c r="P12" s="1300"/>
      <c r="Q12" s="1300"/>
      <c r="R12" s="1300"/>
      <c r="S12" s="1300"/>
      <c r="T12" s="1300"/>
      <c r="U12" s="1300"/>
      <c r="V12" s="1300"/>
      <c r="W12" s="1300"/>
      <c r="X12" s="1300"/>
      <c r="Y12" s="1300"/>
      <c r="Z12" s="1300"/>
      <c r="AA12" s="1300"/>
      <c r="AB12" s="1300"/>
      <c r="AC12" s="1300"/>
      <c r="AD12" s="1300"/>
      <c r="AE12" s="1300"/>
      <c r="AF12" s="1300"/>
      <c r="AG12" s="1300"/>
      <c r="AH12" s="1300"/>
      <c r="AI12" s="1300"/>
      <c r="AJ12" s="1300"/>
      <c r="AK12" s="1300"/>
      <c r="AL12" s="1300"/>
      <c r="AM12" s="1300"/>
      <c r="AN12" s="1300"/>
      <c r="AO12" s="1300"/>
      <c r="AP12" s="1300"/>
      <c r="AQ12" s="1300"/>
      <c r="AR12" s="1300"/>
      <c r="AS12" s="1300"/>
      <c r="AT12" s="1300"/>
      <c r="AU12" s="1300"/>
      <c r="AV12" s="1300"/>
      <c r="AW12" s="1300"/>
      <c r="AX12" s="1300"/>
      <c r="AY12" s="1300"/>
      <c r="AZ12" s="1300"/>
      <c r="BA12" s="1300"/>
      <c r="BB12" s="1300"/>
      <c r="BC12" s="1300"/>
      <c r="BD12" s="1300"/>
      <c r="BE12" s="1300"/>
      <c r="BF12" s="1300"/>
      <c r="BG12" s="1300"/>
      <c r="BH12" s="1300"/>
      <c r="BI12" s="1300"/>
      <c r="BJ12" s="1300"/>
      <c r="BK12" s="1300"/>
      <c r="BL12" s="1300"/>
      <c r="BM12" s="1300"/>
      <c r="BN12" s="1300"/>
      <c r="BO12" s="1300"/>
      <c r="BP12" s="1300"/>
      <c r="BQ12" s="1300"/>
      <c r="BR12" s="1300"/>
      <c r="BS12" s="1300"/>
      <c r="BT12" s="1300"/>
      <c r="BU12" s="1300"/>
      <c r="BV12" s="1300"/>
      <c r="BW12" s="1300"/>
      <c r="BX12" s="1300"/>
      <c r="BY12" s="1300"/>
      <c r="BZ12" s="1300"/>
      <c r="CA12" s="1300"/>
      <c r="CB12" s="1300"/>
      <c r="CC12" s="1300"/>
      <c r="CD12" s="1300"/>
      <c r="CE12" s="1300"/>
      <c r="CF12" s="1300"/>
      <c r="CG12" s="1300"/>
      <c r="CH12" s="1300"/>
      <c r="CI12" s="1300"/>
      <c r="CJ12" s="1300"/>
      <c r="CK12" s="1300"/>
      <c r="CL12" s="1300"/>
      <c r="CM12" s="1300"/>
      <c r="CN12" s="1300"/>
      <c r="CO12" s="1300"/>
      <c r="CP12" s="1300"/>
      <c r="CQ12" s="1300"/>
      <c r="CR12" s="1300"/>
      <c r="CS12" s="1300"/>
      <c r="CT12" s="1300"/>
      <c r="CU12" s="1300"/>
      <c r="CV12" s="1300"/>
      <c r="CW12" s="1300"/>
      <c r="CX12" s="1300"/>
      <c r="CY12" s="1300"/>
      <c r="CZ12" s="1300"/>
      <c r="DA12" s="1300"/>
      <c r="DB12" s="1300"/>
      <c r="DC12" s="1300"/>
      <c r="DD12" s="1300"/>
      <c r="DE12" s="1300"/>
      <c r="DF12" s="278"/>
      <c r="DG12" s="278"/>
      <c r="DH12" s="278"/>
      <c r="DI12" s="278"/>
      <c r="DJ12" s="278"/>
      <c r="DK12" s="278"/>
      <c r="DL12" s="278"/>
      <c r="DM12" s="278"/>
      <c r="DN12" s="278"/>
      <c r="DO12" s="278"/>
      <c r="DP12" s="278"/>
      <c r="DQ12" s="278"/>
      <c r="DR12" s="278"/>
      <c r="DS12" s="278"/>
      <c r="DT12" s="278"/>
      <c r="DU12" s="278"/>
      <c r="DV12" s="278"/>
      <c r="DW12" s="278"/>
      <c r="EM12" s="277" t="s">
        <v>612</v>
      </c>
    </row>
    <row r="13" spans="1:143" s="277" customFormat="1" ht="13" x14ac:dyDescent="0.2">
      <c r="A13" s="1300"/>
      <c r="B13" s="1300"/>
      <c r="C13" s="1300"/>
      <c r="D13" s="1300"/>
      <c r="E13" s="1300"/>
      <c r="F13" s="1300"/>
      <c r="G13" s="1300"/>
      <c r="H13" s="1300"/>
      <c r="I13" s="1300"/>
      <c r="J13" s="1300"/>
      <c r="K13" s="1300"/>
      <c r="L13" s="1300"/>
      <c r="M13" s="1300"/>
      <c r="N13" s="1300"/>
      <c r="O13" s="1300"/>
      <c r="P13" s="1300"/>
      <c r="Q13" s="1300"/>
      <c r="R13" s="1300"/>
      <c r="S13" s="1300"/>
      <c r="T13" s="1300"/>
      <c r="U13" s="1300"/>
      <c r="V13" s="1300"/>
      <c r="W13" s="1300"/>
      <c r="X13" s="1300"/>
      <c r="Y13" s="1300"/>
      <c r="Z13" s="1300"/>
      <c r="AA13" s="1300"/>
      <c r="AB13" s="1300"/>
      <c r="AC13" s="1300"/>
      <c r="AD13" s="1300"/>
      <c r="AE13" s="1300"/>
      <c r="AF13" s="1300"/>
      <c r="AG13" s="1300"/>
      <c r="AH13" s="1300"/>
      <c r="AI13" s="1300"/>
      <c r="AJ13" s="1300"/>
      <c r="AK13" s="1300"/>
      <c r="AL13" s="1300"/>
      <c r="AM13" s="1300"/>
      <c r="AN13" s="1300"/>
      <c r="AO13" s="1300"/>
      <c r="AP13" s="1300"/>
      <c r="AQ13" s="1300"/>
      <c r="AR13" s="1300"/>
      <c r="AS13" s="1300"/>
      <c r="AT13" s="1300"/>
      <c r="AU13" s="1300"/>
      <c r="AV13" s="1300"/>
      <c r="AW13" s="1300"/>
      <c r="AX13" s="1300"/>
      <c r="AY13" s="1300"/>
      <c r="AZ13" s="1300"/>
      <c r="BA13" s="1300"/>
      <c r="BB13" s="1300"/>
      <c r="BC13" s="1300"/>
      <c r="BD13" s="1300"/>
      <c r="BE13" s="1300"/>
      <c r="BF13" s="1300"/>
      <c r="BG13" s="1300"/>
      <c r="BH13" s="1300"/>
      <c r="BI13" s="1300"/>
      <c r="BJ13" s="1300"/>
      <c r="BK13" s="1300"/>
      <c r="BL13" s="1300"/>
      <c r="BM13" s="1300"/>
      <c r="BN13" s="1300"/>
      <c r="BO13" s="1300"/>
      <c r="BP13" s="1300"/>
      <c r="BQ13" s="1300"/>
      <c r="BR13" s="1300"/>
      <c r="BS13" s="1300"/>
      <c r="BT13" s="1300"/>
      <c r="BU13" s="1300"/>
      <c r="BV13" s="1300"/>
      <c r="BW13" s="1300"/>
      <c r="BX13" s="1300"/>
      <c r="BY13" s="1300"/>
      <c r="BZ13" s="1300"/>
      <c r="CA13" s="1300"/>
      <c r="CB13" s="1300"/>
      <c r="CC13" s="1300"/>
      <c r="CD13" s="1300"/>
      <c r="CE13" s="1300"/>
      <c r="CF13" s="1300"/>
      <c r="CG13" s="1300"/>
      <c r="CH13" s="1300"/>
      <c r="CI13" s="1300"/>
      <c r="CJ13" s="1300"/>
      <c r="CK13" s="1300"/>
      <c r="CL13" s="1300"/>
      <c r="CM13" s="1300"/>
      <c r="CN13" s="1300"/>
      <c r="CO13" s="1300"/>
      <c r="CP13" s="1300"/>
      <c r="CQ13" s="1300"/>
      <c r="CR13" s="1300"/>
      <c r="CS13" s="1300"/>
      <c r="CT13" s="1300"/>
      <c r="CU13" s="1300"/>
      <c r="CV13" s="1300"/>
      <c r="CW13" s="1300"/>
      <c r="CX13" s="1300"/>
      <c r="CY13" s="1300"/>
      <c r="CZ13" s="1300"/>
      <c r="DA13" s="1300"/>
      <c r="DB13" s="1300"/>
      <c r="DC13" s="1300"/>
      <c r="DD13" s="1300"/>
      <c r="DE13" s="1300"/>
      <c r="DF13" s="278"/>
      <c r="DG13" s="278"/>
      <c r="DH13" s="278"/>
      <c r="DI13" s="278"/>
      <c r="DJ13" s="278"/>
      <c r="DK13" s="278"/>
      <c r="DL13" s="278"/>
      <c r="DM13" s="278"/>
      <c r="DN13" s="278"/>
      <c r="DO13" s="278"/>
      <c r="DP13" s="278"/>
      <c r="DQ13" s="278"/>
      <c r="DR13" s="278"/>
      <c r="DS13" s="278"/>
      <c r="DT13" s="278"/>
      <c r="DU13" s="278"/>
      <c r="DV13" s="278"/>
      <c r="DW13" s="278"/>
    </row>
    <row r="14" spans="1:143" s="277" customFormat="1" ht="13" x14ac:dyDescent="0.2">
      <c r="A14" s="1300"/>
      <c r="B14" s="1300"/>
      <c r="C14" s="1300"/>
      <c r="D14" s="1300"/>
      <c r="E14" s="1300"/>
      <c r="F14" s="1300"/>
      <c r="G14" s="1300"/>
      <c r="H14" s="1300"/>
      <c r="I14" s="1300"/>
      <c r="J14" s="1300"/>
      <c r="K14" s="1300"/>
      <c r="L14" s="1300"/>
      <c r="M14" s="1300"/>
      <c r="N14" s="1300"/>
      <c r="O14" s="1300"/>
      <c r="P14" s="1300"/>
      <c r="Q14" s="1300"/>
      <c r="R14" s="1300"/>
      <c r="S14" s="1300"/>
      <c r="T14" s="1300"/>
      <c r="U14" s="1300"/>
      <c r="V14" s="1300"/>
      <c r="W14" s="1300"/>
      <c r="X14" s="1300"/>
      <c r="Y14" s="1300"/>
      <c r="Z14" s="1300"/>
      <c r="AA14" s="1300"/>
      <c r="AB14" s="1300"/>
      <c r="AC14" s="1300"/>
      <c r="AD14" s="1300"/>
      <c r="AE14" s="1300"/>
      <c r="AF14" s="1300"/>
      <c r="AG14" s="1300"/>
      <c r="AH14" s="1300"/>
      <c r="AI14" s="1300"/>
      <c r="AJ14" s="1300"/>
      <c r="AK14" s="1300"/>
      <c r="AL14" s="1300"/>
      <c r="AM14" s="1300"/>
      <c r="AN14" s="1300"/>
      <c r="AO14" s="1300"/>
      <c r="AP14" s="1300"/>
      <c r="AQ14" s="1300"/>
      <c r="AR14" s="1300"/>
      <c r="AS14" s="1300"/>
      <c r="AT14" s="1300"/>
      <c r="AU14" s="1300"/>
      <c r="AV14" s="1300"/>
      <c r="AW14" s="1300"/>
      <c r="AX14" s="1300"/>
      <c r="AY14" s="1300"/>
      <c r="AZ14" s="1300"/>
      <c r="BA14" s="1300"/>
      <c r="BB14" s="1300"/>
      <c r="BC14" s="1300"/>
      <c r="BD14" s="1300"/>
      <c r="BE14" s="1300"/>
      <c r="BF14" s="1300"/>
      <c r="BG14" s="1300"/>
      <c r="BH14" s="1300"/>
      <c r="BI14" s="1300"/>
      <c r="BJ14" s="1300"/>
      <c r="BK14" s="1300"/>
      <c r="BL14" s="1300"/>
      <c r="BM14" s="1300"/>
      <c r="BN14" s="1300"/>
      <c r="BO14" s="1300"/>
      <c r="BP14" s="1300"/>
      <c r="BQ14" s="1300"/>
      <c r="BR14" s="1300"/>
      <c r="BS14" s="1300"/>
      <c r="BT14" s="1300"/>
      <c r="BU14" s="1300"/>
      <c r="BV14" s="1300"/>
      <c r="BW14" s="1300"/>
      <c r="BX14" s="1300"/>
      <c r="BY14" s="1300"/>
      <c r="BZ14" s="1300"/>
      <c r="CA14" s="1300"/>
      <c r="CB14" s="1300"/>
      <c r="CC14" s="1300"/>
      <c r="CD14" s="1300"/>
      <c r="CE14" s="1300"/>
      <c r="CF14" s="1300"/>
      <c r="CG14" s="1300"/>
      <c r="CH14" s="1300"/>
      <c r="CI14" s="1300"/>
      <c r="CJ14" s="1300"/>
      <c r="CK14" s="1300"/>
      <c r="CL14" s="1300"/>
      <c r="CM14" s="1300"/>
      <c r="CN14" s="1300"/>
      <c r="CO14" s="1300"/>
      <c r="CP14" s="1300"/>
      <c r="CQ14" s="1300"/>
      <c r="CR14" s="1300"/>
      <c r="CS14" s="1300"/>
      <c r="CT14" s="1300"/>
      <c r="CU14" s="1300"/>
      <c r="CV14" s="1300"/>
      <c r="CW14" s="1300"/>
      <c r="CX14" s="1300"/>
      <c r="CY14" s="1300"/>
      <c r="CZ14" s="1300"/>
      <c r="DA14" s="1300"/>
      <c r="DB14" s="1300"/>
      <c r="DC14" s="1300"/>
      <c r="DD14" s="1300"/>
      <c r="DE14" s="1300"/>
      <c r="DF14" s="278"/>
      <c r="DG14" s="278"/>
      <c r="DH14" s="278"/>
      <c r="DI14" s="278"/>
      <c r="DJ14" s="278"/>
      <c r="DK14" s="278"/>
      <c r="DL14" s="278"/>
      <c r="DM14" s="278"/>
      <c r="DN14" s="278"/>
      <c r="DO14" s="278"/>
      <c r="DP14" s="278"/>
      <c r="DQ14" s="278"/>
      <c r="DR14" s="278"/>
      <c r="DS14" s="278"/>
      <c r="DT14" s="278"/>
      <c r="DU14" s="278"/>
      <c r="DV14" s="278"/>
      <c r="DW14" s="278"/>
    </row>
    <row r="15" spans="1:143" s="277" customFormat="1" ht="13" x14ac:dyDescent="0.2">
      <c r="A15" s="1242"/>
      <c r="B15" s="1300"/>
      <c r="C15" s="1300"/>
      <c r="D15" s="1300"/>
      <c r="E15" s="1300"/>
      <c r="F15" s="1300"/>
      <c r="G15" s="1300"/>
      <c r="H15" s="1300"/>
      <c r="I15" s="1300"/>
      <c r="J15" s="1300"/>
      <c r="K15" s="1300"/>
      <c r="L15" s="1300"/>
      <c r="M15" s="1300"/>
      <c r="N15" s="1300"/>
      <c r="O15" s="1300"/>
      <c r="P15" s="1300"/>
      <c r="Q15" s="1300"/>
      <c r="R15" s="1300"/>
      <c r="S15" s="1300"/>
      <c r="T15" s="1300"/>
      <c r="U15" s="1300"/>
      <c r="V15" s="1300"/>
      <c r="W15" s="1300"/>
      <c r="X15" s="1300"/>
      <c r="Y15" s="1300"/>
      <c r="Z15" s="1300"/>
      <c r="AA15" s="1300"/>
      <c r="AB15" s="1300"/>
      <c r="AC15" s="1300"/>
      <c r="AD15" s="1300"/>
      <c r="AE15" s="1300"/>
      <c r="AF15" s="1300"/>
      <c r="AG15" s="1300"/>
      <c r="AH15" s="1300"/>
      <c r="AI15" s="1300"/>
      <c r="AJ15" s="1300"/>
      <c r="AK15" s="1300"/>
      <c r="AL15" s="1300"/>
      <c r="AM15" s="1300"/>
      <c r="AN15" s="1300"/>
      <c r="AO15" s="1300"/>
      <c r="AP15" s="1300"/>
      <c r="AQ15" s="1300"/>
      <c r="AR15" s="1300"/>
      <c r="AS15" s="1300"/>
      <c r="AT15" s="1300"/>
      <c r="AU15" s="1300"/>
      <c r="AV15" s="1300"/>
      <c r="AW15" s="1300"/>
      <c r="AX15" s="1300"/>
      <c r="AY15" s="1300"/>
      <c r="AZ15" s="1300"/>
      <c r="BA15" s="1300"/>
      <c r="BB15" s="1300"/>
      <c r="BC15" s="1300"/>
      <c r="BD15" s="1300"/>
      <c r="BE15" s="1300"/>
      <c r="BF15" s="1300"/>
      <c r="BG15" s="1300"/>
      <c r="BH15" s="1300"/>
      <c r="BI15" s="1300"/>
      <c r="BJ15" s="1300"/>
      <c r="BK15" s="1300"/>
      <c r="BL15" s="1300"/>
      <c r="BM15" s="1300"/>
      <c r="BN15" s="1300"/>
      <c r="BO15" s="1300"/>
      <c r="BP15" s="1300"/>
      <c r="BQ15" s="1300"/>
      <c r="BR15" s="1300"/>
      <c r="BS15" s="1300"/>
      <c r="BT15" s="1300"/>
      <c r="BU15" s="1300"/>
      <c r="BV15" s="1300"/>
      <c r="BW15" s="1300"/>
      <c r="BX15" s="1300"/>
      <c r="BY15" s="1300"/>
      <c r="BZ15" s="1300"/>
      <c r="CA15" s="1300"/>
      <c r="CB15" s="1300"/>
      <c r="CC15" s="1300"/>
      <c r="CD15" s="1300"/>
      <c r="CE15" s="1300"/>
      <c r="CF15" s="1300"/>
      <c r="CG15" s="1300"/>
      <c r="CH15" s="1300"/>
      <c r="CI15" s="1300"/>
      <c r="CJ15" s="1300"/>
      <c r="CK15" s="1300"/>
      <c r="CL15" s="1300"/>
      <c r="CM15" s="1300"/>
      <c r="CN15" s="1300"/>
      <c r="CO15" s="1300"/>
      <c r="CP15" s="1300"/>
      <c r="CQ15" s="1300"/>
      <c r="CR15" s="1300"/>
      <c r="CS15" s="1300"/>
      <c r="CT15" s="1300"/>
      <c r="CU15" s="1300"/>
      <c r="CV15" s="1300"/>
      <c r="CW15" s="1300"/>
      <c r="CX15" s="1300"/>
      <c r="CY15" s="1300"/>
      <c r="CZ15" s="1300"/>
      <c r="DA15" s="1300"/>
      <c r="DB15" s="1300"/>
      <c r="DC15" s="1300"/>
      <c r="DD15" s="1300"/>
      <c r="DE15" s="1300"/>
      <c r="DF15" s="278"/>
      <c r="DG15" s="278"/>
      <c r="DH15" s="278"/>
      <c r="DI15" s="278"/>
      <c r="DJ15" s="278"/>
      <c r="DK15" s="278"/>
      <c r="DL15" s="278"/>
      <c r="DM15" s="278"/>
      <c r="DN15" s="278"/>
      <c r="DO15" s="278"/>
      <c r="DP15" s="278"/>
      <c r="DQ15" s="278"/>
      <c r="DR15" s="278"/>
      <c r="DS15" s="278"/>
      <c r="DT15" s="278"/>
      <c r="DU15" s="278"/>
      <c r="DV15" s="278"/>
      <c r="DW15" s="278"/>
    </row>
    <row r="16" spans="1:143" s="277" customFormat="1" ht="13" x14ac:dyDescent="0.2">
      <c r="A16" s="1242"/>
      <c r="B16" s="1300"/>
      <c r="C16" s="1300"/>
      <c r="D16" s="1300"/>
      <c r="E16" s="1300"/>
      <c r="F16" s="1300"/>
      <c r="G16" s="1300"/>
      <c r="H16" s="1300"/>
      <c r="I16" s="1300"/>
      <c r="J16" s="1300"/>
      <c r="K16" s="1300"/>
      <c r="L16" s="1300"/>
      <c r="M16" s="1300"/>
      <c r="N16" s="1300"/>
      <c r="O16" s="1300"/>
      <c r="P16" s="1300"/>
      <c r="Q16" s="1300"/>
      <c r="R16" s="1300"/>
      <c r="S16" s="1300"/>
      <c r="T16" s="1300"/>
      <c r="U16" s="1300"/>
      <c r="V16" s="1300"/>
      <c r="W16" s="1300"/>
      <c r="X16" s="1300"/>
      <c r="Y16" s="1300"/>
      <c r="Z16" s="1300"/>
      <c r="AA16" s="1300"/>
      <c r="AB16" s="1300"/>
      <c r="AC16" s="1300"/>
      <c r="AD16" s="1300"/>
      <c r="AE16" s="1300"/>
      <c r="AF16" s="1300"/>
      <c r="AG16" s="1300"/>
      <c r="AH16" s="1300"/>
      <c r="AI16" s="1300"/>
      <c r="AJ16" s="1300"/>
      <c r="AK16" s="1300"/>
      <c r="AL16" s="1300"/>
      <c r="AM16" s="1300"/>
      <c r="AN16" s="1300"/>
      <c r="AO16" s="1300"/>
      <c r="AP16" s="1300"/>
      <c r="AQ16" s="1300"/>
      <c r="AR16" s="1300"/>
      <c r="AS16" s="1300"/>
      <c r="AT16" s="1300"/>
      <c r="AU16" s="1300"/>
      <c r="AV16" s="1300"/>
      <c r="AW16" s="1300"/>
      <c r="AX16" s="1300"/>
      <c r="AY16" s="1300"/>
      <c r="AZ16" s="1300"/>
      <c r="BA16" s="1300"/>
      <c r="BB16" s="1300"/>
      <c r="BC16" s="1300"/>
      <c r="BD16" s="1300"/>
      <c r="BE16" s="1300"/>
      <c r="BF16" s="1300"/>
      <c r="BG16" s="1300"/>
      <c r="BH16" s="1300"/>
      <c r="BI16" s="1300"/>
      <c r="BJ16" s="1300"/>
      <c r="BK16" s="1300"/>
      <c r="BL16" s="1300"/>
      <c r="BM16" s="1300"/>
      <c r="BN16" s="1300"/>
      <c r="BO16" s="1300"/>
      <c r="BP16" s="1300"/>
      <c r="BQ16" s="1300"/>
      <c r="BR16" s="1300"/>
      <c r="BS16" s="1300"/>
      <c r="BT16" s="1300"/>
      <c r="BU16" s="1300"/>
      <c r="BV16" s="1300"/>
      <c r="BW16" s="1300"/>
      <c r="BX16" s="1300"/>
      <c r="BY16" s="1300"/>
      <c r="BZ16" s="1300"/>
      <c r="CA16" s="1300"/>
      <c r="CB16" s="1300"/>
      <c r="CC16" s="1300"/>
      <c r="CD16" s="1300"/>
      <c r="CE16" s="1300"/>
      <c r="CF16" s="1300"/>
      <c r="CG16" s="1300"/>
      <c r="CH16" s="1300"/>
      <c r="CI16" s="1300"/>
      <c r="CJ16" s="1300"/>
      <c r="CK16" s="1300"/>
      <c r="CL16" s="1300"/>
      <c r="CM16" s="1300"/>
      <c r="CN16" s="1300"/>
      <c r="CO16" s="1300"/>
      <c r="CP16" s="1300"/>
      <c r="CQ16" s="1300"/>
      <c r="CR16" s="1300"/>
      <c r="CS16" s="1300"/>
      <c r="CT16" s="1300"/>
      <c r="CU16" s="1300"/>
      <c r="CV16" s="1300"/>
      <c r="CW16" s="1300"/>
      <c r="CX16" s="1300"/>
      <c r="CY16" s="1300"/>
      <c r="CZ16" s="1300"/>
      <c r="DA16" s="1300"/>
      <c r="DB16" s="1300"/>
      <c r="DC16" s="1300"/>
      <c r="DD16" s="1300"/>
      <c r="DE16" s="1300"/>
      <c r="DF16" s="278"/>
      <c r="DG16" s="278"/>
      <c r="DH16" s="278"/>
      <c r="DI16" s="278"/>
      <c r="DJ16" s="278"/>
      <c r="DK16" s="278"/>
      <c r="DL16" s="278"/>
      <c r="DM16" s="278"/>
      <c r="DN16" s="278"/>
      <c r="DO16" s="278"/>
      <c r="DP16" s="278"/>
      <c r="DQ16" s="278"/>
      <c r="DR16" s="278"/>
      <c r="DS16" s="278"/>
      <c r="DT16" s="278"/>
      <c r="DU16" s="278"/>
      <c r="DV16" s="278"/>
      <c r="DW16" s="278"/>
    </row>
    <row r="17" spans="1:351" s="277" customFormat="1" ht="13" x14ac:dyDescent="0.2">
      <c r="A17" s="1242"/>
      <c r="B17" s="1300"/>
      <c r="C17" s="1300"/>
      <c r="D17" s="1300"/>
      <c r="E17" s="1300"/>
      <c r="F17" s="1300"/>
      <c r="G17" s="1300"/>
      <c r="H17" s="1300"/>
      <c r="I17" s="1300"/>
      <c r="J17" s="1300"/>
      <c r="K17" s="1300"/>
      <c r="L17" s="1300"/>
      <c r="M17" s="1300"/>
      <c r="N17" s="1300"/>
      <c r="O17" s="1300"/>
      <c r="P17" s="1300"/>
      <c r="Q17" s="1300"/>
      <c r="R17" s="1300"/>
      <c r="S17" s="1300"/>
      <c r="T17" s="1300"/>
      <c r="U17" s="1300"/>
      <c r="V17" s="1300"/>
      <c r="W17" s="1300"/>
      <c r="X17" s="1300"/>
      <c r="Y17" s="1300"/>
      <c r="Z17" s="1300"/>
      <c r="AA17" s="1300"/>
      <c r="AB17" s="1300"/>
      <c r="AC17" s="1300"/>
      <c r="AD17" s="1300"/>
      <c r="AE17" s="1300"/>
      <c r="AF17" s="1300"/>
      <c r="AG17" s="1300"/>
      <c r="AH17" s="1300"/>
      <c r="AI17" s="1300"/>
      <c r="AJ17" s="1300"/>
      <c r="AK17" s="1300"/>
      <c r="AL17" s="1300"/>
      <c r="AM17" s="1300"/>
      <c r="AN17" s="1300"/>
      <c r="AO17" s="1300"/>
      <c r="AP17" s="1300"/>
      <c r="AQ17" s="1300"/>
      <c r="AR17" s="1300"/>
      <c r="AS17" s="1300"/>
      <c r="AT17" s="1300"/>
      <c r="AU17" s="1300"/>
      <c r="AV17" s="1300"/>
      <c r="AW17" s="1300"/>
      <c r="AX17" s="1300"/>
      <c r="AY17" s="1300"/>
      <c r="AZ17" s="1300"/>
      <c r="BA17" s="1300"/>
      <c r="BB17" s="1300"/>
      <c r="BC17" s="1300"/>
      <c r="BD17" s="1300"/>
      <c r="BE17" s="1300"/>
      <c r="BF17" s="1300"/>
      <c r="BG17" s="1300"/>
      <c r="BH17" s="1300"/>
      <c r="BI17" s="1300"/>
      <c r="BJ17" s="1300"/>
      <c r="BK17" s="1300"/>
      <c r="BL17" s="1300"/>
      <c r="BM17" s="1300"/>
      <c r="BN17" s="1300"/>
      <c r="BO17" s="1300"/>
      <c r="BP17" s="1300"/>
      <c r="BQ17" s="1300"/>
      <c r="BR17" s="1300"/>
      <c r="BS17" s="1300"/>
      <c r="BT17" s="1300"/>
      <c r="BU17" s="1300"/>
      <c r="BV17" s="1300"/>
      <c r="BW17" s="1300"/>
      <c r="BX17" s="1300"/>
      <c r="BY17" s="1300"/>
      <c r="BZ17" s="1300"/>
      <c r="CA17" s="1300"/>
      <c r="CB17" s="1300"/>
      <c r="CC17" s="1300"/>
      <c r="CD17" s="1300"/>
      <c r="CE17" s="1300"/>
      <c r="CF17" s="1300"/>
      <c r="CG17" s="1300"/>
      <c r="CH17" s="1300"/>
      <c r="CI17" s="1300"/>
      <c r="CJ17" s="1300"/>
      <c r="CK17" s="1300"/>
      <c r="CL17" s="1300"/>
      <c r="CM17" s="1300"/>
      <c r="CN17" s="1300"/>
      <c r="CO17" s="1300"/>
      <c r="CP17" s="1300"/>
      <c r="CQ17" s="1300"/>
      <c r="CR17" s="1300"/>
      <c r="CS17" s="1300"/>
      <c r="CT17" s="1300"/>
      <c r="CU17" s="1300"/>
      <c r="CV17" s="1300"/>
      <c r="CW17" s="1300"/>
      <c r="CX17" s="1300"/>
      <c r="CY17" s="1300"/>
      <c r="CZ17" s="1300"/>
      <c r="DA17" s="1300"/>
      <c r="DB17" s="1300"/>
      <c r="DC17" s="1300"/>
      <c r="DD17" s="1300"/>
      <c r="DE17" s="1300"/>
      <c r="DF17" s="278"/>
      <c r="DG17" s="278"/>
      <c r="DH17" s="278"/>
      <c r="DI17" s="278"/>
      <c r="DJ17" s="278"/>
      <c r="DK17" s="278"/>
      <c r="DL17" s="278"/>
      <c r="DM17" s="278"/>
      <c r="DN17" s="278"/>
      <c r="DO17" s="278"/>
      <c r="DP17" s="278"/>
      <c r="DQ17" s="278"/>
      <c r="DR17" s="278"/>
      <c r="DS17" s="278"/>
      <c r="DT17" s="278"/>
      <c r="DU17" s="278"/>
      <c r="DV17" s="278"/>
      <c r="DW17" s="278"/>
    </row>
    <row r="18" spans="1:351" s="277" customFormat="1" ht="13" x14ac:dyDescent="0.2">
      <c r="A18" s="1242"/>
      <c r="B18" s="1300"/>
      <c r="C18" s="1300"/>
      <c r="D18" s="1300"/>
      <c r="E18" s="1300"/>
      <c r="F18" s="1300"/>
      <c r="G18" s="1300"/>
      <c r="H18" s="1300"/>
      <c r="I18" s="1300"/>
      <c r="J18" s="1300"/>
      <c r="K18" s="1300"/>
      <c r="L18" s="1300"/>
      <c r="M18" s="1300"/>
      <c r="N18" s="1300"/>
      <c r="O18" s="1300"/>
      <c r="P18" s="1300"/>
      <c r="Q18" s="1300"/>
      <c r="R18" s="1300"/>
      <c r="S18" s="1300"/>
      <c r="T18" s="1300"/>
      <c r="U18" s="1300"/>
      <c r="V18" s="1300"/>
      <c r="W18" s="1300"/>
      <c r="X18" s="1300"/>
      <c r="Y18" s="1300"/>
      <c r="Z18" s="1300"/>
      <c r="AA18" s="1300"/>
      <c r="AB18" s="1300"/>
      <c r="AC18" s="1300"/>
      <c r="AD18" s="1300"/>
      <c r="AE18" s="1300"/>
      <c r="AF18" s="1300"/>
      <c r="AG18" s="1300"/>
      <c r="AH18" s="1300"/>
      <c r="AI18" s="1300"/>
      <c r="AJ18" s="1300"/>
      <c r="AK18" s="1300"/>
      <c r="AL18" s="1300"/>
      <c r="AM18" s="1300"/>
      <c r="AN18" s="1300"/>
      <c r="AO18" s="1300"/>
      <c r="AP18" s="1300"/>
      <c r="AQ18" s="1300"/>
      <c r="AR18" s="1300"/>
      <c r="AS18" s="1300"/>
      <c r="AT18" s="1300"/>
      <c r="AU18" s="1300"/>
      <c r="AV18" s="1300"/>
      <c r="AW18" s="1300"/>
      <c r="AX18" s="1300"/>
      <c r="AY18" s="1300"/>
      <c r="AZ18" s="1300"/>
      <c r="BA18" s="1300"/>
      <c r="BB18" s="1300"/>
      <c r="BC18" s="1300"/>
      <c r="BD18" s="1300"/>
      <c r="BE18" s="1300"/>
      <c r="BF18" s="1300"/>
      <c r="BG18" s="1300"/>
      <c r="BH18" s="1300"/>
      <c r="BI18" s="1300"/>
      <c r="BJ18" s="1300"/>
      <c r="BK18" s="1300"/>
      <c r="BL18" s="1300"/>
      <c r="BM18" s="1300"/>
      <c r="BN18" s="1300"/>
      <c r="BO18" s="1300"/>
      <c r="BP18" s="1300"/>
      <c r="BQ18" s="1300"/>
      <c r="BR18" s="1300"/>
      <c r="BS18" s="1300"/>
      <c r="BT18" s="1300"/>
      <c r="BU18" s="1300"/>
      <c r="BV18" s="1300"/>
      <c r="BW18" s="1300"/>
      <c r="BX18" s="1300"/>
      <c r="BY18" s="1300"/>
      <c r="BZ18" s="1300"/>
      <c r="CA18" s="1300"/>
      <c r="CB18" s="1300"/>
      <c r="CC18" s="1300"/>
      <c r="CD18" s="1300"/>
      <c r="CE18" s="1300"/>
      <c r="CF18" s="1300"/>
      <c r="CG18" s="1300"/>
      <c r="CH18" s="1300"/>
      <c r="CI18" s="1300"/>
      <c r="CJ18" s="1300"/>
      <c r="CK18" s="1300"/>
      <c r="CL18" s="1300"/>
      <c r="CM18" s="1300"/>
      <c r="CN18" s="1300"/>
      <c r="CO18" s="1300"/>
      <c r="CP18" s="1300"/>
      <c r="CQ18" s="1300"/>
      <c r="CR18" s="1300"/>
      <c r="CS18" s="1300"/>
      <c r="CT18" s="1300"/>
      <c r="CU18" s="1300"/>
      <c r="CV18" s="1300"/>
      <c r="CW18" s="1300"/>
      <c r="CX18" s="1300"/>
      <c r="CY18" s="1300"/>
      <c r="CZ18" s="1300"/>
      <c r="DA18" s="1300"/>
      <c r="DB18" s="1300"/>
      <c r="DC18" s="1300"/>
      <c r="DD18" s="1300"/>
      <c r="DE18" s="1300"/>
      <c r="DF18" s="278"/>
      <c r="DG18" s="278"/>
      <c r="DH18" s="278"/>
      <c r="DI18" s="278"/>
      <c r="DJ18" s="278"/>
      <c r="DK18" s="278"/>
      <c r="DL18" s="278"/>
      <c r="DM18" s="278"/>
      <c r="DN18" s="278"/>
      <c r="DO18" s="278"/>
      <c r="DP18" s="278"/>
      <c r="DQ18" s="278"/>
      <c r="DR18" s="278"/>
      <c r="DS18" s="278"/>
      <c r="DT18" s="278"/>
      <c r="DU18" s="278"/>
      <c r="DV18" s="278"/>
      <c r="DW18" s="278"/>
    </row>
    <row r="19" spans="1:351" ht="13" x14ac:dyDescent="0.2">
      <c r="DD19" s="1242"/>
      <c r="DE19" s="1242"/>
    </row>
    <row r="20" spans="1:351" ht="13" x14ac:dyDescent="0.2">
      <c r="DD20" s="1242"/>
      <c r="DE20" s="1242"/>
    </row>
    <row r="21" spans="1:351" ht="16.5" x14ac:dyDescent="0.2">
      <c r="B21" s="1299"/>
      <c r="C21" s="1295"/>
      <c r="D21" s="1295"/>
      <c r="E21" s="1295"/>
      <c r="F21" s="1295"/>
      <c r="G21" s="1295"/>
      <c r="H21" s="1295"/>
      <c r="I21" s="1295"/>
      <c r="J21" s="1295"/>
      <c r="K21" s="1295"/>
      <c r="L21" s="1295"/>
      <c r="M21" s="1295"/>
      <c r="N21" s="1298"/>
      <c r="O21" s="1295"/>
      <c r="P21" s="1295"/>
      <c r="Q21" s="1295"/>
      <c r="R21" s="1295"/>
      <c r="S21" s="1295"/>
      <c r="T21" s="1295"/>
      <c r="U21" s="1295"/>
      <c r="V21" s="1295"/>
      <c r="W21" s="1295"/>
      <c r="X21" s="1295"/>
      <c r="Y21" s="1295"/>
      <c r="Z21" s="1295"/>
      <c r="AA21" s="1295"/>
      <c r="AB21" s="1295"/>
      <c r="AC21" s="1295"/>
      <c r="AD21" s="1295"/>
      <c r="AE21" s="1295"/>
      <c r="AF21" s="1295"/>
      <c r="AG21" s="1295"/>
      <c r="AH21" s="1295"/>
      <c r="AI21" s="1295"/>
      <c r="AJ21" s="1295"/>
      <c r="AK21" s="1295"/>
      <c r="AL21" s="1295"/>
      <c r="AM21" s="1295"/>
      <c r="AN21" s="1295"/>
      <c r="AO21" s="1295"/>
      <c r="AP21" s="1295"/>
      <c r="AQ21" s="1295"/>
      <c r="AR21" s="1295"/>
      <c r="AS21" s="1295"/>
      <c r="AT21" s="1298"/>
      <c r="AU21" s="1295"/>
      <c r="AV21" s="1295"/>
      <c r="AW21" s="1295"/>
      <c r="AX21" s="1295"/>
      <c r="AY21" s="1295"/>
      <c r="AZ21" s="1295"/>
      <c r="BA21" s="1295"/>
      <c r="BB21" s="1295"/>
      <c r="BC21" s="1295"/>
      <c r="BD21" s="1295"/>
      <c r="BE21" s="1295"/>
      <c r="BF21" s="1298"/>
      <c r="BG21" s="1295"/>
      <c r="BH21" s="1295"/>
      <c r="BI21" s="1295"/>
      <c r="BJ21" s="1295"/>
      <c r="BK21" s="1295"/>
      <c r="BL21" s="1295"/>
      <c r="BM21" s="1295"/>
      <c r="BN21" s="1295"/>
      <c r="BO21" s="1295"/>
      <c r="BP21" s="1295"/>
      <c r="BQ21" s="1295"/>
      <c r="BR21" s="1298"/>
      <c r="BS21" s="1295"/>
      <c r="BT21" s="1295"/>
      <c r="BU21" s="1295"/>
      <c r="BV21" s="1295"/>
      <c r="BW21" s="1295"/>
      <c r="BX21" s="1295"/>
      <c r="BY21" s="1295"/>
      <c r="BZ21" s="1295"/>
      <c r="CA21" s="1295"/>
      <c r="CB21" s="1295"/>
      <c r="CC21" s="1295"/>
      <c r="CD21" s="1298"/>
      <c r="CE21" s="1295"/>
      <c r="CF21" s="1295"/>
      <c r="CG21" s="1295"/>
      <c r="CH21" s="1295"/>
      <c r="CI21" s="1295"/>
      <c r="CJ21" s="1295"/>
      <c r="CK21" s="1295"/>
      <c r="CL21" s="1295"/>
      <c r="CM21" s="1295"/>
      <c r="CN21" s="1295"/>
      <c r="CO21" s="1295"/>
      <c r="CP21" s="1298"/>
      <c r="CQ21" s="1295"/>
      <c r="CR21" s="1295"/>
      <c r="CS21" s="1295"/>
      <c r="CT21" s="1295"/>
      <c r="CU21" s="1295"/>
      <c r="CV21" s="1295"/>
      <c r="CW21" s="1295"/>
      <c r="CX21" s="1295"/>
      <c r="CY21" s="1295"/>
      <c r="CZ21" s="1295"/>
      <c r="DA21" s="1295"/>
      <c r="DB21" s="1298"/>
      <c r="DC21" s="1295"/>
      <c r="DD21" s="1294"/>
      <c r="DE21" s="1242"/>
      <c r="MM21" s="1297"/>
    </row>
    <row r="22" spans="1:351" ht="16.5" x14ac:dyDescent="0.2">
      <c r="B22" s="1243"/>
      <c r="MM22" s="1297"/>
    </row>
    <row r="23" spans="1:351" ht="13" x14ac:dyDescent="0.2">
      <c r="B23" s="1243"/>
    </row>
    <row r="24" spans="1:351" ht="13" x14ac:dyDescent="0.2">
      <c r="B24" s="1243"/>
    </row>
    <row r="25" spans="1:351" ht="13" x14ac:dyDescent="0.2">
      <c r="B25" s="1243"/>
    </row>
    <row r="26" spans="1:351" ht="13" x14ac:dyDescent="0.2">
      <c r="B26" s="1243"/>
    </row>
    <row r="27" spans="1:351" ht="13" x14ac:dyDescent="0.2">
      <c r="B27" s="1243"/>
    </row>
    <row r="28" spans="1:351" ht="13" x14ac:dyDescent="0.2">
      <c r="B28" s="1243"/>
    </row>
    <row r="29" spans="1:351" ht="13" x14ac:dyDescent="0.2">
      <c r="B29" s="1243"/>
    </row>
    <row r="30" spans="1:351" ht="13" x14ac:dyDescent="0.2">
      <c r="B30" s="1243"/>
    </row>
    <row r="31" spans="1:351" ht="13" x14ac:dyDescent="0.2">
      <c r="B31" s="1243"/>
    </row>
    <row r="32" spans="1:351" ht="13" x14ac:dyDescent="0.2">
      <c r="B32" s="1243"/>
    </row>
    <row r="33" spans="2:109" ht="13" x14ac:dyDescent="0.2">
      <c r="B33" s="1243"/>
    </row>
    <row r="34" spans="2:109" ht="13" x14ac:dyDescent="0.2">
      <c r="B34" s="1243"/>
    </row>
    <row r="35" spans="2:109" ht="13" x14ac:dyDescent="0.2">
      <c r="B35" s="1243"/>
    </row>
    <row r="36" spans="2:109" ht="13" x14ac:dyDescent="0.2">
      <c r="B36" s="1243"/>
    </row>
    <row r="37" spans="2:109" ht="13" x14ac:dyDescent="0.2">
      <c r="B37" s="1243"/>
    </row>
    <row r="38" spans="2:109" ht="13" x14ac:dyDescent="0.2">
      <c r="B38" s="1243"/>
    </row>
    <row r="39" spans="2:109" ht="13" x14ac:dyDescent="0.2">
      <c r="B39" s="1248"/>
      <c r="C39" s="1247"/>
      <c r="D39" s="1247"/>
      <c r="E39" s="1247"/>
      <c r="F39" s="1247"/>
      <c r="G39" s="1247"/>
      <c r="H39" s="1247"/>
      <c r="I39" s="1247"/>
      <c r="J39" s="1247"/>
      <c r="K39" s="1247"/>
      <c r="L39" s="1247"/>
      <c r="M39" s="1247"/>
      <c r="N39" s="1247"/>
      <c r="O39" s="1247"/>
      <c r="P39" s="1247"/>
      <c r="Q39" s="1247"/>
      <c r="R39" s="1247"/>
      <c r="S39" s="1247"/>
      <c r="T39" s="1247"/>
      <c r="U39" s="1247"/>
      <c r="V39" s="1247"/>
      <c r="W39" s="1247"/>
      <c r="X39" s="1247"/>
      <c r="Y39" s="1247"/>
      <c r="Z39" s="1247"/>
      <c r="AA39" s="1247"/>
      <c r="AB39" s="1247"/>
      <c r="AC39" s="1247"/>
      <c r="AD39" s="1247"/>
      <c r="AE39" s="1247"/>
      <c r="AF39" s="1247"/>
      <c r="AG39" s="1247"/>
      <c r="AH39" s="1247"/>
      <c r="AI39" s="1247"/>
      <c r="AJ39" s="1247"/>
      <c r="AK39" s="1247"/>
      <c r="AL39" s="1247"/>
      <c r="AM39" s="1247"/>
      <c r="AN39" s="1247"/>
      <c r="AO39" s="1247"/>
      <c r="AP39" s="1247"/>
      <c r="AQ39" s="1247"/>
      <c r="AR39" s="1247"/>
      <c r="AS39" s="1247"/>
      <c r="AT39" s="1247"/>
      <c r="AU39" s="1247"/>
      <c r="AV39" s="1247"/>
      <c r="AW39" s="1247"/>
      <c r="AX39" s="1247"/>
      <c r="AY39" s="1247"/>
      <c r="AZ39" s="1247"/>
      <c r="BA39" s="1247"/>
      <c r="BB39" s="1247"/>
      <c r="BC39" s="1247"/>
      <c r="BD39" s="1247"/>
      <c r="BE39" s="1247"/>
      <c r="BF39" s="1247"/>
      <c r="BG39" s="1247"/>
      <c r="BH39" s="1247"/>
      <c r="BI39" s="1247"/>
      <c r="BJ39" s="1247"/>
      <c r="BK39" s="1247"/>
      <c r="BL39" s="1247"/>
      <c r="BM39" s="1247"/>
      <c r="BN39" s="1247"/>
      <c r="BO39" s="1247"/>
      <c r="BP39" s="1247"/>
      <c r="BQ39" s="1247"/>
      <c r="BR39" s="1247"/>
      <c r="BS39" s="1247"/>
      <c r="BT39" s="1247"/>
      <c r="BU39" s="1247"/>
      <c r="BV39" s="1247"/>
      <c r="BW39" s="1247"/>
      <c r="BX39" s="1247"/>
      <c r="BY39" s="1247"/>
      <c r="BZ39" s="1247"/>
      <c r="CA39" s="1247"/>
      <c r="CB39" s="1247"/>
      <c r="CC39" s="1247"/>
      <c r="CD39" s="1247"/>
      <c r="CE39" s="1247"/>
      <c r="CF39" s="1247"/>
      <c r="CG39" s="1247"/>
      <c r="CH39" s="1247"/>
      <c r="CI39" s="1247"/>
      <c r="CJ39" s="1247"/>
      <c r="CK39" s="1247"/>
      <c r="CL39" s="1247"/>
      <c r="CM39" s="1247"/>
      <c r="CN39" s="1247"/>
      <c r="CO39" s="1247"/>
      <c r="CP39" s="1247"/>
      <c r="CQ39" s="1247"/>
      <c r="CR39" s="1247"/>
      <c r="CS39" s="1247"/>
      <c r="CT39" s="1247"/>
      <c r="CU39" s="1247"/>
      <c r="CV39" s="1247"/>
      <c r="CW39" s="1247"/>
      <c r="CX39" s="1247"/>
      <c r="CY39" s="1247"/>
      <c r="CZ39" s="1247"/>
      <c r="DA39" s="1247"/>
      <c r="DB39" s="1247"/>
      <c r="DC39" s="1247"/>
      <c r="DD39" s="1246"/>
    </row>
    <row r="40" spans="2:109" ht="13" x14ac:dyDescent="0.2">
      <c r="B40" s="1284"/>
      <c r="DD40" s="1284"/>
      <c r="DE40" s="1242"/>
    </row>
    <row r="41" spans="2:109" ht="16.5" x14ac:dyDescent="0.2">
      <c r="B41" s="1296" t="s">
        <v>611</v>
      </c>
      <c r="C41" s="1295"/>
      <c r="D41" s="1295"/>
      <c r="E41" s="1295"/>
      <c r="F41" s="1295"/>
      <c r="G41" s="1295"/>
      <c r="H41" s="1295"/>
      <c r="I41" s="1295"/>
      <c r="J41" s="1295"/>
      <c r="K41" s="1295"/>
      <c r="L41" s="1295"/>
      <c r="M41" s="1295"/>
      <c r="N41" s="1295"/>
      <c r="O41" s="1295"/>
      <c r="P41" s="1295"/>
      <c r="Q41" s="1295"/>
      <c r="R41" s="1295"/>
      <c r="S41" s="1295"/>
      <c r="T41" s="1295"/>
      <c r="U41" s="1295"/>
      <c r="V41" s="1295"/>
      <c r="W41" s="1295"/>
      <c r="X41" s="1295"/>
      <c r="Y41" s="1295"/>
      <c r="Z41" s="1295"/>
      <c r="AA41" s="1295"/>
      <c r="AB41" s="1295"/>
      <c r="AC41" s="1295"/>
      <c r="AD41" s="1295"/>
      <c r="AE41" s="1295"/>
      <c r="AF41" s="1295"/>
      <c r="AG41" s="1295"/>
      <c r="AH41" s="1295"/>
      <c r="AI41" s="1295"/>
      <c r="AJ41" s="1295"/>
      <c r="AK41" s="1295"/>
      <c r="AL41" s="1295"/>
      <c r="AM41" s="1295"/>
      <c r="AN41" s="1295"/>
      <c r="AO41" s="1295"/>
      <c r="AP41" s="1295"/>
      <c r="AQ41" s="1295"/>
      <c r="AR41" s="1295"/>
      <c r="AS41" s="1295"/>
      <c r="AT41" s="1295"/>
      <c r="AU41" s="1295"/>
      <c r="AV41" s="1295"/>
      <c r="AW41" s="1295"/>
      <c r="AX41" s="1295"/>
      <c r="AY41" s="1295"/>
      <c r="AZ41" s="1295"/>
      <c r="BA41" s="1295"/>
      <c r="BB41" s="1295"/>
      <c r="BC41" s="1295"/>
      <c r="BD41" s="1295"/>
      <c r="BE41" s="1295"/>
      <c r="BF41" s="1295"/>
      <c r="BG41" s="1295"/>
      <c r="BH41" s="1295"/>
      <c r="BI41" s="1295"/>
      <c r="BJ41" s="1295"/>
      <c r="BK41" s="1295"/>
      <c r="BL41" s="1295"/>
      <c r="BM41" s="1295"/>
      <c r="BN41" s="1295"/>
      <c r="BO41" s="1295"/>
      <c r="BP41" s="1295"/>
      <c r="BQ41" s="1295"/>
      <c r="BR41" s="1295"/>
      <c r="BS41" s="1295"/>
      <c r="BT41" s="1295"/>
      <c r="BU41" s="1295"/>
      <c r="BV41" s="1295"/>
      <c r="BW41" s="1295"/>
      <c r="BX41" s="1295"/>
      <c r="BY41" s="1295"/>
      <c r="BZ41" s="1295"/>
      <c r="CA41" s="1295"/>
      <c r="CB41" s="1295"/>
      <c r="CC41" s="1295"/>
      <c r="CD41" s="1295"/>
      <c r="CE41" s="1295"/>
      <c r="CF41" s="1295"/>
      <c r="CG41" s="1295"/>
      <c r="CH41" s="1295"/>
      <c r="CI41" s="1295"/>
      <c r="CJ41" s="1295"/>
      <c r="CK41" s="1295"/>
      <c r="CL41" s="1295"/>
      <c r="CM41" s="1295"/>
      <c r="CN41" s="1295"/>
      <c r="CO41" s="1295"/>
      <c r="CP41" s="1295"/>
      <c r="CQ41" s="1295"/>
      <c r="CR41" s="1295"/>
      <c r="CS41" s="1295"/>
      <c r="CT41" s="1295"/>
      <c r="CU41" s="1295"/>
      <c r="CV41" s="1295"/>
      <c r="CW41" s="1295"/>
      <c r="CX41" s="1295"/>
      <c r="CY41" s="1295"/>
      <c r="CZ41" s="1295"/>
      <c r="DA41" s="1295"/>
      <c r="DB41" s="1295"/>
      <c r="DC41" s="1295"/>
      <c r="DD41" s="1294"/>
    </row>
    <row r="42" spans="2:109" ht="13" x14ac:dyDescent="0.2">
      <c r="B42" s="1243"/>
      <c r="G42" s="1280"/>
      <c r="I42" s="1279"/>
      <c r="J42" s="1279"/>
      <c r="K42" s="1279"/>
      <c r="AM42" s="1280"/>
      <c r="AN42" s="1280" t="s">
        <v>607</v>
      </c>
      <c r="AP42" s="1279"/>
      <c r="AQ42" s="1279"/>
      <c r="AR42" s="1279"/>
      <c r="AY42" s="1280"/>
      <c r="BA42" s="1279"/>
      <c r="BB42" s="1279"/>
      <c r="BC42" s="1279"/>
      <c r="BK42" s="1280"/>
      <c r="BM42" s="1279"/>
      <c r="BN42" s="1279"/>
      <c r="BO42" s="1279"/>
      <c r="BW42" s="1280"/>
      <c r="BY42" s="1279"/>
      <c r="BZ42" s="1279"/>
      <c r="CA42" s="1279"/>
      <c r="CI42" s="1280"/>
      <c r="CK42" s="1279"/>
      <c r="CL42" s="1279"/>
      <c r="CM42" s="1279"/>
      <c r="CU42" s="1280"/>
      <c r="CW42" s="1279"/>
      <c r="CX42" s="1279"/>
      <c r="CY42" s="1279"/>
    </row>
    <row r="43" spans="2:109" ht="13.5" customHeight="1" x14ac:dyDescent="0.2">
      <c r="B43" s="1243"/>
      <c r="AN43" s="1278" t="s">
        <v>610</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6"/>
    </row>
    <row r="44" spans="2:109" ht="13" x14ac:dyDescent="0.2">
      <c r="B44" s="1243"/>
      <c r="AN44" s="1275"/>
      <c r="AO44" s="1274"/>
      <c r="AP44" s="1274"/>
      <c r="AQ44" s="1274"/>
      <c r="AR44" s="1274"/>
      <c r="AS44" s="1274"/>
      <c r="AT44" s="1274"/>
      <c r="AU44" s="1274"/>
      <c r="AV44" s="1274"/>
      <c r="AW44" s="1274"/>
      <c r="AX44" s="1274"/>
      <c r="AY44" s="1274"/>
      <c r="AZ44" s="1274"/>
      <c r="BA44" s="1274"/>
      <c r="BB44" s="1274"/>
      <c r="BC44" s="1274"/>
      <c r="BD44" s="1274"/>
      <c r="BE44" s="1274"/>
      <c r="BF44" s="1274"/>
      <c r="BG44" s="1274"/>
      <c r="BH44" s="1274"/>
      <c r="BI44" s="1274"/>
      <c r="BJ44" s="1274"/>
      <c r="BK44" s="1274"/>
      <c r="BL44" s="1274"/>
      <c r="BM44" s="1274"/>
      <c r="BN44" s="1274"/>
      <c r="BO44" s="1274"/>
      <c r="BP44" s="1274"/>
      <c r="BQ44" s="1274"/>
      <c r="BR44" s="1274"/>
      <c r="BS44" s="1274"/>
      <c r="BT44" s="1274"/>
      <c r="BU44" s="1274"/>
      <c r="BV44" s="1274"/>
      <c r="BW44" s="1274"/>
      <c r="BX44" s="1274"/>
      <c r="BY44" s="1274"/>
      <c r="BZ44" s="1274"/>
      <c r="CA44" s="1274"/>
      <c r="CB44" s="1274"/>
      <c r="CC44" s="1274"/>
      <c r="CD44" s="1274"/>
      <c r="CE44" s="1274"/>
      <c r="CF44" s="1274"/>
      <c r="CG44" s="1274"/>
      <c r="CH44" s="1274"/>
      <c r="CI44" s="1274"/>
      <c r="CJ44" s="1274"/>
      <c r="CK44" s="1274"/>
      <c r="CL44" s="1274"/>
      <c r="CM44" s="1274"/>
      <c r="CN44" s="1274"/>
      <c r="CO44" s="1274"/>
      <c r="CP44" s="1274"/>
      <c r="CQ44" s="1274"/>
      <c r="CR44" s="1274"/>
      <c r="CS44" s="1274"/>
      <c r="CT44" s="1274"/>
      <c r="CU44" s="1274"/>
      <c r="CV44" s="1274"/>
      <c r="CW44" s="1274"/>
      <c r="CX44" s="1274"/>
      <c r="CY44" s="1274"/>
      <c r="CZ44" s="1274"/>
      <c r="DA44" s="1274"/>
      <c r="DB44" s="1274"/>
      <c r="DC44" s="1273"/>
    </row>
    <row r="45" spans="2:109" ht="13" x14ac:dyDescent="0.2">
      <c r="B45" s="1243"/>
      <c r="AN45" s="1275"/>
      <c r="AO45" s="1274"/>
      <c r="AP45" s="1274"/>
      <c r="AQ45" s="1274"/>
      <c r="AR45" s="1274"/>
      <c r="AS45" s="1274"/>
      <c r="AT45" s="1274"/>
      <c r="AU45" s="1274"/>
      <c r="AV45" s="1274"/>
      <c r="AW45" s="1274"/>
      <c r="AX45" s="1274"/>
      <c r="AY45" s="1274"/>
      <c r="AZ45" s="1274"/>
      <c r="BA45" s="1274"/>
      <c r="BB45" s="1274"/>
      <c r="BC45" s="1274"/>
      <c r="BD45" s="1274"/>
      <c r="BE45" s="1274"/>
      <c r="BF45" s="1274"/>
      <c r="BG45" s="1274"/>
      <c r="BH45" s="1274"/>
      <c r="BI45" s="1274"/>
      <c r="BJ45" s="1274"/>
      <c r="BK45" s="1274"/>
      <c r="BL45" s="1274"/>
      <c r="BM45" s="1274"/>
      <c r="BN45" s="1274"/>
      <c r="BO45" s="1274"/>
      <c r="BP45" s="1274"/>
      <c r="BQ45" s="1274"/>
      <c r="BR45" s="1274"/>
      <c r="BS45" s="1274"/>
      <c r="BT45" s="1274"/>
      <c r="BU45" s="1274"/>
      <c r="BV45" s="1274"/>
      <c r="BW45" s="1274"/>
      <c r="BX45" s="1274"/>
      <c r="BY45" s="1274"/>
      <c r="BZ45" s="1274"/>
      <c r="CA45" s="1274"/>
      <c r="CB45" s="1274"/>
      <c r="CC45" s="1274"/>
      <c r="CD45" s="1274"/>
      <c r="CE45" s="1274"/>
      <c r="CF45" s="1274"/>
      <c r="CG45" s="1274"/>
      <c r="CH45" s="1274"/>
      <c r="CI45" s="1274"/>
      <c r="CJ45" s="1274"/>
      <c r="CK45" s="1274"/>
      <c r="CL45" s="1274"/>
      <c r="CM45" s="1274"/>
      <c r="CN45" s="1274"/>
      <c r="CO45" s="1274"/>
      <c r="CP45" s="1274"/>
      <c r="CQ45" s="1274"/>
      <c r="CR45" s="1274"/>
      <c r="CS45" s="1274"/>
      <c r="CT45" s="1274"/>
      <c r="CU45" s="1274"/>
      <c r="CV45" s="1274"/>
      <c r="CW45" s="1274"/>
      <c r="CX45" s="1274"/>
      <c r="CY45" s="1274"/>
      <c r="CZ45" s="1274"/>
      <c r="DA45" s="1274"/>
      <c r="DB45" s="1274"/>
      <c r="DC45" s="1273"/>
    </row>
    <row r="46" spans="2:109" ht="13" x14ac:dyDescent="0.2">
      <c r="B46" s="1243"/>
      <c r="AN46" s="1275"/>
      <c r="AO46" s="1274"/>
      <c r="AP46" s="1274"/>
      <c r="AQ46" s="1274"/>
      <c r="AR46" s="1274"/>
      <c r="AS46" s="1274"/>
      <c r="AT46" s="1274"/>
      <c r="AU46" s="1274"/>
      <c r="AV46" s="1274"/>
      <c r="AW46" s="1274"/>
      <c r="AX46" s="1274"/>
      <c r="AY46" s="1274"/>
      <c r="AZ46" s="1274"/>
      <c r="BA46" s="1274"/>
      <c r="BB46" s="1274"/>
      <c r="BC46" s="1274"/>
      <c r="BD46" s="1274"/>
      <c r="BE46" s="1274"/>
      <c r="BF46" s="1274"/>
      <c r="BG46" s="1274"/>
      <c r="BH46" s="1274"/>
      <c r="BI46" s="1274"/>
      <c r="BJ46" s="1274"/>
      <c r="BK46" s="1274"/>
      <c r="BL46" s="1274"/>
      <c r="BM46" s="1274"/>
      <c r="BN46" s="1274"/>
      <c r="BO46" s="1274"/>
      <c r="BP46" s="1274"/>
      <c r="BQ46" s="1274"/>
      <c r="BR46" s="1274"/>
      <c r="BS46" s="1274"/>
      <c r="BT46" s="1274"/>
      <c r="BU46" s="1274"/>
      <c r="BV46" s="1274"/>
      <c r="BW46" s="1274"/>
      <c r="BX46" s="1274"/>
      <c r="BY46" s="1274"/>
      <c r="BZ46" s="1274"/>
      <c r="CA46" s="1274"/>
      <c r="CB46" s="1274"/>
      <c r="CC46" s="1274"/>
      <c r="CD46" s="1274"/>
      <c r="CE46" s="1274"/>
      <c r="CF46" s="1274"/>
      <c r="CG46" s="1274"/>
      <c r="CH46" s="1274"/>
      <c r="CI46" s="1274"/>
      <c r="CJ46" s="1274"/>
      <c r="CK46" s="1274"/>
      <c r="CL46" s="1274"/>
      <c r="CM46" s="1274"/>
      <c r="CN46" s="1274"/>
      <c r="CO46" s="1274"/>
      <c r="CP46" s="1274"/>
      <c r="CQ46" s="1274"/>
      <c r="CR46" s="1274"/>
      <c r="CS46" s="1274"/>
      <c r="CT46" s="1274"/>
      <c r="CU46" s="1274"/>
      <c r="CV46" s="1274"/>
      <c r="CW46" s="1274"/>
      <c r="CX46" s="1274"/>
      <c r="CY46" s="1274"/>
      <c r="CZ46" s="1274"/>
      <c r="DA46" s="1274"/>
      <c r="DB46" s="1274"/>
      <c r="DC46" s="1273"/>
    </row>
    <row r="47" spans="2:109" ht="13" x14ac:dyDescent="0.2">
      <c r="B47" s="1243"/>
      <c r="AN47" s="1272"/>
      <c r="AO47" s="1271"/>
      <c r="AP47" s="1271"/>
      <c r="AQ47" s="1271"/>
      <c r="AR47" s="1271"/>
      <c r="AS47" s="1271"/>
      <c r="AT47" s="1271"/>
      <c r="AU47" s="1271"/>
      <c r="AV47" s="1271"/>
      <c r="AW47" s="1271"/>
      <c r="AX47" s="1271"/>
      <c r="AY47" s="1271"/>
      <c r="AZ47" s="1271"/>
      <c r="BA47" s="1271"/>
      <c r="BB47" s="1271"/>
      <c r="BC47" s="1271"/>
      <c r="BD47" s="1271"/>
      <c r="BE47" s="1271"/>
      <c r="BF47" s="1271"/>
      <c r="BG47" s="1271"/>
      <c r="BH47" s="1271"/>
      <c r="BI47" s="1271"/>
      <c r="BJ47" s="1271"/>
      <c r="BK47" s="1271"/>
      <c r="BL47" s="1271"/>
      <c r="BM47" s="1271"/>
      <c r="BN47" s="1271"/>
      <c r="BO47" s="1271"/>
      <c r="BP47" s="1271"/>
      <c r="BQ47" s="1271"/>
      <c r="BR47" s="1271"/>
      <c r="BS47" s="1271"/>
      <c r="BT47" s="1271"/>
      <c r="BU47" s="1271"/>
      <c r="BV47" s="1271"/>
      <c r="BW47" s="1271"/>
      <c r="BX47" s="1271"/>
      <c r="BY47" s="1271"/>
      <c r="BZ47" s="1271"/>
      <c r="CA47" s="1271"/>
      <c r="CB47" s="1271"/>
      <c r="CC47" s="1271"/>
      <c r="CD47" s="1271"/>
      <c r="CE47" s="1271"/>
      <c r="CF47" s="1271"/>
      <c r="CG47" s="1271"/>
      <c r="CH47" s="1271"/>
      <c r="CI47" s="1271"/>
      <c r="CJ47" s="1271"/>
      <c r="CK47" s="1271"/>
      <c r="CL47" s="1271"/>
      <c r="CM47" s="1271"/>
      <c r="CN47" s="1271"/>
      <c r="CO47" s="1271"/>
      <c r="CP47" s="1271"/>
      <c r="CQ47" s="1271"/>
      <c r="CR47" s="1271"/>
      <c r="CS47" s="1271"/>
      <c r="CT47" s="1271"/>
      <c r="CU47" s="1271"/>
      <c r="CV47" s="1271"/>
      <c r="CW47" s="1271"/>
      <c r="CX47" s="1271"/>
      <c r="CY47" s="1271"/>
      <c r="CZ47" s="1271"/>
      <c r="DA47" s="1271"/>
      <c r="DB47" s="1271"/>
      <c r="DC47" s="1270"/>
    </row>
    <row r="48" spans="2:109" ht="13" x14ac:dyDescent="0.2">
      <c r="B48" s="1243"/>
      <c r="H48" s="1257"/>
      <c r="I48" s="1257"/>
      <c r="J48" s="1257"/>
      <c r="AN48" s="1257"/>
      <c r="AO48" s="1257"/>
      <c r="AP48" s="1257"/>
      <c r="AZ48" s="1257"/>
      <c r="BA48" s="1257"/>
      <c r="BB48" s="1257"/>
      <c r="BL48" s="1257"/>
      <c r="BM48" s="1257"/>
      <c r="BN48" s="1257"/>
      <c r="BX48" s="1257"/>
      <c r="BY48" s="1257"/>
      <c r="BZ48" s="1257"/>
      <c r="CJ48" s="1257"/>
      <c r="CK48" s="1257"/>
      <c r="CL48" s="1257"/>
      <c r="CV48" s="1257"/>
      <c r="CW48" s="1257"/>
      <c r="CX48" s="1257"/>
    </row>
    <row r="49" spans="1:109" ht="13" x14ac:dyDescent="0.2">
      <c r="B49" s="1243"/>
      <c r="AN49" s="1242" t="s">
        <v>605</v>
      </c>
    </row>
    <row r="50" spans="1:109" ht="13" x14ac:dyDescent="0.2">
      <c r="B50" s="1243"/>
      <c r="G50" s="1255"/>
      <c r="H50" s="1255"/>
      <c r="I50" s="1255"/>
      <c r="J50" s="1255"/>
      <c r="K50" s="1264"/>
      <c r="L50" s="1264"/>
      <c r="M50" s="1263"/>
      <c r="N50" s="1263"/>
      <c r="AN50" s="1262"/>
      <c r="AO50" s="1261"/>
      <c r="AP50" s="1261"/>
      <c r="AQ50" s="1261"/>
      <c r="AR50" s="1261"/>
      <c r="AS50" s="1261"/>
      <c r="AT50" s="1261"/>
      <c r="AU50" s="1261"/>
      <c r="AV50" s="1261"/>
      <c r="AW50" s="1261"/>
      <c r="AX50" s="1261"/>
      <c r="AY50" s="1261"/>
      <c r="AZ50" s="1261"/>
      <c r="BA50" s="1261"/>
      <c r="BB50" s="1261"/>
      <c r="BC50" s="1261"/>
      <c r="BD50" s="1261"/>
      <c r="BE50" s="1261"/>
      <c r="BF50" s="1261"/>
      <c r="BG50" s="1261"/>
      <c r="BH50" s="1261"/>
      <c r="BI50" s="1261"/>
      <c r="BJ50" s="1261"/>
      <c r="BK50" s="1261"/>
      <c r="BL50" s="1261"/>
      <c r="BM50" s="1261"/>
      <c r="BN50" s="1261"/>
      <c r="BO50" s="1260"/>
      <c r="BP50" s="1252" t="s">
        <v>539</v>
      </c>
      <c r="BQ50" s="1252"/>
      <c r="BR50" s="1252"/>
      <c r="BS50" s="1252"/>
      <c r="BT50" s="1252"/>
      <c r="BU50" s="1252"/>
      <c r="BV50" s="1252"/>
      <c r="BW50" s="1252"/>
      <c r="BX50" s="1252" t="s">
        <v>540</v>
      </c>
      <c r="BY50" s="1252"/>
      <c r="BZ50" s="1252"/>
      <c r="CA50" s="1252"/>
      <c r="CB50" s="1252"/>
      <c r="CC50" s="1252"/>
      <c r="CD50" s="1252"/>
      <c r="CE50" s="1252"/>
      <c r="CF50" s="1252" t="s">
        <v>541</v>
      </c>
      <c r="CG50" s="1252"/>
      <c r="CH50" s="1252"/>
      <c r="CI50" s="1252"/>
      <c r="CJ50" s="1252"/>
      <c r="CK50" s="1252"/>
      <c r="CL50" s="1252"/>
      <c r="CM50" s="1252"/>
      <c r="CN50" s="1252" t="s">
        <v>542</v>
      </c>
      <c r="CO50" s="1252"/>
      <c r="CP50" s="1252"/>
      <c r="CQ50" s="1252"/>
      <c r="CR50" s="1252"/>
      <c r="CS50" s="1252"/>
      <c r="CT50" s="1252"/>
      <c r="CU50" s="1252"/>
      <c r="CV50" s="1252" t="s">
        <v>543</v>
      </c>
      <c r="CW50" s="1252"/>
      <c r="CX50" s="1252"/>
      <c r="CY50" s="1252"/>
      <c r="CZ50" s="1252"/>
      <c r="DA50" s="1252"/>
      <c r="DB50" s="1252"/>
      <c r="DC50" s="1252"/>
    </row>
    <row r="51" spans="1:109" ht="13.5" customHeight="1" x14ac:dyDescent="0.2">
      <c r="B51" s="1243"/>
      <c r="G51" s="1259"/>
      <c r="H51" s="1259"/>
      <c r="I51" s="1293"/>
      <c r="J51" s="1293"/>
      <c r="K51" s="1258"/>
      <c r="L51" s="1258"/>
      <c r="M51" s="1258"/>
      <c r="N51" s="1258"/>
      <c r="AM51" s="1257"/>
      <c r="AN51" s="1251" t="s">
        <v>604</v>
      </c>
      <c r="AO51" s="1251"/>
      <c r="AP51" s="1251"/>
      <c r="AQ51" s="1251"/>
      <c r="AR51" s="1251"/>
      <c r="AS51" s="1251"/>
      <c r="AT51" s="1251"/>
      <c r="AU51" s="1251"/>
      <c r="AV51" s="1251"/>
      <c r="AW51" s="1251"/>
      <c r="AX51" s="1251"/>
      <c r="AY51" s="1251"/>
      <c r="AZ51" s="1251"/>
      <c r="BA51" s="1251"/>
      <c r="BB51" s="1251" t="s">
        <v>602</v>
      </c>
      <c r="BC51" s="1251"/>
      <c r="BD51" s="1251"/>
      <c r="BE51" s="1251"/>
      <c r="BF51" s="1251"/>
      <c r="BG51" s="1251"/>
      <c r="BH51" s="1251"/>
      <c r="BI51" s="1251"/>
      <c r="BJ51" s="1251"/>
      <c r="BK51" s="1251"/>
      <c r="BL51" s="1251"/>
      <c r="BM51" s="1251"/>
      <c r="BN51" s="1251"/>
      <c r="BO51" s="1251"/>
      <c r="BP51" s="1292"/>
      <c r="BQ51" s="1250"/>
      <c r="BR51" s="1250"/>
      <c r="BS51" s="1250"/>
      <c r="BT51" s="1250"/>
      <c r="BU51" s="1250"/>
      <c r="BV51" s="1250"/>
      <c r="BW51" s="1250"/>
      <c r="BX51" s="1250">
        <v>220.5</v>
      </c>
      <c r="BY51" s="1250"/>
      <c r="BZ51" s="1250"/>
      <c r="CA51" s="1250"/>
      <c r="CB51" s="1250"/>
      <c r="CC51" s="1250"/>
      <c r="CD51" s="1250"/>
      <c r="CE51" s="1250"/>
      <c r="CF51" s="1250">
        <v>219.9</v>
      </c>
      <c r="CG51" s="1250"/>
      <c r="CH51" s="1250"/>
      <c r="CI51" s="1250"/>
      <c r="CJ51" s="1250"/>
      <c r="CK51" s="1250"/>
      <c r="CL51" s="1250"/>
      <c r="CM51" s="1250"/>
      <c r="CN51" s="1250">
        <v>216.8</v>
      </c>
      <c r="CO51" s="1250"/>
      <c r="CP51" s="1250"/>
      <c r="CQ51" s="1250"/>
      <c r="CR51" s="1250"/>
      <c r="CS51" s="1250"/>
      <c r="CT51" s="1250"/>
      <c r="CU51" s="1250"/>
      <c r="CV51" s="1250">
        <v>217.7</v>
      </c>
      <c r="CW51" s="1250"/>
      <c r="CX51" s="1250"/>
      <c r="CY51" s="1250"/>
      <c r="CZ51" s="1250"/>
      <c r="DA51" s="1250"/>
      <c r="DB51" s="1250"/>
      <c r="DC51" s="1250"/>
    </row>
    <row r="52" spans="1:109" ht="13" x14ac:dyDescent="0.2">
      <c r="B52" s="1243"/>
      <c r="G52" s="1259"/>
      <c r="H52" s="1259"/>
      <c r="I52" s="1293"/>
      <c r="J52" s="1293"/>
      <c r="K52" s="1258"/>
      <c r="L52" s="1258"/>
      <c r="M52" s="1258"/>
      <c r="N52" s="1258"/>
      <c r="AM52" s="1257"/>
      <c r="AN52" s="1251"/>
      <c r="AO52" s="1251"/>
      <c r="AP52" s="1251"/>
      <c r="AQ52" s="1251"/>
      <c r="AR52" s="1251"/>
      <c r="AS52" s="1251"/>
      <c r="AT52" s="1251"/>
      <c r="AU52" s="1251"/>
      <c r="AV52" s="1251"/>
      <c r="AW52" s="1251"/>
      <c r="AX52" s="1251"/>
      <c r="AY52" s="1251"/>
      <c r="AZ52" s="1251"/>
      <c r="BA52" s="1251"/>
      <c r="BB52" s="1251"/>
      <c r="BC52" s="1251"/>
      <c r="BD52" s="1251"/>
      <c r="BE52" s="1251"/>
      <c r="BF52" s="1251"/>
      <c r="BG52" s="1251"/>
      <c r="BH52" s="1251"/>
      <c r="BI52" s="1251"/>
      <c r="BJ52" s="1251"/>
      <c r="BK52" s="1251"/>
      <c r="BL52" s="1251"/>
      <c r="BM52" s="1251"/>
      <c r="BN52" s="1251"/>
      <c r="BO52" s="1251"/>
      <c r="BP52" s="1250"/>
      <c r="BQ52" s="1250"/>
      <c r="BR52" s="1250"/>
      <c r="BS52" s="1250"/>
      <c r="BT52" s="1250"/>
      <c r="BU52" s="1250"/>
      <c r="BV52" s="1250"/>
      <c r="BW52" s="1250"/>
      <c r="BX52" s="1250"/>
      <c r="BY52" s="1250"/>
      <c r="BZ52" s="1250"/>
      <c r="CA52" s="1250"/>
      <c r="CB52" s="1250"/>
      <c r="CC52" s="1250"/>
      <c r="CD52" s="1250"/>
      <c r="CE52" s="1250"/>
      <c r="CF52" s="1250"/>
      <c r="CG52" s="1250"/>
      <c r="CH52" s="1250"/>
      <c r="CI52" s="1250"/>
      <c r="CJ52" s="1250"/>
      <c r="CK52" s="1250"/>
      <c r="CL52" s="1250"/>
      <c r="CM52" s="1250"/>
      <c r="CN52" s="1250"/>
      <c r="CO52" s="1250"/>
      <c r="CP52" s="1250"/>
      <c r="CQ52" s="1250"/>
      <c r="CR52" s="1250"/>
      <c r="CS52" s="1250"/>
      <c r="CT52" s="1250"/>
      <c r="CU52" s="1250"/>
      <c r="CV52" s="1250"/>
      <c r="CW52" s="1250"/>
      <c r="CX52" s="1250"/>
      <c r="CY52" s="1250"/>
      <c r="CZ52" s="1250"/>
      <c r="DA52" s="1250"/>
      <c r="DB52" s="1250"/>
      <c r="DC52" s="1250"/>
    </row>
    <row r="53" spans="1:109" ht="13" x14ac:dyDescent="0.2">
      <c r="A53" s="1279"/>
      <c r="B53" s="1243"/>
      <c r="G53" s="1259"/>
      <c r="H53" s="1259"/>
      <c r="I53" s="1255"/>
      <c r="J53" s="1255"/>
      <c r="K53" s="1258"/>
      <c r="L53" s="1258"/>
      <c r="M53" s="1258"/>
      <c r="N53" s="1258"/>
      <c r="AM53" s="1257"/>
      <c r="AN53" s="1251"/>
      <c r="AO53" s="1251"/>
      <c r="AP53" s="1251"/>
      <c r="AQ53" s="1251"/>
      <c r="AR53" s="1251"/>
      <c r="AS53" s="1251"/>
      <c r="AT53" s="1251"/>
      <c r="AU53" s="1251"/>
      <c r="AV53" s="1251"/>
      <c r="AW53" s="1251"/>
      <c r="AX53" s="1251"/>
      <c r="AY53" s="1251"/>
      <c r="AZ53" s="1251"/>
      <c r="BA53" s="1251"/>
      <c r="BB53" s="1251" t="s">
        <v>609</v>
      </c>
      <c r="BC53" s="1251"/>
      <c r="BD53" s="1251"/>
      <c r="BE53" s="1251"/>
      <c r="BF53" s="1251"/>
      <c r="BG53" s="1251"/>
      <c r="BH53" s="1251"/>
      <c r="BI53" s="1251"/>
      <c r="BJ53" s="1251"/>
      <c r="BK53" s="1251"/>
      <c r="BL53" s="1251"/>
      <c r="BM53" s="1251"/>
      <c r="BN53" s="1251"/>
      <c r="BO53" s="1251"/>
      <c r="BP53" s="1292"/>
      <c r="BQ53" s="1250"/>
      <c r="BR53" s="1250"/>
      <c r="BS53" s="1250"/>
      <c r="BT53" s="1250"/>
      <c r="BU53" s="1250"/>
      <c r="BV53" s="1250"/>
      <c r="BW53" s="1250"/>
      <c r="BX53" s="1250">
        <v>53.9</v>
      </c>
      <c r="BY53" s="1250"/>
      <c r="BZ53" s="1250"/>
      <c r="CA53" s="1250"/>
      <c r="CB53" s="1250"/>
      <c r="CC53" s="1250"/>
      <c r="CD53" s="1250"/>
      <c r="CE53" s="1250"/>
      <c r="CF53" s="1250">
        <v>55.6</v>
      </c>
      <c r="CG53" s="1250"/>
      <c r="CH53" s="1250"/>
      <c r="CI53" s="1250"/>
      <c r="CJ53" s="1250"/>
      <c r="CK53" s="1250"/>
      <c r="CL53" s="1250"/>
      <c r="CM53" s="1250"/>
      <c r="CN53" s="1250">
        <v>57.4</v>
      </c>
      <c r="CO53" s="1250"/>
      <c r="CP53" s="1250"/>
      <c r="CQ53" s="1250"/>
      <c r="CR53" s="1250"/>
      <c r="CS53" s="1250"/>
      <c r="CT53" s="1250"/>
      <c r="CU53" s="1250"/>
      <c r="CV53" s="1250">
        <v>59</v>
      </c>
      <c r="CW53" s="1250"/>
      <c r="CX53" s="1250"/>
      <c r="CY53" s="1250"/>
      <c r="CZ53" s="1250"/>
      <c r="DA53" s="1250"/>
      <c r="DB53" s="1250"/>
      <c r="DC53" s="1250"/>
    </row>
    <row r="54" spans="1:109" ht="13" x14ac:dyDescent="0.2">
      <c r="A54" s="1279"/>
      <c r="B54" s="1243"/>
      <c r="G54" s="1259"/>
      <c r="H54" s="1259"/>
      <c r="I54" s="1255"/>
      <c r="J54" s="1255"/>
      <c r="K54" s="1258"/>
      <c r="L54" s="1258"/>
      <c r="M54" s="1258"/>
      <c r="N54" s="1258"/>
      <c r="AM54" s="1257"/>
      <c r="AN54" s="1251"/>
      <c r="AO54" s="1251"/>
      <c r="AP54" s="1251"/>
      <c r="AQ54" s="1251"/>
      <c r="AR54" s="1251"/>
      <c r="AS54" s="1251"/>
      <c r="AT54" s="1251"/>
      <c r="AU54" s="1251"/>
      <c r="AV54" s="1251"/>
      <c r="AW54" s="1251"/>
      <c r="AX54" s="1251"/>
      <c r="AY54" s="1251"/>
      <c r="AZ54" s="1251"/>
      <c r="BA54" s="1251"/>
      <c r="BB54" s="1251"/>
      <c r="BC54" s="1251"/>
      <c r="BD54" s="1251"/>
      <c r="BE54" s="1251"/>
      <c r="BF54" s="1251"/>
      <c r="BG54" s="1251"/>
      <c r="BH54" s="1251"/>
      <c r="BI54" s="1251"/>
      <c r="BJ54" s="1251"/>
      <c r="BK54" s="1251"/>
      <c r="BL54" s="1251"/>
      <c r="BM54" s="1251"/>
      <c r="BN54" s="1251"/>
      <c r="BO54" s="1251"/>
      <c r="BP54" s="1250"/>
      <c r="BQ54" s="1250"/>
      <c r="BR54" s="1250"/>
      <c r="BS54" s="1250"/>
      <c r="BT54" s="1250"/>
      <c r="BU54" s="1250"/>
      <c r="BV54" s="1250"/>
      <c r="BW54" s="1250"/>
      <c r="BX54" s="1250"/>
      <c r="BY54" s="1250"/>
      <c r="BZ54" s="1250"/>
      <c r="CA54" s="1250"/>
      <c r="CB54" s="1250"/>
      <c r="CC54" s="1250"/>
      <c r="CD54" s="1250"/>
      <c r="CE54" s="1250"/>
      <c r="CF54" s="1250"/>
      <c r="CG54" s="1250"/>
      <c r="CH54" s="1250"/>
      <c r="CI54" s="1250"/>
      <c r="CJ54" s="1250"/>
      <c r="CK54" s="1250"/>
      <c r="CL54" s="1250"/>
      <c r="CM54" s="1250"/>
      <c r="CN54" s="1250"/>
      <c r="CO54" s="1250"/>
      <c r="CP54" s="1250"/>
      <c r="CQ54" s="1250"/>
      <c r="CR54" s="1250"/>
      <c r="CS54" s="1250"/>
      <c r="CT54" s="1250"/>
      <c r="CU54" s="1250"/>
      <c r="CV54" s="1250"/>
      <c r="CW54" s="1250"/>
      <c r="CX54" s="1250"/>
      <c r="CY54" s="1250"/>
      <c r="CZ54" s="1250"/>
      <c r="DA54" s="1250"/>
      <c r="DB54" s="1250"/>
      <c r="DC54" s="1250"/>
    </row>
    <row r="55" spans="1:109" ht="13" x14ac:dyDescent="0.2">
      <c r="A55" s="1279"/>
      <c r="B55" s="1243"/>
      <c r="G55" s="1255"/>
      <c r="H55" s="1255"/>
      <c r="I55" s="1255"/>
      <c r="J55" s="1255"/>
      <c r="K55" s="1258"/>
      <c r="L55" s="1258"/>
      <c r="M55" s="1258"/>
      <c r="N55" s="1258"/>
      <c r="AN55" s="1252" t="s">
        <v>603</v>
      </c>
      <c r="AO55" s="1252"/>
      <c r="AP55" s="1252"/>
      <c r="AQ55" s="1252"/>
      <c r="AR55" s="1252"/>
      <c r="AS55" s="1252"/>
      <c r="AT55" s="1252"/>
      <c r="AU55" s="1252"/>
      <c r="AV55" s="1252"/>
      <c r="AW55" s="1252"/>
      <c r="AX55" s="1252"/>
      <c r="AY55" s="1252"/>
      <c r="AZ55" s="1252"/>
      <c r="BA55" s="1252"/>
      <c r="BB55" s="1251" t="s">
        <v>602</v>
      </c>
      <c r="BC55" s="1251"/>
      <c r="BD55" s="1251"/>
      <c r="BE55" s="1251"/>
      <c r="BF55" s="1251"/>
      <c r="BG55" s="1251"/>
      <c r="BH55" s="1251"/>
      <c r="BI55" s="1251"/>
      <c r="BJ55" s="1251"/>
      <c r="BK55" s="1251"/>
      <c r="BL55" s="1251"/>
      <c r="BM55" s="1251"/>
      <c r="BN55" s="1251"/>
      <c r="BO55" s="1251"/>
      <c r="BP55" s="1292"/>
      <c r="BQ55" s="1250"/>
      <c r="BR55" s="1250"/>
      <c r="BS55" s="1250"/>
      <c r="BT55" s="1250"/>
      <c r="BU55" s="1250"/>
      <c r="BV55" s="1250"/>
      <c r="BW55" s="1250"/>
      <c r="BX55" s="1250">
        <v>174.6</v>
      </c>
      <c r="BY55" s="1250"/>
      <c r="BZ55" s="1250"/>
      <c r="CA55" s="1250"/>
      <c r="CB55" s="1250"/>
      <c r="CC55" s="1250"/>
      <c r="CD55" s="1250"/>
      <c r="CE55" s="1250"/>
      <c r="CF55" s="1250">
        <v>173</v>
      </c>
      <c r="CG55" s="1250"/>
      <c r="CH55" s="1250"/>
      <c r="CI55" s="1250"/>
      <c r="CJ55" s="1250"/>
      <c r="CK55" s="1250"/>
      <c r="CL55" s="1250"/>
      <c r="CM55" s="1250"/>
      <c r="CN55" s="1250">
        <v>171.9</v>
      </c>
      <c r="CO55" s="1250"/>
      <c r="CP55" s="1250"/>
      <c r="CQ55" s="1250"/>
      <c r="CR55" s="1250"/>
      <c r="CS55" s="1250"/>
      <c r="CT55" s="1250"/>
      <c r="CU55" s="1250"/>
      <c r="CV55" s="1250">
        <v>173</v>
      </c>
      <c r="CW55" s="1250"/>
      <c r="CX55" s="1250"/>
      <c r="CY55" s="1250"/>
      <c r="CZ55" s="1250"/>
      <c r="DA55" s="1250"/>
      <c r="DB55" s="1250"/>
      <c r="DC55" s="1250"/>
    </row>
    <row r="56" spans="1:109" ht="13" x14ac:dyDescent="0.2">
      <c r="A56" s="1279"/>
      <c r="B56" s="1243"/>
      <c r="G56" s="1255"/>
      <c r="H56" s="1255"/>
      <c r="I56" s="1255"/>
      <c r="J56" s="1255"/>
      <c r="K56" s="1258"/>
      <c r="L56" s="1258"/>
      <c r="M56" s="1258"/>
      <c r="N56" s="1258"/>
      <c r="AN56" s="1252"/>
      <c r="AO56" s="1252"/>
      <c r="AP56" s="1252"/>
      <c r="AQ56" s="1252"/>
      <c r="AR56" s="1252"/>
      <c r="AS56" s="1252"/>
      <c r="AT56" s="1252"/>
      <c r="AU56" s="1252"/>
      <c r="AV56" s="1252"/>
      <c r="AW56" s="1252"/>
      <c r="AX56" s="1252"/>
      <c r="AY56" s="1252"/>
      <c r="AZ56" s="1252"/>
      <c r="BA56" s="1252"/>
      <c r="BB56" s="1251"/>
      <c r="BC56" s="1251"/>
      <c r="BD56" s="1251"/>
      <c r="BE56" s="1251"/>
      <c r="BF56" s="1251"/>
      <c r="BG56" s="1251"/>
      <c r="BH56" s="1251"/>
      <c r="BI56" s="1251"/>
      <c r="BJ56" s="1251"/>
      <c r="BK56" s="1251"/>
      <c r="BL56" s="1251"/>
      <c r="BM56" s="1251"/>
      <c r="BN56" s="1251"/>
      <c r="BO56" s="1251"/>
      <c r="BP56" s="1250"/>
      <c r="BQ56" s="1250"/>
      <c r="BR56" s="1250"/>
      <c r="BS56" s="1250"/>
      <c r="BT56" s="1250"/>
      <c r="BU56" s="1250"/>
      <c r="BV56" s="1250"/>
      <c r="BW56" s="1250"/>
      <c r="BX56" s="1250"/>
      <c r="BY56" s="1250"/>
      <c r="BZ56" s="1250"/>
      <c r="CA56" s="1250"/>
      <c r="CB56" s="1250"/>
      <c r="CC56" s="1250"/>
      <c r="CD56" s="1250"/>
      <c r="CE56" s="1250"/>
      <c r="CF56" s="1250"/>
      <c r="CG56" s="1250"/>
      <c r="CH56" s="1250"/>
      <c r="CI56" s="1250"/>
      <c r="CJ56" s="1250"/>
      <c r="CK56" s="1250"/>
      <c r="CL56" s="1250"/>
      <c r="CM56" s="1250"/>
      <c r="CN56" s="1250"/>
      <c r="CO56" s="1250"/>
      <c r="CP56" s="1250"/>
      <c r="CQ56" s="1250"/>
      <c r="CR56" s="1250"/>
      <c r="CS56" s="1250"/>
      <c r="CT56" s="1250"/>
      <c r="CU56" s="1250"/>
      <c r="CV56" s="1250"/>
      <c r="CW56" s="1250"/>
      <c r="CX56" s="1250"/>
      <c r="CY56" s="1250"/>
      <c r="CZ56" s="1250"/>
      <c r="DA56" s="1250"/>
      <c r="DB56" s="1250"/>
      <c r="DC56" s="1250"/>
    </row>
    <row r="57" spans="1:109" s="1279" customFormat="1" ht="13" x14ac:dyDescent="0.2">
      <c r="B57" s="1285"/>
      <c r="G57" s="1255"/>
      <c r="H57" s="1255"/>
      <c r="I57" s="1254"/>
      <c r="J57" s="1254"/>
      <c r="K57" s="1258"/>
      <c r="L57" s="1258"/>
      <c r="M57" s="1258"/>
      <c r="N57" s="1258"/>
      <c r="AM57" s="1242"/>
      <c r="AN57" s="1252"/>
      <c r="AO57" s="1252"/>
      <c r="AP57" s="1252"/>
      <c r="AQ57" s="1252"/>
      <c r="AR57" s="1252"/>
      <c r="AS57" s="1252"/>
      <c r="AT57" s="1252"/>
      <c r="AU57" s="1252"/>
      <c r="AV57" s="1252"/>
      <c r="AW57" s="1252"/>
      <c r="AX57" s="1252"/>
      <c r="AY57" s="1252"/>
      <c r="AZ57" s="1252"/>
      <c r="BA57" s="1252"/>
      <c r="BB57" s="1251" t="s">
        <v>609</v>
      </c>
      <c r="BC57" s="1251"/>
      <c r="BD57" s="1251"/>
      <c r="BE57" s="1251"/>
      <c r="BF57" s="1251"/>
      <c r="BG57" s="1251"/>
      <c r="BH57" s="1251"/>
      <c r="BI57" s="1251"/>
      <c r="BJ57" s="1251"/>
      <c r="BK57" s="1251"/>
      <c r="BL57" s="1251"/>
      <c r="BM57" s="1251"/>
      <c r="BN57" s="1251"/>
      <c r="BO57" s="1251"/>
      <c r="BP57" s="1292"/>
      <c r="BQ57" s="1250"/>
      <c r="BR57" s="1250"/>
      <c r="BS57" s="1250"/>
      <c r="BT57" s="1250"/>
      <c r="BU57" s="1250"/>
      <c r="BV57" s="1250"/>
      <c r="BW57" s="1250"/>
      <c r="BX57" s="1250">
        <v>53.3</v>
      </c>
      <c r="BY57" s="1250"/>
      <c r="BZ57" s="1250"/>
      <c r="CA57" s="1250"/>
      <c r="CB57" s="1250"/>
      <c r="CC57" s="1250"/>
      <c r="CD57" s="1250"/>
      <c r="CE57" s="1250"/>
      <c r="CF57" s="1250">
        <v>53.7</v>
      </c>
      <c r="CG57" s="1250"/>
      <c r="CH57" s="1250"/>
      <c r="CI57" s="1250"/>
      <c r="CJ57" s="1250"/>
      <c r="CK57" s="1250"/>
      <c r="CL57" s="1250"/>
      <c r="CM57" s="1250"/>
      <c r="CN57" s="1250">
        <v>55.8</v>
      </c>
      <c r="CO57" s="1250"/>
      <c r="CP57" s="1250"/>
      <c r="CQ57" s="1250"/>
      <c r="CR57" s="1250"/>
      <c r="CS57" s="1250"/>
      <c r="CT57" s="1250"/>
      <c r="CU57" s="1250"/>
      <c r="CV57" s="1250">
        <v>57.2</v>
      </c>
      <c r="CW57" s="1250"/>
      <c r="CX57" s="1250"/>
      <c r="CY57" s="1250"/>
      <c r="CZ57" s="1250"/>
      <c r="DA57" s="1250"/>
      <c r="DB57" s="1250"/>
      <c r="DC57" s="1250"/>
      <c r="DD57" s="1290"/>
      <c r="DE57" s="1285"/>
    </row>
    <row r="58" spans="1:109" s="1279" customFormat="1" ht="13" x14ac:dyDescent="0.2">
      <c r="A58" s="1242"/>
      <c r="B58" s="1285"/>
      <c r="G58" s="1255"/>
      <c r="H58" s="1255"/>
      <c r="I58" s="1254"/>
      <c r="J58" s="1254"/>
      <c r="K58" s="1258"/>
      <c r="L58" s="1258"/>
      <c r="M58" s="1258"/>
      <c r="N58" s="1258"/>
      <c r="AM58" s="1242"/>
      <c r="AN58" s="1252"/>
      <c r="AO58" s="1252"/>
      <c r="AP58" s="1252"/>
      <c r="AQ58" s="1252"/>
      <c r="AR58" s="1252"/>
      <c r="AS58" s="1252"/>
      <c r="AT58" s="1252"/>
      <c r="AU58" s="1252"/>
      <c r="AV58" s="1252"/>
      <c r="AW58" s="1252"/>
      <c r="AX58" s="1252"/>
      <c r="AY58" s="1252"/>
      <c r="AZ58" s="1252"/>
      <c r="BA58" s="1252"/>
      <c r="BB58" s="1251"/>
      <c r="BC58" s="1251"/>
      <c r="BD58" s="1251"/>
      <c r="BE58" s="1251"/>
      <c r="BF58" s="1251"/>
      <c r="BG58" s="1251"/>
      <c r="BH58" s="1251"/>
      <c r="BI58" s="1251"/>
      <c r="BJ58" s="1251"/>
      <c r="BK58" s="1251"/>
      <c r="BL58" s="1251"/>
      <c r="BM58" s="1251"/>
      <c r="BN58" s="1251"/>
      <c r="BO58" s="1251"/>
      <c r="BP58" s="1250"/>
      <c r="BQ58" s="1250"/>
      <c r="BR58" s="1250"/>
      <c r="BS58" s="1250"/>
      <c r="BT58" s="1250"/>
      <c r="BU58" s="1250"/>
      <c r="BV58" s="1250"/>
      <c r="BW58" s="1250"/>
      <c r="BX58" s="1250"/>
      <c r="BY58" s="1250"/>
      <c r="BZ58" s="1250"/>
      <c r="CA58" s="1250"/>
      <c r="CB58" s="1250"/>
      <c r="CC58" s="1250"/>
      <c r="CD58" s="1250"/>
      <c r="CE58" s="1250"/>
      <c r="CF58" s="1250"/>
      <c r="CG58" s="1250"/>
      <c r="CH58" s="1250"/>
      <c r="CI58" s="1250"/>
      <c r="CJ58" s="1250"/>
      <c r="CK58" s="1250"/>
      <c r="CL58" s="1250"/>
      <c r="CM58" s="1250"/>
      <c r="CN58" s="1250"/>
      <c r="CO58" s="1250"/>
      <c r="CP58" s="1250"/>
      <c r="CQ58" s="1250"/>
      <c r="CR58" s="1250"/>
      <c r="CS58" s="1250"/>
      <c r="CT58" s="1250"/>
      <c r="CU58" s="1250"/>
      <c r="CV58" s="1250"/>
      <c r="CW58" s="1250"/>
      <c r="CX58" s="1250"/>
      <c r="CY58" s="1250"/>
      <c r="CZ58" s="1250"/>
      <c r="DA58" s="1250"/>
      <c r="DB58" s="1250"/>
      <c r="DC58" s="1250"/>
      <c r="DD58" s="1290"/>
      <c r="DE58" s="1285"/>
    </row>
    <row r="59" spans="1:109" s="1279" customFormat="1" ht="13" x14ac:dyDescent="0.2">
      <c r="A59" s="1242"/>
      <c r="B59" s="1285"/>
      <c r="K59" s="1291"/>
      <c r="L59" s="1291"/>
      <c r="M59" s="1291"/>
      <c r="N59" s="1291"/>
      <c r="AQ59" s="1291"/>
      <c r="AR59" s="1291"/>
      <c r="AS59" s="1291"/>
      <c r="AT59" s="1291"/>
      <c r="BC59" s="1291"/>
      <c r="BD59" s="1291"/>
      <c r="BE59" s="1291"/>
      <c r="BF59" s="1291"/>
      <c r="BO59" s="1291"/>
      <c r="BP59" s="1291"/>
      <c r="BQ59" s="1291"/>
      <c r="BR59" s="1291"/>
      <c r="CA59" s="1291"/>
      <c r="CB59" s="1291"/>
      <c r="CC59" s="1291"/>
      <c r="CD59" s="1291"/>
      <c r="CM59" s="1291"/>
      <c r="CN59" s="1291"/>
      <c r="CO59" s="1291"/>
      <c r="CP59" s="1291"/>
      <c r="CY59" s="1291"/>
      <c r="CZ59" s="1291"/>
      <c r="DA59" s="1291"/>
      <c r="DB59" s="1291"/>
      <c r="DC59" s="1291"/>
      <c r="DD59" s="1290"/>
      <c r="DE59" s="1285"/>
    </row>
    <row r="60" spans="1:109" s="1279" customFormat="1" ht="13" x14ac:dyDescent="0.2">
      <c r="A60" s="1242"/>
      <c r="B60" s="1285"/>
      <c r="K60" s="1291"/>
      <c r="L60" s="1291"/>
      <c r="M60" s="1291"/>
      <c r="N60" s="1291"/>
      <c r="AQ60" s="1291"/>
      <c r="AR60" s="1291"/>
      <c r="AS60" s="1291"/>
      <c r="AT60" s="1291"/>
      <c r="BC60" s="1291"/>
      <c r="BD60" s="1291"/>
      <c r="BE60" s="1291"/>
      <c r="BF60" s="1291"/>
      <c r="BO60" s="1291"/>
      <c r="BP60" s="1291"/>
      <c r="BQ60" s="1291"/>
      <c r="BR60" s="1291"/>
      <c r="CA60" s="1291"/>
      <c r="CB60" s="1291"/>
      <c r="CC60" s="1291"/>
      <c r="CD60" s="1291"/>
      <c r="CM60" s="1291"/>
      <c r="CN60" s="1291"/>
      <c r="CO60" s="1291"/>
      <c r="CP60" s="1291"/>
      <c r="CY60" s="1291"/>
      <c r="CZ60" s="1291"/>
      <c r="DA60" s="1291"/>
      <c r="DB60" s="1291"/>
      <c r="DC60" s="1291"/>
      <c r="DD60" s="1290"/>
      <c r="DE60" s="1285"/>
    </row>
    <row r="61" spans="1:109" s="1279" customFormat="1" ht="13" x14ac:dyDescent="0.2">
      <c r="A61" s="1242"/>
      <c r="B61" s="1289"/>
      <c r="C61" s="1288"/>
      <c r="D61" s="1288"/>
      <c r="E61" s="1288"/>
      <c r="F61" s="1288"/>
      <c r="G61" s="1288"/>
      <c r="H61" s="1288"/>
      <c r="I61" s="1288"/>
      <c r="J61" s="1288"/>
      <c r="K61" s="1288"/>
      <c r="L61" s="1288"/>
      <c r="M61" s="1287"/>
      <c r="N61" s="1287"/>
      <c r="O61" s="1288"/>
      <c r="P61" s="1288"/>
      <c r="Q61" s="1288"/>
      <c r="R61" s="1288"/>
      <c r="S61" s="1288"/>
      <c r="T61" s="1288"/>
      <c r="U61" s="1288"/>
      <c r="V61" s="1288"/>
      <c r="W61" s="1288"/>
      <c r="X61" s="1288"/>
      <c r="Y61" s="1288"/>
      <c r="Z61" s="1288"/>
      <c r="AA61" s="1288"/>
      <c r="AB61" s="1288"/>
      <c r="AC61" s="1288"/>
      <c r="AD61" s="1288"/>
      <c r="AE61" s="1288"/>
      <c r="AF61" s="1288"/>
      <c r="AG61" s="1288"/>
      <c r="AH61" s="1288"/>
      <c r="AI61" s="1288"/>
      <c r="AJ61" s="1288"/>
      <c r="AK61" s="1288"/>
      <c r="AL61" s="1288"/>
      <c r="AM61" s="1288"/>
      <c r="AN61" s="1288"/>
      <c r="AO61" s="1288"/>
      <c r="AP61" s="1288"/>
      <c r="AQ61" s="1288"/>
      <c r="AR61" s="1288"/>
      <c r="AS61" s="1287"/>
      <c r="AT61" s="1287"/>
      <c r="AU61" s="1288"/>
      <c r="AV61" s="1288"/>
      <c r="AW61" s="1288"/>
      <c r="AX61" s="1288"/>
      <c r="AY61" s="1288"/>
      <c r="AZ61" s="1288"/>
      <c r="BA61" s="1288"/>
      <c r="BB61" s="1288"/>
      <c r="BC61" s="1288"/>
      <c r="BD61" s="1288"/>
      <c r="BE61" s="1287"/>
      <c r="BF61" s="1287"/>
      <c r="BG61" s="1288"/>
      <c r="BH61" s="1288"/>
      <c r="BI61" s="1288"/>
      <c r="BJ61" s="1288"/>
      <c r="BK61" s="1288"/>
      <c r="BL61" s="1288"/>
      <c r="BM61" s="1288"/>
      <c r="BN61" s="1288"/>
      <c r="BO61" s="1288"/>
      <c r="BP61" s="1288"/>
      <c r="BQ61" s="1287"/>
      <c r="BR61" s="1287"/>
      <c r="BS61" s="1288"/>
      <c r="BT61" s="1288"/>
      <c r="BU61" s="1288"/>
      <c r="BV61" s="1288"/>
      <c r="BW61" s="1288"/>
      <c r="BX61" s="1288"/>
      <c r="BY61" s="1288"/>
      <c r="BZ61" s="1288"/>
      <c r="CA61" s="1288"/>
      <c r="CB61" s="1288"/>
      <c r="CC61" s="1287"/>
      <c r="CD61" s="1287"/>
      <c r="CE61" s="1288"/>
      <c r="CF61" s="1288"/>
      <c r="CG61" s="1288"/>
      <c r="CH61" s="1288"/>
      <c r="CI61" s="1288"/>
      <c r="CJ61" s="1288"/>
      <c r="CK61" s="1288"/>
      <c r="CL61" s="1288"/>
      <c r="CM61" s="1288"/>
      <c r="CN61" s="1288"/>
      <c r="CO61" s="1287"/>
      <c r="CP61" s="1287"/>
      <c r="CQ61" s="1288"/>
      <c r="CR61" s="1288"/>
      <c r="CS61" s="1288"/>
      <c r="CT61" s="1288"/>
      <c r="CU61" s="1288"/>
      <c r="CV61" s="1288"/>
      <c r="CW61" s="1288"/>
      <c r="CX61" s="1288"/>
      <c r="CY61" s="1288"/>
      <c r="CZ61" s="1288"/>
      <c r="DA61" s="1287"/>
      <c r="DB61" s="1287"/>
      <c r="DC61" s="1287"/>
      <c r="DD61" s="1286"/>
      <c r="DE61" s="1285"/>
    </row>
    <row r="62" spans="1:109" ht="13" x14ac:dyDescent="0.2">
      <c r="B62" s="1284"/>
      <c r="C62" s="1284"/>
      <c r="D62" s="1284"/>
      <c r="E62" s="1284"/>
      <c r="F62" s="1284"/>
      <c r="G62" s="1284"/>
      <c r="H62" s="1284"/>
      <c r="I62" s="1284"/>
      <c r="J62" s="1284"/>
      <c r="K62" s="1284"/>
      <c r="L62" s="1284"/>
      <c r="M62" s="1284"/>
      <c r="N62" s="1284"/>
      <c r="O62" s="1284"/>
      <c r="P62" s="1284"/>
      <c r="Q62" s="1284"/>
      <c r="R62" s="1284"/>
      <c r="S62" s="1284"/>
      <c r="T62" s="1284"/>
      <c r="U62" s="1284"/>
      <c r="V62" s="1284"/>
      <c r="W62" s="1284"/>
      <c r="X62" s="1284"/>
      <c r="Y62" s="1284"/>
      <c r="Z62" s="1284"/>
      <c r="AA62" s="1284"/>
      <c r="AB62" s="1284"/>
      <c r="AC62" s="1284"/>
      <c r="AD62" s="1284"/>
      <c r="AE62" s="1284"/>
      <c r="AF62" s="1284"/>
      <c r="AG62" s="1284"/>
      <c r="AH62" s="1284"/>
      <c r="AI62" s="1284"/>
      <c r="AJ62" s="1284"/>
      <c r="AK62" s="1284"/>
      <c r="AL62" s="1284"/>
      <c r="AM62" s="1284"/>
      <c r="AN62" s="1284"/>
      <c r="AO62" s="1284"/>
      <c r="AP62" s="1284"/>
      <c r="AQ62" s="1284"/>
      <c r="AR62" s="1284"/>
      <c r="AS62" s="1284"/>
      <c r="AT62" s="1284"/>
      <c r="AU62" s="1284"/>
      <c r="AV62" s="1284"/>
      <c r="AW62" s="1284"/>
      <c r="AX62" s="1284"/>
      <c r="AY62" s="1284"/>
      <c r="AZ62" s="1284"/>
      <c r="BA62" s="1284"/>
      <c r="BB62" s="1284"/>
      <c r="BC62" s="1284"/>
      <c r="BD62" s="1284"/>
      <c r="BE62" s="1284"/>
      <c r="BF62" s="1284"/>
      <c r="BG62" s="1284"/>
      <c r="BH62" s="1284"/>
      <c r="BI62" s="1284"/>
      <c r="BJ62" s="1284"/>
      <c r="BK62" s="1284"/>
      <c r="BL62" s="1284"/>
      <c r="BM62" s="1284"/>
      <c r="BN62" s="1284"/>
      <c r="BO62" s="1284"/>
      <c r="BP62" s="1284"/>
      <c r="BQ62" s="1284"/>
      <c r="BR62" s="1284"/>
      <c r="BS62" s="1284"/>
      <c r="BT62" s="1284"/>
      <c r="BU62" s="1284"/>
      <c r="BV62" s="1284"/>
      <c r="BW62" s="1284"/>
      <c r="BX62" s="1284"/>
      <c r="BY62" s="1284"/>
      <c r="BZ62" s="1284"/>
      <c r="CA62" s="1284"/>
      <c r="CB62" s="1284"/>
      <c r="CC62" s="1284"/>
      <c r="CD62" s="1284"/>
      <c r="CE62" s="1284"/>
      <c r="CF62" s="1284"/>
      <c r="CG62" s="1284"/>
      <c r="CH62" s="1284"/>
      <c r="CI62" s="1284"/>
      <c r="CJ62" s="1284"/>
      <c r="CK62" s="1284"/>
      <c r="CL62" s="1284"/>
      <c r="CM62" s="1284"/>
      <c r="CN62" s="1284"/>
      <c r="CO62" s="1284"/>
      <c r="CP62" s="1284"/>
      <c r="CQ62" s="1284"/>
      <c r="CR62" s="1284"/>
      <c r="CS62" s="1284"/>
      <c r="CT62" s="1284"/>
      <c r="CU62" s="1284"/>
      <c r="CV62" s="1284"/>
      <c r="CW62" s="1284"/>
      <c r="CX62" s="1284"/>
      <c r="CY62" s="1284"/>
      <c r="CZ62" s="1284"/>
      <c r="DA62" s="1284"/>
      <c r="DB62" s="1284"/>
      <c r="DC62" s="1284"/>
      <c r="DD62" s="1284"/>
      <c r="DE62" s="1242"/>
    </row>
    <row r="63" spans="1:109" ht="16.5" x14ac:dyDescent="0.2">
      <c r="B63" s="1283" t="s">
        <v>608</v>
      </c>
    </row>
    <row r="64" spans="1:109" ht="13" x14ac:dyDescent="0.2">
      <c r="B64" s="1243"/>
      <c r="G64" s="1280"/>
      <c r="I64" s="1282"/>
      <c r="J64" s="1282"/>
      <c r="K64" s="1282"/>
      <c r="L64" s="1282"/>
      <c r="M64" s="1282"/>
      <c r="N64" s="1281"/>
      <c r="AM64" s="1280"/>
      <c r="AN64" s="1280" t="s">
        <v>607</v>
      </c>
      <c r="AP64" s="1279"/>
      <c r="AQ64" s="1279"/>
      <c r="AR64" s="1279"/>
      <c r="AY64" s="1280"/>
      <c r="BA64" s="1279"/>
      <c r="BB64" s="1279"/>
      <c r="BC64" s="1279"/>
      <c r="BK64" s="1280"/>
      <c r="BM64" s="1279"/>
      <c r="BN64" s="1279"/>
      <c r="BO64" s="1279"/>
      <c r="BW64" s="1280"/>
      <c r="BY64" s="1279"/>
      <c r="BZ64" s="1279"/>
      <c r="CA64" s="1279"/>
      <c r="CI64" s="1280"/>
      <c r="CK64" s="1279"/>
      <c r="CL64" s="1279"/>
      <c r="CM64" s="1279"/>
      <c r="CU64" s="1280"/>
      <c r="CW64" s="1279"/>
      <c r="CX64" s="1279"/>
      <c r="CY64" s="1279"/>
    </row>
    <row r="65" spans="2:107" ht="13" x14ac:dyDescent="0.2">
      <c r="B65" s="1243"/>
      <c r="AN65" s="1278" t="s">
        <v>606</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6"/>
    </row>
    <row r="66" spans="2:107" ht="13" x14ac:dyDescent="0.2">
      <c r="B66" s="1243"/>
      <c r="AN66" s="1275"/>
      <c r="AO66" s="1274"/>
      <c r="AP66" s="1274"/>
      <c r="AQ66" s="1274"/>
      <c r="AR66" s="1274"/>
      <c r="AS66" s="1274"/>
      <c r="AT66" s="1274"/>
      <c r="AU66" s="1274"/>
      <c r="AV66" s="1274"/>
      <c r="AW66" s="1274"/>
      <c r="AX66" s="1274"/>
      <c r="AY66" s="1274"/>
      <c r="AZ66" s="1274"/>
      <c r="BA66" s="1274"/>
      <c r="BB66" s="1274"/>
      <c r="BC66" s="1274"/>
      <c r="BD66" s="1274"/>
      <c r="BE66" s="1274"/>
      <c r="BF66" s="1274"/>
      <c r="BG66" s="1274"/>
      <c r="BH66" s="1274"/>
      <c r="BI66" s="1274"/>
      <c r="BJ66" s="1274"/>
      <c r="BK66" s="1274"/>
      <c r="BL66" s="1274"/>
      <c r="BM66" s="1274"/>
      <c r="BN66" s="1274"/>
      <c r="BO66" s="1274"/>
      <c r="BP66" s="1274"/>
      <c r="BQ66" s="1274"/>
      <c r="BR66" s="1274"/>
      <c r="BS66" s="1274"/>
      <c r="BT66" s="1274"/>
      <c r="BU66" s="1274"/>
      <c r="BV66" s="1274"/>
      <c r="BW66" s="1274"/>
      <c r="BX66" s="1274"/>
      <c r="BY66" s="1274"/>
      <c r="BZ66" s="1274"/>
      <c r="CA66" s="1274"/>
      <c r="CB66" s="1274"/>
      <c r="CC66" s="1274"/>
      <c r="CD66" s="1274"/>
      <c r="CE66" s="1274"/>
      <c r="CF66" s="1274"/>
      <c r="CG66" s="1274"/>
      <c r="CH66" s="1274"/>
      <c r="CI66" s="1274"/>
      <c r="CJ66" s="1274"/>
      <c r="CK66" s="1274"/>
      <c r="CL66" s="1274"/>
      <c r="CM66" s="1274"/>
      <c r="CN66" s="1274"/>
      <c r="CO66" s="1274"/>
      <c r="CP66" s="1274"/>
      <c r="CQ66" s="1274"/>
      <c r="CR66" s="1274"/>
      <c r="CS66" s="1274"/>
      <c r="CT66" s="1274"/>
      <c r="CU66" s="1274"/>
      <c r="CV66" s="1274"/>
      <c r="CW66" s="1274"/>
      <c r="CX66" s="1274"/>
      <c r="CY66" s="1274"/>
      <c r="CZ66" s="1274"/>
      <c r="DA66" s="1274"/>
      <c r="DB66" s="1274"/>
      <c r="DC66" s="1273"/>
    </row>
    <row r="67" spans="2:107" ht="13" x14ac:dyDescent="0.2">
      <c r="B67" s="1243"/>
      <c r="AN67" s="1275"/>
      <c r="AO67" s="1274"/>
      <c r="AP67" s="1274"/>
      <c r="AQ67" s="1274"/>
      <c r="AR67" s="1274"/>
      <c r="AS67" s="1274"/>
      <c r="AT67" s="1274"/>
      <c r="AU67" s="1274"/>
      <c r="AV67" s="1274"/>
      <c r="AW67" s="1274"/>
      <c r="AX67" s="1274"/>
      <c r="AY67" s="1274"/>
      <c r="AZ67" s="1274"/>
      <c r="BA67" s="1274"/>
      <c r="BB67" s="1274"/>
      <c r="BC67" s="1274"/>
      <c r="BD67" s="1274"/>
      <c r="BE67" s="1274"/>
      <c r="BF67" s="1274"/>
      <c r="BG67" s="1274"/>
      <c r="BH67" s="1274"/>
      <c r="BI67" s="1274"/>
      <c r="BJ67" s="1274"/>
      <c r="BK67" s="1274"/>
      <c r="BL67" s="1274"/>
      <c r="BM67" s="1274"/>
      <c r="BN67" s="1274"/>
      <c r="BO67" s="1274"/>
      <c r="BP67" s="1274"/>
      <c r="BQ67" s="1274"/>
      <c r="BR67" s="1274"/>
      <c r="BS67" s="1274"/>
      <c r="BT67" s="1274"/>
      <c r="BU67" s="1274"/>
      <c r="BV67" s="1274"/>
      <c r="BW67" s="1274"/>
      <c r="BX67" s="1274"/>
      <c r="BY67" s="1274"/>
      <c r="BZ67" s="1274"/>
      <c r="CA67" s="1274"/>
      <c r="CB67" s="1274"/>
      <c r="CC67" s="1274"/>
      <c r="CD67" s="1274"/>
      <c r="CE67" s="1274"/>
      <c r="CF67" s="1274"/>
      <c r="CG67" s="1274"/>
      <c r="CH67" s="1274"/>
      <c r="CI67" s="1274"/>
      <c r="CJ67" s="1274"/>
      <c r="CK67" s="1274"/>
      <c r="CL67" s="1274"/>
      <c r="CM67" s="1274"/>
      <c r="CN67" s="1274"/>
      <c r="CO67" s="1274"/>
      <c r="CP67" s="1274"/>
      <c r="CQ67" s="1274"/>
      <c r="CR67" s="1274"/>
      <c r="CS67" s="1274"/>
      <c r="CT67" s="1274"/>
      <c r="CU67" s="1274"/>
      <c r="CV67" s="1274"/>
      <c r="CW67" s="1274"/>
      <c r="CX67" s="1274"/>
      <c r="CY67" s="1274"/>
      <c r="CZ67" s="1274"/>
      <c r="DA67" s="1274"/>
      <c r="DB67" s="1274"/>
      <c r="DC67" s="1273"/>
    </row>
    <row r="68" spans="2:107" ht="13" x14ac:dyDescent="0.2">
      <c r="B68" s="1243"/>
      <c r="AN68" s="1275"/>
      <c r="AO68" s="1274"/>
      <c r="AP68" s="1274"/>
      <c r="AQ68" s="1274"/>
      <c r="AR68" s="1274"/>
      <c r="AS68" s="1274"/>
      <c r="AT68" s="1274"/>
      <c r="AU68" s="1274"/>
      <c r="AV68" s="1274"/>
      <c r="AW68" s="1274"/>
      <c r="AX68" s="1274"/>
      <c r="AY68" s="1274"/>
      <c r="AZ68" s="1274"/>
      <c r="BA68" s="1274"/>
      <c r="BB68" s="1274"/>
      <c r="BC68" s="1274"/>
      <c r="BD68" s="1274"/>
      <c r="BE68" s="1274"/>
      <c r="BF68" s="1274"/>
      <c r="BG68" s="1274"/>
      <c r="BH68" s="1274"/>
      <c r="BI68" s="1274"/>
      <c r="BJ68" s="1274"/>
      <c r="BK68" s="1274"/>
      <c r="BL68" s="1274"/>
      <c r="BM68" s="1274"/>
      <c r="BN68" s="1274"/>
      <c r="BO68" s="1274"/>
      <c r="BP68" s="1274"/>
      <c r="BQ68" s="1274"/>
      <c r="BR68" s="1274"/>
      <c r="BS68" s="1274"/>
      <c r="BT68" s="1274"/>
      <c r="BU68" s="1274"/>
      <c r="BV68" s="1274"/>
      <c r="BW68" s="1274"/>
      <c r="BX68" s="1274"/>
      <c r="BY68" s="1274"/>
      <c r="BZ68" s="1274"/>
      <c r="CA68" s="1274"/>
      <c r="CB68" s="1274"/>
      <c r="CC68" s="1274"/>
      <c r="CD68" s="1274"/>
      <c r="CE68" s="1274"/>
      <c r="CF68" s="1274"/>
      <c r="CG68" s="1274"/>
      <c r="CH68" s="1274"/>
      <c r="CI68" s="1274"/>
      <c r="CJ68" s="1274"/>
      <c r="CK68" s="1274"/>
      <c r="CL68" s="1274"/>
      <c r="CM68" s="1274"/>
      <c r="CN68" s="1274"/>
      <c r="CO68" s="1274"/>
      <c r="CP68" s="1274"/>
      <c r="CQ68" s="1274"/>
      <c r="CR68" s="1274"/>
      <c r="CS68" s="1274"/>
      <c r="CT68" s="1274"/>
      <c r="CU68" s="1274"/>
      <c r="CV68" s="1274"/>
      <c r="CW68" s="1274"/>
      <c r="CX68" s="1274"/>
      <c r="CY68" s="1274"/>
      <c r="CZ68" s="1274"/>
      <c r="DA68" s="1274"/>
      <c r="DB68" s="1274"/>
      <c r="DC68" s="1273"/>
    </row>
    <row r="69" spans="2:107" ht="13" x14ac:dyDescent="0.2">
      <c r="B69" s="1243"/>
      <c r="AN69" s="1272"/>
      <c r="AO69" s="1271"/>
      <c r="AP69" s="1271"/>
      <c r="AQ69" s="1271"/>
      <c r="AR69" s="1271"/>
      <c r="AS69" s="1271"/>
      <c r="AT69" s="1271"/>
      <c r="AU69" s="1271"/>
      <c r="AV69" s="1271"/>
      <c r="AW69" s="1271"/>
      <c r="AX69" s="1271"/>
      <c r="AY69" s="1271"/>
      <c r="AZ69" s="1271"/>
      <c r="BA69" s="1271"/>
      <c r="BB69" s="1271"/>
      <c r="BC69" s="1271"/>
      <c r="BD69" s="1271"/>
      <c r="BE69" s="1271"/>
      <c r="BF69" s="1271"/>
      <c r="BG69" s="1271"/>
      <c r="BH69" s="1271"/>
      <c r="BI69" s="1271"/>
      <c r="BJ69" s="1271"/>
      <c r="BK69" s="1271"/>
      <c r="BL69" s="1271"/>
      <c r="BM69" s="1271"/>
      <c r="BN69" s="1271"/>
      <c r="BO69" s="1271"/>
      <c r="BP69" s="1271"/>
      <c r="BQ69" s="1271"/>
      <c r="BR69" s="1271"/>
      <c r="BS69" s="1271"/>
      <c r="BT69" s="1271"/>
      <c r="BU69" s="1271"/>
      <c r="BV69" s="1271"/>
      <c r="BW69" s="1271"/>
      <c r="BX69" s="1271"/>
      <c r="BY69" s="1271"/>
      <c r="BZ69" s="1271"/>
      <c r="CA69" s="1271"/>
      <c r="CB69" s="1271"/>
      <c r="CC69" s="1271"/>
      <c r="CD69" s="1271"/>
      <c r="CE69" s="1271"/>
      <c r="CF69" s="1271"/>
      <c r="CG69" s="1271"/>
      <c r="CH69" s="1271"/>
      <c r="CI69" s="1271"/>
      <c r="CJ69" s="1271"/>
      <c r="CK69" s="1271"/>
      <c r="CL69" s="1271"/>
      <c r="CM69" s="1271"/>
      <c r="CN69" s="1271"/>
      <c r="CO69" s="1271"/>
      <c r="CP69" s="1271"/>
      <c r="CQ69" s="1271"/>
      <c r="CR69" s="1271"/>
      <c r="CS69" s="1271"/>
      <c r="CT69" s="1271"/>
      <c r="CU69" s="1271"/>
      <c r="CV69" s="1271"/>
      <c r="CW69" s="1271"/>
      <c r="CX69" s="1271"/>
      <c r="CY69" s="1271"/>
      <c r="CZ69" s="1271"/>
      <c r="DA69" s="1271"/>
      <c r="DB69" s="1271"/>
      <c r="DC69" s="1270"/>
    </row>
    <row r="70" spans="2:107" ht="13" x14ac:dyDescent="0.2">
      <c r="B70" s="1243"/>
      <c r="H70" s="1269"/>
      <c r="I70" s="1269"/>
      <c r="J70" s="1267"/>
      <c r="K70" s="1267"/>
      <c r="L70" s="1266"/>
      <c r="M70" s="1267"/>
      <c r="N70" s="1266"/>
      <c r="AN70" s="1257"/>
      <c r="AO70" s="1257"/>
      <c r="AP70" s="1257"/>
      <c r="AZ70" s="1257"/>
      <c r="BA70" s="1257"/>
      <c r="BB70" s="1257"/>
      <c r="BL70" s="1257"/>
      <c r="BM70" s="1257"/>
      <c r="BN70" s="1257"/>
      <c r="BX70" s="1257"/>
      <c r="BY70" s="1257"/>
      <c r="BZ70" s="1257"/>
      <c r="CJ70" s="1257"/>
      <c r="CK70" s="1257"/>
      <c r="CL70" s="1257"/>
      <c r="CV70" s="1257"/>
      <c r="CW70" s="1257"/>
      <c r="CX70" s="1257"/>
    </row>
    <row r="71" spans="2:107" ht="13" x14ac:dyDescent="0.2">
      <c r="B71" s="1243"/>
      <c r="G71" s="1265"/>
      <c r="I71" s="1268"/>
      <c r="J71" s="1267"/>
      <c r="K71" s="1267"/>
      <c r="L71" s="1266"/>
      <c r="M71" s="1267"/>
      <c r="N71" s="1266"/>
      <c r="AM71" s="1265"/>
      <c r="AN71" s="1242" t="s">
        <v>605</v>
      </c>
    </row>
    <row r="72" spans="2:107" ht="13" x14ac:dyDescent="0.2">
      <c r="B72" s="1243"/>
      <c r="G72" s="1255"/>
      <c r="H72" s="1255"/>
      <c r="I72" s="1255"/>
      <c r="J72" s="1255"/>
      <c r="K72" s="1264"/>
      <c r="L72" s="1264"/>
      <c r="M72" s="1263"/>
      <c r="N72" s="1263"/>
      <c r="AN72" s="1262"/>
      <c r="AO72" s="1261"/>
      <c r="AP72" s="1261"/>
      <c r="AQ72" s="1261"/>
      <c r="AR72" s="1261"/>
      <c r="AS72" s="1261"/>
      <c r="AT72" s="1261"/>
      <c r="AU72" s="1261"/>
      <c r="AV72" s="1261"/>
      <c r="AW72" s="1261"/>
      <c r="AX72" s="1261"/>
      <c r="AY72" s="1261"/>
      <c r="AZ72" s="1261"/>
      <c r="BA72" s="1261"/>
      <c r="BB72" s="1261"/>
      <c r="BC72" s="1261"/>
      <c r="BD72" s="1261"/>
      <c r="BE72" s="1261"/>
      <c r="BF72" s="1261"/>
      <c r="BG72" s="1261"/>
      <c r="BH72" s="1261"/>
      <c r="BI72" s="1261"/>
      <c r="BJ72" s="1261"/>
      <c r="BK72" s="1261"/>
      <c r="BL72" s="1261"/>
      <c r="BM72" s="1261"/>
      <c r="BN72" s="1261"/>
      <c r="BO72" s="1260"/>
      <c r="BP72" s="1252" t="s">
        <v>539</v>
      </c>
      <c r="BQ72" s="1252"/>
      <c r="BR72" s="1252"/>
      <c r="BS72" s="1252"/>
      <c r="BT72" s="1252"/>
      <c r="BU72" s="1252"/>
      <c r="BV72" s="1252"/>
      <c r="BW72" s="1252"/>
      <c r="BX72" s="1252" t="s">
        <v>540</v>
      </c>
      <c r="BY72" s="1252"/>
      <c r="BZ72" s="1252"/>
      <c r="CA72" s="1252"/>
      <c r="CB72" s="1252"/>
      <c r="CC72" s="1252"/>
      <c r="CD72" s="1252"/>
      <c r="CE72" s="1252"/>
      <c r="CF72" s="1252" t="s">
        <v>541</v>
      </c>
      <c r="CG72" s="1252"/>
      <c r="CH72" s="1252"/>
      <c r="CI72" s="1252"/>
      <c r="CJ72" s="1252"/>
      <c r="CK72" s="1252"/>
      <c r="CL72" s="1252"/>
      <c r="CM72" s="1252"/>
      <c r="CN72" s="1252" t="s">
        <v>542</v>
      </c>
      <c r="CO72" s="1252"/>
      <c r="CP72" s="1252"/>
      <c r="CQ72" s="1252"/>
      <c r="CR72" s="1252"/>
      <c r="CS72" s="1252"/>
      <c r="CT72" s="1252"/>
      <c r="CU72" s="1252"/>
      <c r="CV72" s="1252" t="s">
        <v>543</v>
      </c>
      <c r="CW72" s="1252"/>
      <c r="CX72" s="1252"/>
      <c r="CY72" s="1252"/>
      <c r="CZ72" s="1252"/>
      <c r="DA72" s="1252"/>
      <c r="DB72" s="1252"/>
      <c r="DC72" s="1252"/>
    </row>
    <row r="73" spans="2:107" ht="13" x14ac:dyDescent="0.2">
      <c r="B73" s="1243"/>
      <c r="G73" s="1259"/>
      <c r="H73" s="1259"/>
      <c r="I73" s="1259"/>
      <c r="J73" s="1259"/>
      <c r="K73" s="1256"/>
      <c r="L73" s="1256"/>
      <c r="M73" s="1256"/>
      <c r="N73" s="1256"/>
      <c r="AM73" s="1257"/>
      <c r="AN73" s="1251" t="s">
        <v>604</v>
      </c>
      <c r="AO73" s="1251"/>
      <c r="AP73" s="1251"/>
      <c r="AQ73" s="1251"/>
      <c r="AR73" s="1251"/>
      <c r="AS73" s="1251"/>
      <c r="AT73" s="1251"/>
      <c r="AU73" s="1251"/>
      <c r="AV73" s="1251"/>
      <c r="AW73" s="1251"/>
      <c r="AX73" s="1251"/>
      <c r="AY73" s="1251"/>
      <c r="AZ73" s="1251"/>
      <c r="BA73" s="1251"/>
      <c r="BB73" s="1251" t="s">
        <v>602</v>
      </c>
      <c r="BC73" s="1251"/>
      <c r="BD73" s="1251"/>
      <c r="BE73" s="1251"/>
      <c r="BF73" s="1251"/>
      <c r="BG73" s="1251"/>
      <c r="BH73" s="1251"/>
      <c r="BI73" s="1251"/>
      <c r="BJ73" s="1251"/>
      <c r="BK73" s="1251"/>
      <c r="BL73" s="1251"/>
      <c r="BM73" s="1251"/>
      <c r="BN73" s="1251"/>
      <c r="BO73" s="1251"/>
      <c r="BP73" s="1250">
        <v>216.2</v>
      </c>
      <c r="BQ73" s="1250"/>
      <c r="BR73" s="1250"/>
      <c r="BS73" s="1250"/>
      <c r="BT73" s="1250"/>
      <c r="BU73" s="1250"/>
      <c r="BV73" s="1250"/>
      <c r="BW73" s="1250"/>
      <c r="BX73" s="1250">
        <v>220.5</v>
      </c>
      <c r="BY73" s="1250"/>
      <c r="BZ73" s="1250"/>
      <c r="CA73" s="1250"/>
      <c r="CB73" s="1250"/>
      <c r="CC73" s="1250"/>
      <c r="CD73" s="1250"/>
      <c r="CE73" s="1250"/>
      <c r="CF73" s="1250">
        <v>219.9</v>
      </c>
      <c r="CG73" s="1250"/>
      <c r="CH73" s="1250"/>
      <c r="CI73" s="1250"/>
      <c r="CJ73" s="1250"/>
      <c r="CK73" s="1250"/>
      <c r="CL73" s="1250"/>
      <c r="CM73" s="1250"/>
      <c r="CN73" s="1250">
        <v>216.8</v>
      </c>
      <c r="CO73" s="1250"/>
      <c r="CP73" s="1250"/>
      <c r="CQ73" s="1250"/>
      <c r="CR73" s="1250"/>
      <c r="CS73" s="1250"/>
      <c r="CT73" s="1250"/>
      <c r="CU73" s="1250"/>
      <c r="CV73" s="1250">
        <v>217.7</v>
      </c>
      <c r="CW73" s="1250"/>
      <c r="CX73" s="1250"/>
      <c r="CY73" s="1250"/>
      <c r="CZ73" s="1250"/>
      <c r="DA73" s="1250"/>
      <c r="DB73" s="1250"/>
      <c r="DC73" s="1250"/>
    </row>
    <row r="74" spans="2:107" ht="13" x14ac:dyDescent="0.2">
      <c r="B74" s="1243"/>
      <c r="G74" s="1259"/>
      <c r="H74" s="1259"/>
      <c r="I74" s="1259"/>
      <c r="J74" s="1259"/>
      <c r="K74" s="1256"/>
      <c r="L74" s="1256"/>
      <c r="M74" s="1256"/>
      <c r="N74" s="1256"/>
      <c r="AM74" s="1257"/>
      <c r="AN74" s="1251"/>
      <c r="AO74" s="1251"/>
      <c r="AP74" s="1251"/>
      <c r="AQ74" s="1251"/>
      <c r="AR74" s="1251"/>
      <c r="AS74" s="1251"/>
      <c r="AT74" s="1251"/>
      <c r="AU74" s="1251"/>
      <c r="AV74" s="1251"/>
      <c r="AW74" s="1251"/>
      <c r="AX74" s="1251"/>
      <c r="AY74" s="1251"/>
      <c r="AZ74" s="1251"/>
      <c r="BA74" s="1251"/>
      <c r="BB74" s="1251"/>
      <c r="BC74" s="1251"/>
      <c r="BD74" s="1251"/>
      <c r="BE74" s="1251"/>
      <c r="BF74" s="1251"/>
      <c r="BG74" s="1251"/>
      <c r="BH74" s="1251"/>
      <c r="BI74" s="1251"/>
      <c r="BJ74" s="1251"/>
      <c r="BK74" s="1251"/>
      <c r="BL74" s="1251"/>
      <c r="BM74" s="1251"/>
      <c r="BN74" s="1251"/>
      <c r="BO74" s="1251"/>
      <c r="BP74" s="1250"/>
      <c r="BQ74" s="1250"/>
      <c r="BR74" s="1250"/>
      <c r="BS74" s="1250"/>
      <c r="BT74" s="1250"/>
      <c r="BU74" s="1250"/>
      <c r="BV74" s="1250"/>
      <c r="BW74" s="1250"/>
      <c r="BX74" s="1250"/>
      <c r="BY74" s="1250"/>
      <c r="BZ74" s="1250"/>
      <c r="CA74" s="1250"/>
      <c r="CB74" s="1250"/>
      <c r="CC74" s="1250"/>
      <c r="CD74" s="1250"/>
      <c r="CE74" s="1250"/>
      <c r="CF74" s="1250"/>
      <c r="CG74" s="1250"/>
      <c r="CH74" s="1250"/>
      <c r="CI74" s="1250"/>
      <c r="CJ74" s="1250"/>
      <c r="CK74" s="1250"/>
      <c r="CL74" s="1250"/>
      <c r="CM74" s="1250"/>
      <c r="CN74" s="1250"/>
      <c r="CO74" s="1250"/>
      <c r="CP74" s="1250"/>
      <c r="CQ74" s="1250"/>
      <c r="CR74" s="1250"/>
      <c r="CS74" s="1250"/>
      <c r="CT74" s="1250"/>
      <c r="CU74" s="1250"/>
      <c r="CV74" s="1250"/>
      <c r="CW74" s="1250"/>
      <c r="CX74" s="1250"/>
      <c r="CY74" s="1250"/>
      <c r="CZ74" s="1250"/>
      <c r="DA74" s="1250"/>
      <c r="DB74" s="1250"/>
      <c r="DC74" s="1250"/>
    </row>
    <row r="75" spans="2:107" ht="13" x14ac:dyDescent="0.2">
      <c r="B75" s="1243"/>
      <c r="G75" s="1259"/>
      <c r="H75" s="1259"/>
      <c r="I75" s="1255"/>
      <c r="J75" s="1255"/>
      <c r="K75" s="1258"/>
      <c r="L75" s="1258"/>
      <c r="M75" s="1258"/>
      <c r="N75" s="1258"/>
      <c r="AM75" s="1257"/>
      <c r="AN75" s="1251"/>
      <c r="AO75" s="1251"/>
      <c r="AP75" s="1251"/>
      <c r="AQ75" s="1251"/>
      <c r="AR75" s="1251"/>
      <c r="AS75" s="1251"/>
      <c r="AT75" s="1251"/>
      <c r="AU75" s="1251"/>
      <c r="AV75" s="1251"/>
      <c r="AW75" s="1251"/>
      <c r="AX75" s="1251"/>
      <c r="AY75" s="1251"/>
      <c r="AZ75" s="1251"/>
      <c r="BA75" s="1251"/>
      <c r="BB75" s="1251" t="s">
        <v>601</v>
      </c>
      <c r="BC75" s="1251"/>
      <c r="BD75" s="1251"/>
      <c r="BE75" s="1251"/>
      <c r="BF75" s="1251"/>
      <c r="BG75" s="1251"/>
      <c r="BH75" s="1251"/>
      <c r="BI75" s="1251"/>
      <c r="BJ75" s="1251"/>
      <c r="BK75" s="1251"/>
      <c r="BL75" s="1251"/>
      <c r="BM75" s="1251"/>
      <c r="BN75" s="1251"/>
      <c r="BO75" s="1251"/>
      <c r="BP75" s="1250">
        <v>14.7</v>
      </c>
      <c r="BQ75" s="1250"/>
      <c r="BR75" s="1250"/>
      <c r="BS75" s="1250"/>
      <c r="BT75" s="1250"/>
      <c r="BU75" s="1250"/>
      <c r="BV75" s="1250"/>
      <c r="BW75" s="1250"/>
      <c r="BX75" s="1250">
        <v>13.8</v>
      </c>
      <c r="BY75" s="1250"/>
      <c r="BZ75" s="1250"/>
      <c r="CA75" s="1250"/>
      <c r="CB75" s="1250"/>
      <c r="CC75" s="1250"/>
      <c r="CD75" s="1250"/>
      <c r="CE75" s="1250"/>
      <c r="CF75" s="1250">
        <v>12.8</v>
      </c>
      <c r="CG75" s="1250"/>
      <c r="CH75" s="1250"/>
      <c r="CI75" s="1250"/>
      <c r="CJ75" s="1250"/>
      <c r="CK75" s="1250"/>
      <c r="CL75" s="1250"/>
      <c r="CM75" s="1250"/>
      <c r="CN75" s="1250">
        <v>12.2</v>
      </c>
      <c r="CO75" s="1250"/>
      <c r="CP75" s="1250"/>
      <c r="CQ75" s="1250"/>
      <c r="CR75" s="1250"/>
      <c r="CS75" s="1250"/>
      <c r="CT75" s="1250"/>
      <c r="CU75" s="1250"/>
      <c r="CV75" s="1250">
        <v>11.7</v>
      </c>
      <c r="CW75" s="1250"/>
      <c r="CX75" s="1250"/>
      <c r="CY75" s="1250"/>
      <c r="CZ75" s="1250"/>
      <c r="DA75" s="1250"/>
      <c r="DB75" s="1250"/>
      <c r="DC75" s="1250"/>
    </row>
    <row r="76" spans="2:107" ht="13" x14ac:dyDescent="0.2">
      <c r="B76" s="1243"/>
      <c r="G76" s="1259"/>
      <c r="H76" s="1259"/>
      <c r="I76" s="1255"/>
      <c r="J76" s="1255"/>
      <c r="K76" s="1258"/>
      <c r="L76" s="1258"/>
      <c r="M76" s="1258"/>
      <c r="N76" s="1258"/>
      <c r="AM76" s="1257"/>
      <c r="AN76" s="1251"/>
      <c r="AO76" s="1251"/>
      <c r="AP76" s="1251"/>
      <c r="AQ76" s="1251"/>
      <c r="AR76" s="1251"/>
      <c r="AS76" s="1251"/>
      <c r="AT76" s="1251"/>
      <c r="AU76" s="1251"/>
      <c r="AV76" s="1251"/>
      <c r="AW76" s="1251"/>
      <c r="AX76" s="1251"/>
      <c r="AY76" s="1251"/>
      <c r="AZ76" s="1251"/>
      <c r="BA76" s="1251"/>
      <c r="BB76" s="1251"/>
      <c r="BC76" s="1251"/>
      <c r="BD76" s="1251"/>
      <c r="BE76" s="1251"/>
      <c r="BF76" s="1251"/>
      <c r="BG76" s="1251"/>
      <c r="BH76" s="1251"/>
      <c r="BI76" s="1251"/>
      <c r="BJ76" s="1251"/>
      <c r="BK76" s="1251"/>
      <c r="BL76" s="1251"/>
      <c r="BM76" s="1251"/>
      <c r="BN76" s="1251"/>
      <c r="BO76" s="1251"/>
      <c r="BP76" s="1250"/>
      <c r="BQ76" s="1250"/>
      <c r="BR76" s="1250"/>
      <c r="BS76" s="1250"/>
      <c r="BT76" s="1250"/>
      <c r="BU76" s="1250"/>
      <c r="BV76" s="1250"/>
      <c r="BW76" s="1250"/>
      <c r="BX76" s="1250"/>
      <c r="BY76" s="1250"/>
      <c r="BZ76" s="1250"/>
      <c r="CA76" s="1250"/>
      <c r="CB76" s="1250"/>
      <c r="CC76" s="1250"/>
      <c r="CD76" s="1250"/>
      <c r="CE76" s="1250"/>
      <c r="CF76" s="1250"/>
      <c r="CG76" s="1250"/>
      <c r="CH76" s="1250"/>
      <c r="CI76" s="1250"/>
      <c r="CJ76" s="1250"/>
      <c r="CK76" s="1250"/>
      <c r="CL76" s="1250"/>
      <c r="CM76" s="1250"/>
      <c r="CN76" s="1250"/>
      <c r="CO76" s="1250"/>
      <c r="CP76" s="1250"/>
      <c r="CQ76" s="1250"/>
      <c r="CR76" s="1250"/>
      <c r="CS76" s="1250"/>
      <c r="CT76" s="1250"/>
      <c r="CU76" s="1250"/>
      <c r="CV76" s="1250"/>
      <c r="CW76" s="1250"/>
      <c r="CX76" s="1250"/>
      <c r="CY76" s="1250"/>
      <c r="CZ76" s="1250"/>
      <c r="DA76" s="1250"/>
      <c r="DB76" s="1250"/>
      <c r="DC76" s="1250"/>
    </row>
    <row r="77" spans="2:107" ht="13" x14ac:dyDescent="0.2">
      <c r="B77" s="1243"/>
      <c r="G77" s="1255"/>
      <c r="H77" s="1255"/>
      <c r="I77" s="1255"/>
      <c r="J77" s="1255"/>
      <c r="K77" s="1256"/>
      <c r="L77" s="1256"/>
      <c r="M77" s="1256"/>
      <c r="N77" s="1256"/>
      <c r="AN77" s="1252" t="s">
        <v>603</v>
      </c>
      <c r="AO77" s="1252"/>
      <c r="AP77" s="1252"/>
      <c r="AQ77" s="1252"/>
      <c r="AR77" s="1252"/>
      <c r="AS77" s="1252"/>
      <c r="AT77" s="1252"/>
      <c r="AU77" s="1252"/>
      <c r="AV77" s="1252"/>
      <c r="AW77" s="1252"/>
      <c r="AX77" s="1252"/>
      <c r="AY77" s="1252"/>
      <c r="AZ77" s="1252"/>
      <c r="BA77" s="1252"/>
      <c r="BB77" s="1251" t="s">
        <v>602</v>
      </c>
      <c r="BC77" s="1251"/>
      <c r="BD77" s="1251"/>
      <c r="BE77" s="1251"/>
      <c r="BF77" s="1251"/>
      <c r="BG77" s="1251"/>
      <c r="BH77" s="1251"/>
      <c r="BI77" s="1251"/>
      <c r="BJ77" s="1251"/>
      <c r="BK77" s="1251"/>
      <c r="BL77" s="1251"/>
      <c r="BM77" s="1251"/>
      <c r="BN77" s="1251"/>
      <c r="BO77" s="1251"/>
      <c r="BP77" s="1250">
        <v>169.1</v>
      </c>
      <c r="BQ77" s="1250"/>
      <c r="BR77" s="1250"/>
      <c r="BS77" s="1250"/>
      <c r="BT77" s="1250"/>
      <c r="BU77" s="1250"/>
      <c r="BV77" s="1250"/>
      <c r="BW77" s="1250"/>
      <c r="BX77" s="1250">
        <v>174.6</v>
      </c>
      <c r="BY77" s="1250"/>
      <c r="BZ77" s="1250"/>
      <c r="CA77" s="1250"/>
      <c r="CB77" s="1250"/>
      <c r="CC77" s="1250"/>
      <c r="CD77" s="1250"/>
      <c r="CE77" s="1250"/>
      <c r="CF77" s="1250">
        <v>173</v>
      </c>
      <c r="CG77" s="1250"/>
      <c r="CH77" s="1250"/>
      <c r="CI77" s="1250"/>
      <c r="CJ77" s="1250"/>
      <c r="CK77" s="1250"/>
      <c r="CL77" s="1250"/>
      <c r="CM77" s="1250"/>
      <c r="CN77" s="1250">
        <v>171.9</v>
      </c>
      <c r="CO77" s="1250"/>
      <c r="CP77" s="1250"/>
      <c r="CQ77" s="1250"/>
      <c r="CR77" s="1250"/>
      <c r="CS77" s="1250"/>
      <c r="CT77" s="1250"/>
      <c r="CU77" s="1250"/>
      <c r="CV77" s="1250">
        <v>173</v>
      </c>
      <c r="CW77" s="1250"/>
      <c r="CX77" s="1250"/>
      <c r="CY77" s="1250"/>
      <c r="CZ77" s="1250"/>
      <c r="DA77" s="1250"/>
      <c r="DB77" s="1250"/>
      <c r="DC77" s="1250"/>
    </row>
    <row r="78" spans="2:107" ht="13" x14ac:dyDescent="0.2">
      <c r="B78" s="1243"/>
      <c r="G78" s="1255"/>
      <c r="H78" s="1255"/>
      <c r="I78" s="1255"/>
      <c r="J78" s="1255"/>
      <c r="K78" s="1256"/>
      <c r="L78" s="1256"/>
      <c r="M78" s="1256"/>
      <c r="N78" s="1256"/>
      <c r="AN78" s="1252"/>
      <c r="AO78" s="1252"/>
      <c r="AP78" s="1252"/>
      <c r="AQ78" s="1252"/>
      <c r="AR78" s="1252"/>
      <c r="AS78" s="1252"/>
      <c r="AT78" s="1252"/>
      <c r="AU78" s="1252"/>
      <c r="AV78" s="1252"/>
      <c r="AW78" s="1252"/>
      <c r="AX78" s="1252"/>
      <c r="AY78" s="1252"/>
      <c r="AZ78" s="1252"/>
      <c r="BA78" s="1252"/>
      <c r="BB78" s="1251"/>
      <c r="BC78" s="1251"/>
      <c r="BD78" s="1251"/>
      <c r="BE78" s="1251"/>
      <c r="BF78" s="1251"/>
      <c r="BG78" s="1251"/>
      <c r="BH78" s="1251"/>
      <c r="BI78" s="1251"/>
      <c r="BJ78" s="1251"/>
      <c r="BK78" s="1251"/>
      <c r="BL78" s="1251"/>
      <c r="BM78" s="1251"/>
      <c r="BN78" s="1251"/>
      <c r="BO78" s="1251"/>
      <c r="BP78" s="1250"/>
      <c r="BQ78" s="1250"/>
      <c r="BR78" s="1250"/>
      <c r="BS78" s="1250"/>
      <c r="BT78" s="1250"/>
      <c r="BU78" s="1250"/>
      <c r="BV78" s="1250"/>
      <c r="BW78" s="1250"/>
      <c r="BX78" s="1250"/>
      <c r="BY78" s="1250"/>
      <c r="BZ78" s="1250"/>
      <c r="CA78" s="1250"/>
      <c r="CB78" s="1250"/>
      <c r="CC78" s="1250"/>
      <c r="CD78" s="1250"/>
      <c r="CE78" s="1250"/>
      <c r="CF78" s="1250"/>
      <c r="CG78" s="1250"/>
      <c r="CH78" s="1250"/>
      <c r="CI78" s="1250"/>
      <c r="CJ78" s="1250"/>
      <c r="CK78" s="1250"/>
      <c r="CL78" s="1250"/>
      <c r="CM78" s="1250"/>
      <c r="CN78" s="1250"/>
      <c r="CO78" s="1250"/>
      <c r="CP78" s="1250"/>
      <c r="CQ78" s="1250"/>
      <c r="CR78" s="1250"/>
      <c r="CS78" s="1250"/>
      <c r="CT78" s="1250"/>
      <c r="CU78" s="1250"/>
      <c r="CV78" s="1250"/>
      <c r="CW78" s="1250"/>
      <c r="CX78" s="1250"/>
      <c r="CY78" s="1250"/>
      <c r="CZ78" s="1250"/>
      <c r="DA78" s="1250"/>
      <c r="DB78" s="1250"/>
      <c r="DC78" s="1250"/>
    </row>
    <row r="79" spans="2:107" ht="13" x14ac:dyDescent="0.2">
      <c r="B79" s="1243"/>
      <c r="G79" s="1255"/>
      <c r="H79" s="1255"/>
      <c r="I79" s="1254"/>
      <c r="J79" s="1254"/>
      <c r="K79" s="1253"/>
      <c r="L79" s="1253"/>
      <c r="M79" s="1253"/>
      <c r="N79" s="1253"/>
      <c r="AN79" s="1252"/>
      <c r="AO79" s="1252"/>
      <c r="AP79" s="1252"/>
      <c r="AQ79" s="1252"/>
      <c r="AR79" s="1252"/>
      <c r="AS79" s="1252"/>
      <c r="AT79" s="1252"/>
      <c r="AU79" s="1252"/>
      <c r="AV79" s="1252"/>
      <c r="AW79" s="1252"/>
      <c r="AX79" s="1252"/>
      <c r="AY79" s="1252"/>
      <c r="AZ79" s="1252"/>
      <c r="BA79" s="1252"/>
      <c r="BB79" s="1251" t="s">
        <v>601</v>
      </c>
      <c r="BC79" s="1251"/>
      <c r="BD79" s="1251"/>
      <c r="BE79" s="1251"/>
      <c r="BF79" s="1251"/>
      <c r="BG79" s="1251"/>
      <c r="BH79" s="1251"/>
      <c r="BI79" s="1251"/>
      <c r="BJ79" s="1251"/>
      <c r="BK79" s="1251"/>
      <c r="BL79" s="1251"/>
      <c r="BM79" s="1251"/>
      <c r="BN79" s="1251"/>
      <c r="BO79" s="1251"/>
      <c r="BP79" s="1250">
        <v>14.1</v>
      </c>
      <c r="BQ79" s="1250"/>
      <c r="BR79" s="1250"/>
      <c r="BS79" s="1250"/>
      <c r="BT79" s="1250"/>
      <c r="BU79" s="1250"/>
      <c r="BV79" s="1250"/>
      <c r="BW79" s="1250"/>
      <c r="BX79" s="1250">
        <v>13.1</v>
      </c>
      <c r="BY79" s="1250"/>
      <c r="BZ79" s="1250"/>
      <c r="CA79" s="1250"/>
      <c r="CB79" s="1250"/>
      <c r="CC79" s="1250"/>
      <c r="CD79" s="1250"/>
      <c r="CE79" s="1250"/>
      <c r="CF79" s="1250">
        <v>12.2</v>
      </c>
      <c r="CG79" s="1250"/>
      <c r="CH79" s="1250"/>
      <c r="CI79" s="1250"/>
      <c r="CJ79" s="1250"/>
      <c r="CK79" s="1250"/>
      <c r="CL79" s="1250"/>
      <c r="CM79" s="1250"/>
      <c r="CN79" s="1250">
        <v>11.7</v>
      </c>
      <c r="CO79" s="1250"/>
      <c r="CP79" s="1250"/>
      <c r="CQ79" s="1250"/>
      <c r="CR79" s="1250"/>
      <c r="CS79" s="1250"/>
      <c r="CT79" s="1250"/>
      <c r="CU79" s="1250"/>
      <c r="CV79" s="1250">
        <v>11.1</v>
      </c>
      <c r="CW79" s="1250"/>
      <c r="CX79" s="1250"/>
      <c r="CY79" s="1250"/>
      <c r="CZ79" s="1250"/>
      <c r="DA79" s="1250"/>
      <c r="DB79" s="1250"/>
      <c r="DC79" s="1250"/>
    </row>
    <row r="80" spans="2:107" ht="13" x14ac:dyDescent="0.2">
      <c r="B80" s="1243"/>
      <c r="G80" s="1255"/>
      <c r="H80" s="1255"/>
      <c r="I80" s="1254"/>
      <c r="J80" s="1254"/>
      <c r="K80" s="1253"/>
      <c r="L80" s="1253"/>
      <c r="M80" s="1253"/>
      <c r="N80" s="1253"/>
      <c r="AN80" s="1252"/>
      <c r="AO80" s="1252"/>
      <c r="AP80" s="1252"/>
      <c r="AQ80" s="1252"/>
      <c r="AR80" s="1252"/>
      <c r="AS80" s="1252"/>
      <c r="AT80" s="1252"/>
      <c r="AU80" s="1252"/>
      <c r="AV80" s="1252"/>
      <c r="AW80" s="1252"/>
      <c r="AX80" s="1252"/>
      <c r="AY80" s="1252"/>
      <c r="AZ80" s="1252"/>
      <c r="BA80" s="1252"/>
      <c r="BB80" s="1251"/>
      <c r="BC80" s="1251"/>
      <c r="BD80" s="1251"/>
      <c r="BE80" s="1251"/>
      <c r="BF80" s="1251"/>
      <c r="BG80" s="1251"/>
      <c r="BH80" s="1251"/>
      <c r="BI80" s="1251"/>
      <c r="BJ80" s="1251"/>
      <c r="BK80" s="1251"/>
      <c r="BL80" s="1251"/>
      <c r="BM80" s="1251"/>
      <c r="BN80" s="1251"/>
      <c r="BO80" s="1251"/>
      <c r="BP80" s="1250"/>
      <c r="BQ80" s="1250"/>
      <c r="BR80" s="1250"/>
      <c r="BS80" s="1250"/>
      <c r="BT80" s="1250"/>
      <c r="BU80" s="1250"/>
      <c r="BV80" s="1250"/>
      <c r="BW80" s="1250"/>
      <c r="BX80" s="1250"/>
      <c r="BY80" s="1250"/>
      <c r="BZ80" s="1250"/>
      <c r="CA80" s="1250"/>
      <c r="CB80" s="1250"/>
      <c r="CC80" s="1250"/>
      <c r="CD80" s="1250"/>
      <c r="CE80" s="1250"/>
      <c r="CF80" s="1250"/>
      <c r="CG80" s="1250"/>
      <c r="CH80" s="1250"/>
      <c r="CI80" s="1250"/>
      <c r="CJ80" s="1250"/>
      <c r="CK80" s="1250"/>
      <c r="CL80" s="1250"/>
      <c r="CM80" s="1250"/>
      <c r="CN80" s="1250"/>
      <c r="CO80" s="1250"/>
      <c r="CP80" s="1250"/>
      <c r="CQ80" s="1250"/>
      <c r="CR80" s="1250"/>
      <c r="CS80" s="1250"/>
      <c r="CT80" s="1250"/>
      <c r="CU80" s="1250"/>
      <c r="CV80" s="1250"/>
      <c r="CW80" s="1250"/>
      <c r="CX80" s="1250"/>
      <c r="CY80" s="1250"/>
      <c r="CZ80" s="1250"/>
      <c r="DA80" s="1250"/>
      <c r="DB80" s="1250"/>
      <c r="DC80" s="1250"/>
    </row>
    <row r="81" spans="2:109" ht="13" x14ac:dyDescent="0.2">
      <c r="B81" s="1243"/>
    </row>
    <row r="82" spans="2:109" ht="16.5" x14ac:dyDescent="0.2">
      <c r="B82" s="1243"/>
      <c r="K82" s="1249"/>
      <c r="L82" s="1249"/>
      <c r="M82" s="1249"/>
      <c r="N82" s="1249"/>
      <c r="AQ82" s="1249"/>
      <c r="AR82" s="1249"/>
      <c r="AS82" s="1249"/>
      <c r="AT82" s="1249"/>
      <c r="BC82" s="1249"/>
      <c r="BD82" s="1249"/>
      <c r="BE82" s="1249"/>
      <c r="BF82" s="1249"/>
      <c r="BO82" s="1249"/>
      <c r="BP82" s="1249"/>
      <c r="BQ82" s="1249"/>
      <c r="BR82" s="1249"/>
      <c r="CA82" s="1249"/>
      <c r="CB82" s="1249"/>
      <c r="CC82" s="1249"/>
      <c r="CD82" s="1249"/>
      <c r="CM82" s="1249"/>
      <c r="CN82" s="1249"/>
      <c r="CO82" s="1249"/>
      <c r="CP82" s="1249"/>
      <c r="CY82" s="1249"/>
      <c r="CZ82" s="1249"/>
      <c r="DA82" s="1249"/>
      <c r="DB82" s="1249"/>
      <c r="DC82" s="1249"/>
    </row>
    <row r="83" spans="2:109" ht="13" x14ac:dyDescent="0.2">
      <c r="B83" s="1248"/>
      <c r="C83" s="1247"/>
      <c r="D83" s="1247"/>
      <c r="E83" s="1247"/>
      <c r="F83" s="1247"/>
      <c r="G83" s="1247"/>
      <c r="H83" s="1247"/>
      <c r="I83" s="1247"/>
      <c r="J83" s="1247"/>
      <c r="K83" s="1247"/>
      <c r="L83" s="1247"/>
      <c r="M83" s="1247"/>
      <c r="N83" s="1247"/>
      <c r="O83" s="1247"/>
      <c r="P83" s="1247"/>
      <c r="Q83" s="1247"/>
      <c r="R83" s="1247"/>
      <c r="S83" s="1247"/>
      <c r="T83" s="1247"/>
      <c r="U83" s="1247"/>
      <c r="V83" s="1247"/>
      <c r="W83" s="1247"/>
      <c r="X83" s="1247"/>
      <c r="Y83" s="1247"/>
      <c r="Z83" s="1247"/>
      <c r="AA83" s="1247"/>
      <c r="AB83" s="1247"/>
      <c r="AC83" s="1247"/>
      <c r="AD83" s="1247"/>
      <c r="AE83" s="1247"/>
      <c r="AF83" s="1247"/>
      <c r="AG83" s="1247"/>
      <c r="AH83" s="1247"/>
      <c r="AI83" s="1247"/>
      <c r="AJ83" s="1247"/>
      <c r="AK83" s="1247"/>
      <c r="AL83" s="1247"/>
      <c r="AM83" s="1247"/>
      <c r="AN83" s="1247"/>
      <c r="AO83" s="1247"/>
      <c r="AP83" s="1247"/>
      <c r="AQ83" s="1247"/>
      <c r="AR83" s="1247"/>
      <c r="AS83" s="1247"/>
      <c r="AT83" s="1247"/>
      <c r="AU83" s="1247"/>
      <c r="AV83" s="1247"/>
      <c r="AW83" s="1247"/>
      <c r="AX83" s="1247"/>
      <c r="AY83" s="1247"/>
      <c r="AZ83" s="1247"/>
      <c r="BA83" s="1247"/>
      <c r="BB83" s="1247"/>
      <c r="BC83" s="1247"/>
      <c r="BD83" s="1247"/>
      <c r="BE83" s="1247"/>
      <c r="BF83" s="1247"/>
      <c r="BG83" s="1247"/>
      <c r="BH83" s="1247"/>
      <c r="BI83" s="1247"/>
      <c r="BJ83" s="1247"/>
      <c r="BK83" s="1247"/>
      <c r="BL83" s="1247"/>
      <c r="BM83" s="1247"/>
      <c r="BN83" s="1247"/>
      <c r="BO83" s="1247"/>
      <c r="BP83" s="1247"/>
      <c r="BQ83" s="1247"/>
      <c r="BR83" s="1247"/>
      <c r="BS83" s="1247"/>
      <c r="BT83" s="1247"/>
      <c r="BU83" s="1247"/>
      <c r="BV83" s="1247"/>
      <c r="BW83" s="1247"/>
      <c r="BX83" s="1247"/>
      <c r="BY83" s="1247"/>
      <c r="BZ83" s="1247"/>
      <c r="CA83" s="1247"/>
      <c r="CB83" s="1247"/>
      <c r="CC83" s="1247"/>
      <c r="CD83" s="1247"/>
      <c r="CE83" s="1247"/>
      <c r="CF83" s="1247"/>
      <c r="CG83" s="1247"/>
      <c r="CH83" s="1247"/>
      <c r="CI83" s="1247"/>
      <c r="CJ83" s="1247"/>
      <c r="CK83" s="1247"/>
      <c r="CL83" s="1247"/>
      <c r="CM83" s="1247"/>
      <c r="CN83" s="1247"/>
      <c r="CO83" s="1247"/>
      <c r="CP83" s="1247"/>
      <c r="CQ83" s="1247"/>
      <c r="CR83" s="1247"/>
      <c r="CS83" s="1247"/>
      <c r="CT83" s="1247"/>
      <c r="CU83" s="1247"/>
      <c r="CV83" s="1247"/>
      <c r="CW83" s="1247"/>
      <c r="CX83" s="1247"/>
      <c r="CY83" s="1247"/>
      <c r="CZ83" s="1247"/>
      <c r="DA83" s="1247"/>
      <c r="DB83" s="1247"/>
      <c r="DC83" s="1247"/>
      <c r="DD83" s="1246"/>
    </row>
    <row r="84" spans="2:109" ht="13" x14ac:dyDescent="0.2">
      <c r="DD84" s="1242"/>
      <c r="DE84" s="1242"/>
    </row>
    <row r="85" spans="2:109" ht="13" x14ac:dyDescent="0.2">
      <c r="DD85" s="1242"/>
      <c r="DE85" s="1242"/>
    </row>
    <row r="86" spans="2:109" ht="13" hidden="1" x14ac:dyDescent="0.2">
      <c r="DD86" s="1242"/>
      <c r="DE86" s="1242"/>
    </row>
    <row r="87" spans="2:109" ht="13" hidden="1" x14ac:dyDescent="0.2">
      <c r="K87" s="1245"/>
      <c r="AQ87" s="1245"/>
      <c r="BC87" s="1245"/>
      <c r="BO87" s="1245"/>
      <c r="CA87" s="1245"/>
      <c r="CM87" s="1245"/>
      <c r="CY87" s="1245"/>
      <c r="DD87" s="1242"/>
      <c r="DE87" s="1242"/>
    </row>
    <row r="88" spans="2:109" ht="13" hidden="1" x14ac:dyDescent="0.2">
      <c r="DD88" s="1242"/>
      <c r="DE88" s="1242"/>
    </row>
    <row r="89" spans="2:109" ht="13" hidden="1" x14ac:dyDescent="0.2">
      <c r="DD89" s="1242"/>
      <c r="DE89" s="1242"/>
    </row>
    <row r="90" spans="2:109" ht="13" hidden="1" x14ac:dyDescent="0.2">
      <c r="DD90" s="1242"/>
      <c r="DE90" s="1242"/>
    </row>
    <row r="91" spans="2:109" ht="13" hidden="1" x14ac:dyDescent="0.2">
      <c r="DD91" s="1242"/>
      <c r="DE91" s="1242"/>
    </row>
    <row r="92" spans="2:109" ht="13.5" hidden="1" customHeight="1" x14ac:dyDescent="0.2">
      <c r="DD92" s="1242"/>
      <c r="DE92" s="1242"/>
    </row>
    <row r="93" spans="2:109" ht="13.5" hidden="1" customHeight="1" x14ac:dyDescent="0.2">
      <c r="DD93" s="1242"/>
      <c r="DE93" s="1242"/>
    </row>
    <row r="94" spans="2:109" ht="13.5" hidden="1" customHeight="1" x14ac:dyDescent="0.2">
      <c r="DD94" s="1242"/>
      <c r="DE94" s="1242"/>
    </row>
    <row r="95" spans="2:109" ht="13.5" hidden="1" customHeight="1" x14ac:dyDescent="0.2">
      <c r="DD95" s="1242"/>
      <c r="DE95" s="1242"/>
    </row>
    <row r="96" spans="2:109" ht="13.5" hidden="1" customHeight="1" x14ac:dyDescent="0.2">
      <c r="DD96" s="1242"/>
      <c r="DE96" s="1242"/>
    </row>
    <row r="97" s="1242" customFormat="1" ht="13.5" hidden="1" customHeight="1" x14ac:dyDescent="0.2"/>
    <row r="98" s="1242" customFormat="1" ht="13.5" hidden="1" customHeight="1" x14ac:dyDescent="0.2"/>
    <row r="99" s="1242" customFormat="1" ht="13.5" hidden="1" customHeight="1" x14ac:dyDescent="0.2"/>
    <row r="100" s="1242" customFormat="1" ht="13.5" hidden="1" customHeight="1" x14ac:dyDescent="0.2"/>
    <row r="101" s="1242" customFormat="1" ht="13.5" hidden="1" customHeight="1" x14ac:dyDescent="0.2"/>
    <row r="102" s="1242" customFormat="1" ht="13.5" hidden="1" customHeight="1" x14ac:dyDescent="0.2"/>
    <row r="103" s="1242" customFormat="1" ht="13.5" hidden="1" customHeight="1" x14ac:dyDescent="0.2"/>
    <row r="104" s="1242" customFormat="1" ht="13.5" hidden="1" customHeight="1" x14ac:dyDescent="0.2"/>
    <row r="105" s="1242" customFormat="1" ht="13.5" hidden="1" customHeight="1" x14ac:dyDescent="0.2"/>
    <row r="106" s="1242" customFormat="1" ht="13.5" hidden="1" customHeight="1" x14ac:dyDescent="0.2"/>
    <row r="107" s="1242" customFormat="1" ht="13.5" hidden="1" customHeight="1" x14ac:dyDescent="0.2"/>
    <row r="108" s="1242" customFormat="1" ht="13.5" hidden="1" customHeight="1" x14ac:dyDescent="0.2"/>
    <row r="109" s="1242" customFormat="1" ht="13.5" hidden="1" customHeight="1" x14ac:dyDescent="0.2"/>
    <row r="110" s="1242" customFormat="1" ht="13.5" hidden="1" customHeight="1" x14ac:dyDescent="0.2"/>
    <row r="111" s="1242" customFormat="1" ht="13.5" hidden="1" customHeight="1" x14ac:dyDescent="0.2"/>
    <row r="112" s="1242" customFormat="1" ht="13.5" hidden="1" customHeight="1" x14ac:dyDescent="0.2"/>
    <row r="113" s="1242" customFormat="1" ht="13.5" hidden="1" customHeight="1" x14ac:dyDescent="0.2"/>
    <row r="114" s="1242" customFormat="1" ht="13.5" hidden="1" customHeight="1" x14ac:dyDescent="0.2"/>
    <row r="115" s="1242" customFormat="1" ht="13.5" hidden="1" customHeight="1" x14ac:dyDescent="0.2"/>
    <row r="116" s="1242" customFormat="1" ht="13.5" hidden="1" customHeight="1" x14ac:dyDescent="0.2"/>
    <row r="117" s="1242" customFormat="1" ht="13.5" hidden="1" customHeight="1" x14ac:dyDescent="0.2"/>
    <row r="118" s="1242" customFormat="1" ht="13.5" hidden="1" customHeight="1" x14ac:dyDescent="0.2"/>
    <row r="119" s="1242" customFormat="1" ht="13.5" hidden="1" customHeight="1" x14ac:dyDescent="0.2"/>
    <row r="120" s="1242" customFormat="1" ht="13.5" hidden="1" customHeight="1" x14ac:dyDescent="0.2"/>
    <row r="121" s="1242" customFormat="1" ht="13.5" hidden="1" customHeight="1" x14ac:dyDescent="0.2"/>
    <row r="122" s="1242" customFormat="1" ht="13.5" hidden="1" customHeight="1" x14ac:dyDescent="0.2"/>
    <row r="123" s="1242" customFormat="1" ht="13.5" hidden="1" customHeight="1" x14ac:dyDescent="0.2"/>
    <row r="124" s="1242" customFormat="1" ht="13.5" hidden="1" customHeight="1" x14ac:dyDescent="0.2"/>
    <row r="125" s="1242" customFormat="1" ht="13.5" hidden="1" customHeight="1" x14ac:dyDescent="0.2"/>
    <row r="126" s="1242" customFormat="1" ht="13.5" hidden="1" customHeight="1" x14ac:dyDescent="0.2"/>
    <row r="127" s="1242" customFormat="1" ht="13.5" hidden="1" customHeight="1" x14ac:dyDescent="0.2"/>
    <row r="128" s="1242" customFormat="1" ht="13.5" hidden="1" customHeight="1" x14ac:dyDescent="0.2"/>
    <row r="129" s="1242" customFormat="1" ht="13.5" hidden="1" customHeight="1" x14ac:dyDescent="0.2"/>
    <row r="130" s="1242" customFormat="1" ht="13.5" hidden="1" customHeight="1" x14ac:dyDescent="0.2"/>
    <row r="131" s="1242" customFormat="1" ht="13.5" hidden="1" customHeight="1" x14ac:dyDescent="0.2"/>
    <row r="132" s="1242" customFormat="1" ht="13.5" hidden="1" customHeight="1" x14ac:dyDescent="0.2"/>
    <row r="133" s="1242" customFormat="1" ht="13.5" hidden="1" customHeight="1" x14ac:dyDescent="0.2"/>
    <row r="134" s="1242" customFormat="1" ht="13.5" hidden="1" customHeight="1" x14ac:dyDescent="0.2"/>
    <row r="135" s="1242" customFormat="1" ht="13.5" hidden="1" customHeight="1" x14ac:dyDescent="0.2"/>
    <row r="136" s="1242" customFormat="1" ht="13.5" hidden="1" customHeight="1" x14ac:dyDescent="0.2"/>
    <row r="137" s="1242" customFormat="1" ht="13.5" hidden="1" customHeight="1" x14ac:dyDescent="0.2"/>
    <row r="138" s="1242" customFormat="1" ht="13.5" hidden="1" customHeight="1" x14ac:dyDescent="0.2"/>
    <row r="139" s="1242" customFormat="1" ht="13.5" hidden="1" customHeight="1" x14ac:dyDescent="0.2"/>
    <row r="140" s="1242" customFormat="1" ht="13.5" hidden="1" customHeight="1" x14ac:dyDescent="0.2"/>
    <row r="141" s="1242" customFormat="1" ht="13.5" hidden="1" customHeight="1" x14ac:dyDescent="0.2"/>
    <row r="142" s="1242" customFormat="1" ht="13.5" hidden="1" customHeight="1" x14ac:dyDescent="0.2"/>
    <row r="143" s="1242" customFormat="1" ht="13.5" hidden="1" customHeight="1" x14ac:dyDescent="0.2"/>
    <row r="144" s="1242" customFormat="1" ht="13.5" hidden="1" customHeight="1" x14ac:dyDescent="0.2"/>
    <row r="145" s="1242" customFormat="1" ht="13.5" hidden="1" customHeight="1" x14ac:dyDescent="0.2"/>
    <row r="146" s="1242" customFormat="1" ht="13.5" hidden="1" customHeight="1" x14ac:dyDescent="0.2"/>
    <row r="147" s="1242" customFormat="1" ht="13.5" hidden="1" customHeight="1" x14ac:dyDescent="0.2"/>
    <row r="148" s="1242" customFormat="1" ht="13.5" hidden="1" customHeight="1" x14ac:dyDescent="0.2"/>
    <row r="149" s="1242" customFormat="1" ht="13.5" hidden="1" customHeight="1" x14ac:dyDescent="0.2"/>
    <row r="150" s="1242" customFormat="1" ht="13.5" hidden="1" customHeight="1" x14ac:dyDescent="0.2"/>
    <row r="151" s="1242" customFormat="1" ht="13.5" hidden="1" customHeight="1" x14ac:dyDescent="0.2"/>
    <row r="152" s="1242" customFormat="1" ht="13.5" hidden="1" customHeight="1" x14ac:dyDescent="0.2"/>
    <row r="153" s="1242" customFormat="1" ht="13.5" hidden="1" customHeight="1" x14ac:dyDescent="0.2"/>
    <row r="154" s="1242" customFormat="1" ht="13.5" hidden="1" customHeight="1" x14ac:dyDescent="0.2"/>
    <row r="155" s="1242" customFormat="1" ht="13.5" hidden="1" customHeight="1" x14ac:dyDescent="0.2"/>
    <row r="156" s="1242" customFormat="1" ht="13.5" hidden="1" customHeight="1" x14ac:dyDescent="0.2"/>
    <row r="157" s="1242" customFormat="1" ht="13.5" hidden="1" customHeight="1" x14ac:dyDescent="0.2"/>
    <row r="158" s="1242" customFormat="1" ht="13.5" hidden="1" customHeight="1" x14ac:dyDescent="0.2"/>
    <row r="159" s="1242" customFormat="1" ht="13.5" hidden="1" customHeight="1" x14ac:dyDescent="0.2"/>
    <row r="160" s="1242" customFormat="1" ht="13.5" hidden="1" customHeight="1" x14ac:dyDescent="0.2"/>
  </sheetData>
  <sheetProtection algorithmName="SHA-512" hashValue="pgTOgjNZ8x0hFkjmKNbS1v2WsW0ZGPel5ojQp1BnQex021xbdXMBZuUoYd1cXFr8eMmDiIeVAf9/m7JxnfNXEA==" saltValue="82p5InsRq2vg2SrkYuTu8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42B87-BFF2-454F-9D6E-4E280CB5A07A}">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78" customWidth="1"/>
    <col min="35" max="122" width="2.453125" style="277" customWidth="1"/>
    <col min="123" max="16384" width="2.453125" style="277" hidden="1"/>
  </cols>
  <sheetData>
    <row r="1" spans="1:34" ht="13.5" customHeight="1" x14ac:dyDescent="0.2">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row>
    <row r="2" spans="1:34" ht="13" x14ac:dyDescent="0.2">
      <c r="S2" s="277"/>
      <c r="AH2" s="277"/>
    </row>
    <row r="3" spans="1:34" ht="13" x14ac:dyDescent="0.2">
      <c r="C3" s="277"/>
      <c r="D3" s="277"/>
      <c r="E3" s="277"/>
      <c r="F3" s="277"/>
      <c r="G3" s="277"/>
      <c r="H3" s="277"/>
      <c r="I3" s="277"/>
      <c r="J3" s="277"/>
      <c r="K3" s="277"/>
      <c r="L3" s="277"/>
      <c r="M3" s="277"/>
      <c r="N3" s="277"/>
      <c r="O3" s="277"/>
      <c r="P3" s="277"/>
      <c r="Q3" s="277"/>
      <c r="R3" s="277"/>
      <c r="S3" s="277"/>
      <c r="U3" s="277"/>
      <c r="V3" s="277"/>
      <c r="W3" s="277"/>
      <c r="X3" s="277"/>
      <c r="Y3" s="277"/>
      <c r="Z3" s="277"/>
      <c r="AA3" s="277"/>
      <c r="AB3" s="277"/>
      <c r="AC3" s="277"/>
      <c r="AD3" s="277"/>
      <c r="AE3" s="277"/>
      <c r="AF3" s="277"/>
      <c r="AG3" s="277"/>
      <c r="AH3" s="277"/>
    </row>
    <row r="4" spans="1:34" ht="13" x14ac:dyDescent="0.2"/>
    <row r="5" spans="1:34" ht="13" x14ac:dyDescent="0.2"/>
    <row r="6" spans="1:34" ht="13" x14ac:dyDescent="0.2"/>
    <row r="7" spans="1:34" ht="13" x14ac:dyDescent="0.2"/>
    <row r="8" spans="1:34" ht="13" x14ac:dyDescent="0.2"/>
    <row r="9" spans="1:34" ht="13" x14ac:dyDescent="0.2">
      <c r="AH9" s="277"/>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7"/>
    </row>
    <row r="18" spans="12:34" ht="13" x14ac:dyDescent="0.2"/>
    <row r="19" spans="12:34" ht="13" x14ac:dyDescent="0.2"/>
    <row r="20" spans="12:34" ht="13" x14ac:dyDescent="0.2">
      <c r="AH20" s="277"/>
    </row>
    <row r="21" spans="12:34" ht="13" x14ac:dyDescent="0.2">
      <c r="AH21" s="277"/>
    </row>
    <row r="22" spans="12:34" ht="13" x14ac:dyDescent="0.2"/>
    <row r="23" spans="12:34" ht="13" x14ac:dyDescent="0.2"/>
    <row r="24" spans="12:34" ht="13" x14ac:dyDescent="0.2">
      <c r="Q24" s="277"/>
    </row>
    <row r="25" spans="12:34" ht="13" x14ac:dyDescent="0.2"/>
    <row r="26" spans="12:34" ht="13" x14ac:dyDescent="0.2"/>
    <row r="27" spans="12:34" ht="13" x14ac:dyDescent="0.2"/>
    <row r="28" spans="12:34" ht="13" x14ac:dyDescent="0.2">
      <c r="T28" s="277"/>
      <c r="AH28" s="277"/>
    </row>
    <row r="29" spans="12:34" ht="13" x14ac:dyDescent="0.2">
      <c r="U29" s="277"/>
    </row>
    <row r="30" spans="12:34" ht="13" x14ac:dyDescent="0.2"/>
    <row r="31" spans="12:34" ht="13" x14ac:dyDescent="0.2">
      <c r="Q31" s="277"/>
    </row>
    <row r="32" spans="12:34" ht="13" x14ac:dyDescent="0.2">
      <c r="L32" s="277"/>
    </row>
    <row r="33" spans="2:34" ht="13" x14ac:dyDescent="0.2">
      <c r="C33" s="277"/>
      <c r="E33" s="277"/>
      <c r="G33" s="277"/>
      <c r="I33" s="277"/>
      <c r="X33" s="277"/>
    </row>
    <row r="34" spans="2:34" ht="13" x14ac:dyDescent="0.2">
      <c r="B34" s="277"/>
      <c r="O34" s="277"/>
      <c r="P34" s="277"/>
      <c r="R34" s="277"/>
      <c r="T34" s="277"/>
    </row>
    <row r="35" spans="2:34" ht="13" x14ac:dyDescent="0.2">
      <c r="D35" s="277"/>
      <c r="U35" s="277"/>
      <c r="W35" s="277"/>
      <c r="AC35" s="277"/>
      <c r="AD35" s="277"/>
      <c r="AE35" s="277"/>
      <c r="AF35" s="277"/>
      <c r="AG35" s="277"/>
      <c r="AH35" s="277"/>
    </row>
    <row r="36" spans="2:34" ht="13" x14ac:dyDescent="0.2">
      <c r="H36" s="277"/>
      <c r="J36" s="277"/>
      <c r="K36" s="277"/>
      <c r="M36" s="277"/>
      <c r="V36" s="277"/>
      <c r="Y36" s="277"/>
      <c r="Z36" s="277"/>
      <c r="AA36" s="277"/>
      <c r="AB36" s="277"/>
      <c r="AC36" s="277"/>
      <c r="AD36" s="277"/>
      <c r="AE36" s="277"/>
      <c r="AF36" s="277"/>
      <c r="AG36" s="277"/>
      <c r="AH36" s="277"/>
    </row>
    <row r="37" spans="2:34" ht="13" x14ac:dyDescent="0.2">
      <c r="AH37" s="277"/>
    </row>
    <row r="38" spans="2:34" ht="13" x14ac:dyDescent="0.2">
      <c r="AG38" s="277"/>
      <c r="AH38" s="277"/>
    </row>
    <row r="39" spans="2:34" ht="13" x14ac:dyDescent="0.2"/>
    <row r="40" spans="2:34" ht="13" x14ac:dyDescent="0.2">
      <c r="X40" s="277"/>
    </row>
    <row r="41" spans="2:34" ht="13" x14ac:dyDescent="0.2">
      <c r="R41" s="277"/>
    </row>
    <row r="42" spans="2:34" ht="13" x14ac:dyDescent="0.2">
      <c r="W42" s="277"/>
    </row>
    <row r="43" spans="2:34" ht="13" x14ac:dyDescent="0.2">
      <c r="V43" s="277"/>
      <c r="Y43" s="277"/>
      <c r="Z43" s="277"/>
      <c r="AA43" s="277"/>
      <c r="AB43" s="277"/>
      <c r="AC43" s="277"/>
      <c r="AD43" s="277"/>
      <c r="AE43" s="277"/>
      <c r="AF43" s="277"/>
      <c r="AG43" s="277"/>
      <c r="AH43" s="277"/>
    </row>
    <row r="44" spans="2:34" ht="13" x14ac:dyDescent="0.2">
      <c r="AH44" s="277"/>
    </row>
    <row r="45" spans="2:34" ht="13" x14ac:dyDescent="0.2">
      <c r="X45" s="277"/>
    </row>
    <row r="46" spans="2:34" ht="13" x14ac:dyDescent="0.2"/>
    <row r="47" spans="2:34" ht="13" x14ac:dyDescent="0.2"/>
    <row r="48" spans="2:34" ht="13" x14ac:dyDescent="0.2">
      <c r="U48" s="277"/>
      <c r="V48" s="277"/>
      <c r="W48" s="277"/>
      <c r="Y48" s="277"/>
      <c r="Z48" s="277"/>
      <c r="AA48" s="277"/>
      <c r="AB48" s="277"/>
      <c r="AC48" s="277"/>
      <c r="AD48" s="277"/>
      <c r="AE48" s="277"/>
      <c r="AF48" s="277"/>
      <c r="AG48" s="277"/>
      <c r="AH48" s="277"/>
    </row>
    <row r="49" spans="28:34" ht="13" x14ac:dyDescent="0.2"/>
    <row r="50" spans="28:34" ht="13" x14ac:dyDescent="0.2">
      <c r="AE50" s="277"/>
      <c r="AF50" s="277"/>
      <c r="AG50" s="277"/>
      <c r="AH50" s="277"/>
    </row>
    <row r="51" spans="28:34" ht="13" x14ac:dyDescent="0.2">
      <c r="AC51" s="277"/>
      <c r="AD51" s="277"/>
      <c r="AE51" s="277"/>
      <c r="AF51" s="277"/>
      <c r="AG51" s="277"/>
      <c r="AH51" s="277"/>
    </row>
    <row r="52" spans="28:34" ht="13" x14ac:dyDescent="0.2"/>
    <row r="53" spans="28:34" ht="13" x14ac:dyDescent="0.2">
      <c r="AF53" s="277"/>
      <c r="AG53" s="277"/>
      <c r="AH53" s="277"/>
    </row>
    <row r="54" spans="28:34" ht="13" x14ac:dyDescent="0.2">
      <c r="AH54" s="277"/>
    </row>
    <row r="55" spans="28:34" ht="13" x14ac:dyDescent="0.2"/>
    <row r="56" spans="28:34" ht="13" x14ac:dyDescent="0.2">
      <c r="AB56" s="277"/>
      <c r="AC56" s="277"/>
      <c r="AD56" s="277"/>
      <c r="AE56" s="277"/>
      <c r="AF56" s="277"/>
      <c r="AG56" s="277"/>
      <c r="AH56" s="277"/>
    </row>
    <row r="57" spans="28:34" ht="13" x14ac:dyDescent="0.2">
      <c r="AH57" s="277"/>
    </row>
    <row r="58" spans="28:34" ht="13" x14ac:dyDescent="0.2">
      <c r="AH58" s="277"/>
    </row>
    <row r="59" spans="28:34" ht="13" x14ac:dyDescent="0.2"/>
    <row r="60" spans="28:34" ht="13" x14ac:dyDescent="0.2"/>
    <row r="61" spans="28:34" ht="13" x14ac:dyDescent="0.2"/>
    <row r="62" spans="28:34" ht="13" x14ac:dyDescent="0.2"/>
    <row r="63" spans="28:34" ht="13" x14ac:dyDescent="0.2">
      <c r="AH63" s="277"/>
    </row>
    <row r="64" spans="28:34" ht="13" x14ac:dyDescent="0.2">
      <c r="AG64" s="277"/>
      <c r="AH64" s="277"/>
    </row>
    <row r="65" spans="28:34" ht="13" x14ac:dyDescent="0.2"/>
    <row r="66" spans="28:34" ht="13" x14ac:dyDescent="0.2"/>
    <row r="67" spans="28:34" ht="13" x14ac:dyDescent="0.2"/>
    <row r="68" spans="28:34" ht="13" x14ac:dyDescent="0.2">
      <c r="AB68" s="277"/>
      <c r="AC68" s="277"/>
      <c r="AD68" s="277"/>
      <c r="AE68" s="277"/>
      <c r="AF68" s="277"/>
      <c r="AG68" s="277"/>
      <c r="AH68" s="277"/>
    </row>
    <row r="69" spans="28:34" ht="13" x14ac:dyDescent="0.2">
      <c r="AF69" s="277"/>
      <c r="AG69" s="277"/>
      <c r="AH69" s="277"/>
    </row>
    <row r="70" spans="28:34" ht="13" x14ac:dyDescent="0.2"/>
    <row r="71" spans="28:34" ht="13" x14ac:dyDescent="0.2"/>
    <row r="72" spans="28:34" ht="13" x14ac:dyDescent="0.2"/>
    <row r="73" spans="28:34" ht="13" x14ac:dyDescent="0.2"/>
    <row r="74" spans="28:34" ht="13" x14ac:dyDescent="0.2"/>
    <row r="75" spans="28:34" ht="13" x14ac:dyDescent="0.2">
      <c r="AH75" s="277"/>
    </row>
    <row r="76" spans="28:34" ht="13" x14ac:dyDescent="0.2">
      <c r="AF76" s="277"/>
      <c r="AG76" s="277"/>
      <c r="AH76" s="277"/>
    </row>
    <row r="77" spans="28:34" ht="13" x14ac:dyDescent="0.2">
      <c r="AG77" s="277"/>
      <c r="AH77" s="277"/>
    </row>
    <row r="78" spans="28:34" ht="13" x14ac:dyDescent="0.2"/>
    <row r="79" spans="28:34" ht="13" x14ac:dyDescent="0.2"/>
    <row r="80" spans="28:34" ht="13" x14ac:dyDescent="0.2"/>
    <row r="81" spans="25:34" ht="13" x14ac:dyDescent="0.2"/>
    <row r="82" spans="25:34" ht="13" x14ac:dyDescent="0.2">
      <c r="Y82" s="277"/>
    </row>
    <row r="83" spans="25:34" ht="13" x14ac:dyDescent="0.2">
      <c r="Y83" s="277"/>
      <c r="Z83" s="277"/>
      <c r="AA83" s="277"/>
      <c r="AB83" s="277"/>
      <c r="AC83" s="277"/>
      <c r="AD83" s="277"/>
      <c r="AE83" s="277"/>
      <c r="AF83" s="277"/>
      <c r="AG83" s="277"/>
      <c r="AH83" s="277"/>
    </row>
    <row r="84" spans="25:34" ht="13" x14ac:dyDescent="0.2"/>
    <row r="85" spans="25:34" ht="13" x14ac:dyDescent="0.2"/>
    <row r="86" spans="25:34" ht="13" x14ac:dyDescent="0.2"/>
    <row r="87" spans="25:34" ht="13" x14ac:dyDescent="0.2"/>
    <row r="88" spans="25:34" ht="13" x14ac:dyDescent="0.2">
      <c r="AH88" s="277"/>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7"/>
      <c r="AG94" s="277"/>
      <c r="AH94" s="277"/>
    </row>
    <row r="95" spans="25:34" ht="13.5" customHeight="1" x14ac:dyDescent="0.2">
      <c r="AH95" s="277"/>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7"/>
    </row>
    <row r="102" spans="33:34" ht="13.5" customHeight="1" x14ac:dyDescent="0.2"/>
    <row r="103" spans="33:34" ht="13.5" customHeight="1" x14ac:dyDescent="0.2"/>
    <row r="104" spans="33:34" ht="13.5" customHeight="1" x14ac:dyDescent="0.2">
      <c r="AG104" s="277"/>
      <c r="AH104" s="277"/>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7"/>
    </row>
    <row r="117" spans="34:122" ht="13.5" customHeight="1" x14ac:dyDescent="0.2"/>
    <row r="118" spans="34:122" ht="13.5" customHeight="1" x14ac:dyDescent="0.2"/>
    <row r="119" spans="34:122" ht="13.5" customHeight="1" x14ac:dyDescent="0.2"/>
    <row r="120" spans="34:122" ht="13.5" customHeight="1" x14ac:dyDescent="0.2">
      <c r="AH120" s="277"/>
    </row>
    <row r="121" spans="34:122" ht="13.5" customHeight="1" x14ac:dyDescent="0.2">
      <c r="AH121" s="277"/>
    </row>
    <row r="122" spans="34:122" ht="13.5" customHeight="1" x14ac:dyDescent="0.2"/>
    <row r="123" spans="34:122" ht="13.5" customHeight="1" x14ac:dyDescent="0.2"/>
    <row r="124" spans="34:122" ht="13.5" customHeight="1" x14ac:dyDescent="0.2"/>
    <row r="125" spans="34:122" ht="13.5" customHeight="1" x14ac:dyDescent="0.2">
      <c r="DR125" s="277" t="s">
        <v>486</v>
      </c>
    </row>
  </sheetData>
  <sheetProtection algorithmName="SHA-512" hashValue="k2EEqo9UGN4jR53rmhbMEzfFxyr49BjxlYFCQFrCXv47464OyL86UIs8zQvPeq7nxcxudS8wyzlyZ6NIAElxHQ==" saltValue="5PA7O94C8NBrz2hdovaHz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EAD41-9754-4E8B-9D7B-297A389DE73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78" customWidth="1"/>
    <col min="35" max="122" width="2.453125" style="277" customWidth="1"/>
    <col min="123" max="16384" width="2.453125" style="277" hidden="1"/>
  </cols>
  <sheetData>
    <row r="1" spans="1:34" ht="13.5" customHeight="1" x14ac:dyDescent="0.2">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row>
    <row r="2" spans="1:34" ht="13" x14ac:dyDescent="0.2">
      <c r="S2" s="277"/>
      <c r="AH2" s="277"/>
    </row>
    <row r="3" spans="1:34" ht="13" x14ac:dyDescent="0.2">
      <c r="C3" s="277"/>
      <c r="D3" s="277"/>
      <c r="E3" s="277"/>
      <c r="F3" s="277"/>
      <c r="G3" s="277"/>
      <c r="H3" s="277"/>
      <c r="I3" s="277"/>
      <c r="J3" s="277"/>
      <c r="K3" s="277"/>
      <c r="L3" s="277"/>
      <c r="M3" s="277"/>
      <c r="N3" s="277"/>
      <c r="O3" s="277"/>
      <c r="P3" s="277"/>
      <c r="Q3" s="277"/>
      <c r="R3" s="277"/>
      <c r="S3" s="277"/>
      <c r="U3" s="277"/>
      <c r="V3" s="277"/>
      <c r="W3" s="277"/>
      <c r="X3" s="277"/>
      <c r="Y3" s="277"/>
      <c r="Z3" s="277"/>
      <c r="AA3" s="277"/>
      <c r="AB3" s="277"/>
      <c r="AC3" s="277"/>
      <c r="AD3" s="277"/>
      <c r="AE3" s="277"/>
      <c r="AF3" s="277"/>
      <c r="AG3" s="277"/>
      <c r="AH3" s="277"/>
    </row>
    <row r="4" spans="1:34" ht="13" x14ac:dyDescent="0.2"/>
    <row r="5" spans="1:34" ht="13" x14ac:dyDescent="0.2"/>
    <row r="6" spans="1:34" ht="13" x14ac:dyDescent="0.2"/>
    <row r="7" spans="1:34" ht="13" x14ac:dyDescent="0.2"/>
    <row r="8" spans="1:34" ht="13" x14ac:dyDescent="0.2"/>
    <row r="9" spans="1:34" ht="13" x14ac:dyDescent="0.2">
      <c r="AH9" s="277"/>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7"/>
    </row>
    <row r="18" spans="12:34" ht="13" x14ac:dyDescent="0.2"/>
    <row r="19" spans="12:34" ht="13" x14ac:dyDescent="0.2"/>
    <row r="20" spans="12:34" ht="13" x14ac:dyDescent="0.2">
      <c r="AH20" s="277"/>
    </row>
    <row r="21" spans="12:34" ht="13" x14ac:dyDescent="0.2">
      <c r="AH21" s="277"/>
    </row>
    <row r="22" spans="12:34" ht="13" x14ac:dyDescent="0.2"/>
    <row r="23" spans="12:34" ht="13" x14ac:dyDescent="0.2"/>
    <row r="24" spans="12:34" ht="13" x14ac:dyDescent="0.2">
      <c r="Q24" s="277"/>
    </row>
    <row r="25" spans="12:34" ht="13" x14ac:dyDescent="0.2"/>
    <row r="26" spans="12:34" ht="13" x14ac:dyDescent="0.2"/>
    <row r="27" spans="12:34" ht="13" x14ac:dyDescent="0.2"/>
    <row r="28" spans="12:34" ht="13" x14ac:dyDescent="0.2">
      <c r="T28" s="277"/>
      <c r="AH28" s="277"/>
    </row>
    <row r="29" spans="12:34" ht="13" x14ac:dyDescent="0.2">
      <c r="U29" s="277"/>
    </row>
    <row r="30" spans="12:34" ht="13" x14ac:dyDescent="0.2"/>
    <row r="31" spans="12:34" ht="13" x14ac:dyDescent="0.2">
      <c r="Q31" s="277"/>
      <c r="X31" s="277"/>
    </row>
    <row r="32" spans="12:34" ht="13" x14ac:dyDescent="0.2">
      <c r="L32" s="277"/>
    </row>
    <row r="33" spans="2:34" ht="13" x14ac:dyDescent="0.2">
      <c r="C33" s="277"/>
      <c r="E33" s="277"/>
      <c r="G33" s="277"/>
      <c r="I33" s="277"/>
    </row>
    <row r="34" spans="2:34" ht="13" x14ac:dyDescent="0.2">
      <c r="B34" s="277"/>
      <c r="O34" s="277"/>
      <c r="P34" s="277"/>
      <c r="R34" s="277"/>
      <c r="T34" s="277"/>
    </row>
    <row r="35" spans="2:34" ht="13" x14ac:dyDescent="0.2">
      <c r="D35" s="277"/>
      <c r="U35" s="277"/>
      <c r="W35" s="277"/>
      <c r="AC35" s="277"/>
      <c r="AD35" s="277"/>
      <c r="AE35" s="277"/>
      <c r="AF35" s="277"/>
      <c r="AG35" s="277"/>
      <c r="AH35" s="277"/>
    </row>
    <row r="36" spans="2:34" ht="13" x14ac:dyDescent="0.2">
      <c r="H36" s="277"/>
      <c r="J36" s="277"/>
      <c r="K36" s="277"/>
      <c r="M36" s="277"/>
      <c r="V36" s="277"/>
      <c r="Y36" s="277"/>
      <c r="Z36" s="277"/>
      <c r="AA36" s="277"/>
      <c r="AB36" s="277"/>
      <c r="AC36" s="277"/>
      <c r="AD36" s="277"/>
      <c r="AE36" s="277"/>
      <c r="AF36" s="277"/>
      <c r="AG36" s="277"/>
      <c r="AH36" s="277"/>
    </row>
    <row r="37" spans="2:34" ht="13" x14ac:dyDescent="0.2">
      <c r="AH37" s="277"/>
    </row>
    <row r="38" spans="2:34" ht="13" x14ac:dyDescent="0.2">
      <c r="X38" s="277"/>
      <c r="AG38" s="277"/>
      <c r="AH38" s="277"/>
    </row>
    <row r="39" spans="2:34" ht="13" x14ac:dyDescent="0.2"/>
    <row r="40" spans="2:34" ht="13" x14ac:dyDescent="0.2"/>
    <row r="41" spans="2:34" ht="13" x14ac:dyDescent="0.2">
      <c r="R41" s="277"/>
    </row>
    <row r="42" spans="2:34" ht="13" x14ac:dyDescent="0.2">
      <c r="W42" s="277"/>
    </row>
    <row r="43" spans="2:34" ht="13" x14ac:dyDescent="0.2">
      <c r="V43" s="277"/>
      <c r="X43" s="277"/>
      <c r="Y43" s="277"/>
      <c r="Z43" s="277"/>
      <c r="AA43" s="277"/>
      <c r="AB43" s="277"/>
      <c r="AC43" s="277"/>
      <c r="AD43" s="277"/>
      <c r="AE43" s="277"/>
      <c r="AF43" s="277"/>
      <c r="AG43" s="277"/>
      <c r="AH43" s="277"/>
    </row>
    <row r="44" spans="2:34" ht="13" x14ac:dyDescent="0.2">
      <c r="AH44" s="277"/>
    </row>
    <row r="45" spans="2:34" ht="13" x14ac:dyDescent="0.2"/>
    <row r="46" spans="2:34" ht="13" x14ac:dyDescent="0.2"/>
    <row r="47" spans="2:34" ht="13" x14ac:dyDescent="0.2"/>
    <row r="48" spans="2:34" ht="13" x14ac:dyDescent="0.2">
      <c r="U48" s="277"/>
      <c r="V48" s="277"/>
      <c r="W48" s="277"/>
      <c r="Y48" s="277"/>
      <c r="Z48" s="277"/>
      <c r="AA48" s="277"/>
      <c r="AB48" s="277"/>
      <c r="AC48" s="277"/>
      <c r="AD48" s="277"/>
      <c r="AE48" s="277"/>
      <c r="AF48" s="277"/>
      <c r="AG48" s="277"/>
      <c r="AH48" s="277"/>
    </row>
    <row r="49" spans="28:34" ht="13" x14ac:dyDescent="0.2"/>
    <row r="50" spans="28:34" ht="13" x14ac:dyDescent="0.2">
      <c r="AE50" s="277"/>
      <c r="AF50" s="277"/>
      <c r="AG50" s="277"/>
      <c r="AH50" s="277"/>
    </row>
    <row r="51" spans="28:34" ht="13" x14ac:dyDescent="0.2">
      <c r="AC51" s="277"/>
      <c r="AD51" s="277"/>
      <c r="AE51" s="277"/>
      <c r="AF51" s="277"/>
      <c r="AG51" s="277"/>
      <c r="AH51" s="277"/>
    </row>
    <row r="52" spans="28:34" ht="13" x14ac:dyDescent="0.2"/>
    <row r="53" spans="28:34" ht="13" x14ac:dyDescent="0.2">
      <c r="AF53" s="277"/>
      <c r="AG53" s="277"/>
      <c r="AH53" s="277"/>
    </row>
    <row r="54" spans="28:34" ht="13" x14ac:dyDescent="0.2">
      <c r="AH54" s="277"/>
    </row>
    <row r="55" spans="28:34" ht="13" x14ac:dyDescent="0.2"/>
    <row r="56" spans="28:34" ht="13" x14ac:dyDescent="0.2">
      <c r="AB56" s="277"/>
      <c r="AC56" s="277"/>
      <c r="AD56" s="277"/>
      <c r="AE56" s="277"/>
      <c r="AF56" s="277"/>
      <c r="AG56" s="277"/>
      <c r="AH56" s="277"/>
    </row>
    <row r="57" spans="28:34" ht="13" x14ac:dyDescent="0.2">
      <c r="AH57" s="277"/>
    </row>
    <row r="58" spans="28:34" ht="13" x14ac:dyDescent="0.2">
      <c r="AH58" s="277"/>
    </row>
    <row r="59" spans="28:34" ht="13" x14ac:dyDescent="0.2"/>
    <row r="60" spans="28:34" ht="13" x14ac:dyDescent="0.2"/>
    <row r="61" spans="28:34" ht="13" x14ac:dyDescent="0.2"/>
    <row r="62" spans="28:34" ht="13" x14ac:dyDescent="0.2"/>
    <row r="63" spans="28:34" ht="13" x14ac:dyDescent="0.2">
      <c r="AH63" s="277"/>
    </row>
    <row r="64" spans="28:34" ht="13" x14ac:dyDescent="0.2">
      <c r="AG64" s="277"/>
      <c r="AH64" s="277"/>
    </row>
    <row r="65" spans="28:34" ht="13" x14ac:dyDescent="0.2"/>
    <row r="66" spans="28:34" ht="13" x14ac:dyDescent="0.2"/>
    <row r="67" spans="28:34" ht="13" x14ac:dyDescent="0.2"/>
    <row r="68" spans="28:34" ht="13" x14ac:dyDescent="0.2">
      <c r="AB68" s="277"/>
      <c r="AC68" s="277"/>
      <c r="AD68" s="277"/>
      <c r="AE68" s="277"/>
      <c r="AF68" s="277"/>
      <c r="AG68" s="277"/>
      <c r="AH68" s="277"/>
    </row>
    <row r="69" spans="28:34" ht="13" x14ac:dyDescent="0.2">
      <c r="AF69" s="277"/>
      <c r="AG69" s="277"/>
      <c r="AH69" s="277"/>
    </row>
    <row r="70" spans="28:34" ht="13" x14ac:dyDescent="0.2"/>
    <row r="71" spans="28:34" ht="13" x14ac:dyDescent="0.2"/>
    <row r="72" spans="28:34" ht="13" x14ac:dyDescent="0.2"/>
    <row r="73" spans="28:34" ht="13" x14ac:dyDescent="0.2"/>
    <row r="74" spans="28:34" ht="13" x14ac:dyDescent="0.2"/>
    <row r="75" spans="28:34" ht="13" x14ac:dyDescent="0.2">
      <c r="AH75" s="277"/>
    </row>
    <row r="76" spans="28:34" ht="13" x14ac:dyDescent="0.2">
      <c r="AF76" s="277"/>
      <c r="AG76" s="277"/>
      <c r="AH76" s="277"/>
    </row>
    <row r="77" spans="28:34" ht="13" x14ac:dyDescent="0.2">
      <c r="AG77" s="277"/>
      <c r="AH77" s="277"/>
    </row>
    <row r="78" spans="28:34" ht="13" x14ac:dyDescent="0.2"/>
    <row r="79" spans="28:34" ht="13" x14ac:dyDescent="0.2"/>
    <row r="80" spans="28:34" ht="13" x14ac:dyDescent="0.2"/>
    <row r="81" spans="25:34" ht="13" x14ac:dyDescent="0.2"/>
    <row r="82" spans="25:34" ht="13" x14ac:dyDescent="0.2">
      <c r="Y82" s="277"/>
    </row>
    <row r="83" spans="25:34" ht="13" x14ac:dyDescent="0.2">
      <c r="Y83" s="277"/>
      <c r="Z83" s="277"/>
      <c r="AA83" s="277"/>
      <c r="AB83" s="277"/>
      <c r="AC83" s="277"/>
      <c r="AD83" s="277"/>
      <c r="AE83" s="277"/>
      <c r="AF83" s="277"/>
      <c r="AG83" s="277"/>
      <c r="AH83" s="277"/>
    </row>
    <row r="84" spans="25:34" ht="13" x14ac:dyDescent="0.2"/>
    <row r="85" spans="25:34" ht="13" x14ac:dyDescent="0.2"/>
    <row r="86" spans="25:34" ht="13" x14ac:dyDescent="0.2"/>
    <row r="87" spans="25:34" ht="13" x14ac:dyDescent="0.2"/>
    <row r="88" spans="25:34" ht="13" x14ac:dyDescent="0.2">
      <c r="AH88" s="277"/>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7"/>
      <c r="AG94" s="277"/>
      <c r="AH94" s="277"/>
    </row>
    <row r="95" spans="25:34" ht="13.5" customHeight="1" x14ac:dyDescent="0.2">
      <c r="AH95" s="277"/>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7"/>
    </row>
    <row r="102" spans="33:34" ht="13.5" customHeight="1" x14ac:dyDescent="0.2"/>
    <row r="103" spans="33:34" ht="13.5" customHeight="1" x14ac:dyDescent="0.2"/>
    <row r="104" spans="33:34" ht="13.5" customHeight="1" x14ac:dyDescent="0.2">
      <c r="AG104" s="277"/>
      <c r="AH104" s="277"/>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7"/>
    </row>
    <row r="117" spans="34:122" ht="13.5" customHeight="1" x14ac:dyDescent="0.2"/>
    <row r="118" spans="34:122" ht="13.5" customHeight="1" x14ac:dyDescent="0.2"/>
    <row r="119" spans="34:122" ht="13.5" customHeight="1" x14ac:dyDescent="0.2"/>
    <row r="120" spans="34:122" ht="13.5" customHeight="1" x14ac:dyDescent="0.2">
      <c r="AH120" s="277"/>
    </row>
    <row r="121" spans="34:122" ht="13.5" customHeight="1" x14ac:dyDescent="0.2">
      <c r="AH121" s="277"/>
    </row>
    <row r="122" spans="34:122" ht="13.5" customHeight="1" x14ac:dyDescent="0.2"/>
    <row r="123" spans="34:122" ht="13.5" customHeight="1" x14ac:dyDescent="0.2"/>
    <row r="124" spans="34:122" ht="13.5" customHeight="1" x14ac:dyDescent="0.2">
      <c r="AH124" s="277"/>
    </row>
    <row r="125" spans="34:122" ht="13.5" customHeight="1" x14ac:dyDescent="0.2">
      <c r="DR125" s="277" t="s">
        <v>486</v>
      </c>
    </row>
  </sheetData>
  <sheetProtection algorithmName="SHA-512" hashValue="dhryBqRteoZZ7u4znQrWvz+l7Z2SfXivg7otbAKlUxuEOP6iwid1+w9WMyQumNh0KQIxTGuK7xwGejW+LWzxsg==" saltValue="e4pcQ5HPUyU2CCFPl2mkG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49</v>
      </c>
      <c r="E2" s="127"/>
      <c r="F2" s="128" t="s">
        <v>50</v>
      </c>
      <c r="G2" s="129"/>
      <c r="H2" s="130"/>
    </row>
    <row r="3" spans="1:8" x14ac:dyDescent="0.2">
      <c r="A3" s="126" t="s">
        <v>530</v>
      </c>
      <c r="B3" s="131"/>
      <c r="C3" s="132"/>
      <c r="D3" s="133">
        <v>82379</v>
      </c>
      <c r="E3" s="134"/>
      <c r="F3" s="135">
        <v>97161</v>
      </c>
      <c r="G3" s="136"/>
      <c r="H3" s="137"/>
    </row>
    <row r="4" spans="1:8" x14ac:dyDescent="0.2">
      <c r="A4" s="138"/>
      <c r="B4" s="139"/>
      <c r="C4" s="140"/>
      <c r="D4" s="141">
        <v>22030</v>
      </c>
      <c r="E4" s="142"/>
      <c r="F4" s="143">
        <v>26543</v>
      </c>
      <c r="G4" s="144"/>
      <c r="H4" s="145"/>
    </row>
    <row r="5" spans="1:8" x14ac:dyDescent="0.2">
      <c r="A5" s="126" t="s">
        <v>532</v>
      </c>
      <c r="B5" s="131"/>
      <c r="C5" s="132"/>
      <c r="D5" s="133">
        <v>84486</v>
      </c>
      <c r="E5" s="134"/>
      <c r="F5" s="135">
        <v>101731</v>
      </c>
      <c r="G5" s="136"/>
      <c r="H5" s="137"/>
    </row>
    <row r="6" spans="1:8" x14ac:dyDescent="0.2">
      <c r="A6" s="138"/>
      <c r="B6" s="139"/>
      <c r="C6" s="140"/>
      <c r="D6" s="141">
        <v>22423</v>
      </c>
      <c r="E6" s="142"/>
      <c r="F6" s="143">
        <v>26906</v>
      </c>
      <c r="G6" s="144"/>
      <c r="H6" s="145"/>
    </row>
    <row r="7" spans="1:8" x14ac:dyDescent="0.2">
      <c r="A7" s="126" t="s">
        <v>533</v>
      </c>
      <c r="B7" s="131"/>
      <c r="C7" s="132"/>
      <c r="D7" s="133">
        <v>94615</v>
      </c>
      <c r="E7" s="134"/>
      <c r="F7" s="135">
        <v>108224</v>
      </c>
      <c r="G7" s="136"/>
      <c r="H7" s="137"/>
    </row>
    <row r="8" spans="1:8" x14ac:dyDescent="0.2">
      <c r="A8" s="138"/>
      <c r="B8" s="139"/>
      <c r="C8" s="140"/>
      <c r="D8" s="141">
        <v>24013</v>
      </c>
      <c r="E8" s="142"/>
      <c r="F8" s="143">
        <v>27358</v>
      </c>
      <c r="G8" s="144"/>
      <c r="H8" s="145"/>
    </row>
    <row r="9" spans="1:8" x14ac:dyDescent="0.2">
      <c r="A9" s="126" t="s">
        <v>534</v>
      </c>
      <c r="B9" s="131"/>
      <c r="C9" s="132"/>
      <c r="D9" s="133">
        <v>86740</v>
      </c>
      <c r="E9" s="134"/>
      <c r="F9" s="135">
        <v>105585</v>
      </c>
      <c r="G9" s="136"/>
      <c r="H9" s="137"/>
    </row>
    <row r="10" spans="1:8" x14ac:dyDescent="0.2">
      <c r="A10" s="138"/>
      <c r="B10" s="139"/>
      <c r="C10" s="140"/>
      <c r="D10" s="141">
        <v>24742</v>
      </c>
      <c r="E10" s="142"/>
      <c r="F10" s="143">
        <v>26225</v>
      </c>
      <c r="G10" s="144"/>
      <c r="H10" s="145"/>
    </row>
    <row r="11" spans="1:8" x14ac:dyDescent="0.2">
      <c r="A11" s="126" t="s">
        <v>535</v>
      </c>
      <c r="B11" s="131"/>
      <c r="C11" s="132"/>
      <c r="D11" s="133">
        <v>94060</v>
      </c>
      <c r="E11" s="134"/>
      <c r="F11" s="135">
        <v>111577</v>
      </c>
      <c r="G11" s="136"/>
      <c r="H11" s="137"/>
    </row>
    <row r="12" spans="1:8" x14ac:dyDescent="0.2">
      <c r="A12" s="138"/>
      <c r="B12" s="139"/>
      <c r="C12" s="146"/>
      <c r="D12" s="141">
        <v>24816</v>
      </c>
      <c r="E12" s="142"/>
      <c r="F12" s="143">
        <v>26257</v>
      </c>
      <c r="G12" s="144"/>
      <c r="H12" s="145"/>
    </row>
    <row r="13" spans="1:8" x14ac:dyDescent="0.2">
      <c r="A13" s="126"/>
      <c r="B13" s="131"/>
      <c r="C13" s="147"/>
      <c r="D13" s="148">
        <v>88456</v>
      </c>
      <c r="E13" s="149"/>
      <c r="F13" s="150">
        <v>104856</v>
      </c>
      <c r="G13" s="151"/>
      <c r="H13" s="137"/>
    </row>
    <row r="14" spans="1:8" x14ac:dyDescent="0.2">
      <c r="A14" s="138"/>
      <c r="B14" s="139"/>
      <c r="C14" s="140"/>
      <c r="D14" s="141">
        <v>23605</v>
      </c>
      <c r="E14" s="142"/>
      <c r="F14" s="143">
        <v>26658</v>
      </c>
      <c r="G14" s="144"/>
      <c r="H14" s="145"/>
    </row>
    <row r="17" spans="1:11" x14ac:dyDescent="0.2">
      <c r="A17" s="122" t="s">
        <v>51</v>
      </c>
    </row>
    <row r="18" spans="1:11" x14ac:dyDescent="0.2">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2">
      <c r="A19" s="152" t="s">
        <v>52</v>
      </c>
      <c r="B19" s="152">
        <f>ROUND(VALUE(SUBSTITUTE(実質収支比率等に係る経年分析!F$48,"▲","-")),2)</f>
        <v>0.96</v>
      </c>
      <c r="C19" s="152">
        <f>ROUND(VALUE(SUBSTITUTE(実質収支比率等に係る経年分析!G$48,"▲","-")),2)</f>
        <v>1.1200000000000001</v>
      </c>
      <c r="D19" s="152">
        <f>ROUND(VALUE(SUBSTITUTE(実質収支比率等に係る経年分析!H$48,"▲","-")),2)</f>
        <v>0.73</v>
      </c>
      <c r="E19" s="152">
        <f>ROUND(VALUE(SUBSTITUTE(実質収支比率等に係る経年分析!I$48,"▲","-")),2)</f>
        <v>0.99</v>
      </c>
      <c r="F19" s="152">
        <f>ROUND(VALUE(SUBSTITUTE(実質収支比率等に係る経年分析!J$48,"▲","-")),2)</f>
        <v>1.4</v>
      </c>
    </row>
    <row r="20" spans="1:11" x14ac:dyDescent="0.2">
      <c r="A20" s="152" t="s">
        <v>53</v>
      </c>
      <c r="B20" s="152">
        <f>ROUND(VALUE(SUBSTITUTE(実質収支比率等に係る経年分析!F$47,"▲","-")),2)</f>
        <v>3.64</v>
      </c>
      <c r="C20" s="152">
        <f>ROUND(VALUE(SUBSTITUTE(実質収支比率等に係る経年分析!G$47,"▲","-")),2)</f>
        <v>3.68</v>
      </c>
      <c r="D20" s="152">
        <f>ROUND(VALUE(SUBSTITUTE(実質収支比率等に係る経年分析!H$47,"▲","-")),2)</f>
        <v>3.69</v>
      </c>
      <c r="E20" s="152">
        <f>ROUND(VALUE(SUBSTITUTE(実質収支比率等に係る経年分析!I$47,"▲","-")),2)</f>
        <v>3.69</v>
      </c>
      <c r="F20" s="152">
        <f>ROUND(VALUE(SUBSTITUTE(実質収支比率等に係る経年分析!J$47,"▲","-")),2)</f>
        <v>3.69</v>
      </c>
    </row>
    <row r="21" spans="1:11" x14ac:dyDescent="0.2">
      <c r="A21" s="152" t="s">
        <v>54</v>
      </c>
      <c r="B21" s="152">
        <f>IF(ISNUMBER(VALUE(SUBSTITUTE(実質収支比率等に係る経年分析!F$49,"▲","-"))),ROUND(VALUE(SUBSTITUTE(実質収支比率等に係る経年分析!F$49,"▲","-")),2),NA())</f>
        <v>0.11</v>
      </c>
      <c r="C21" s="152">
        <f>IF(ISNUMBER(VALUE(SUBSTITUTE(実質収支比率等に係る経年分析!G$49,"▲","-"))),ROUND(VALUE(SUBSTITUTE(実質収支比率等に係る経年分析!G$49,"▲","-")),2),NA())</f>
        <v>0.16</v>
      </c>
      <c r="D21" s="152">
        <f>IF(ISNUMBER(VALUE(SUBSTITUTE(実質収支比率等に係る経年分析!H$49,"▲","-"))),ROUND(VALUE(SUBSTITUTE(実質収支比率等に係る経年分析!H$49,"▲","-")),2),NA())</f>
        <v>-0.39</v>
      </c>
      <c r="E21" s="152">
        <f>IF(ISNUMBER(VALUE(SUBSTITUTE(実質収支比率等に係る経年分析!I$49,"▲","-"))),ROUND(VALUE(SUBSTITUTE(実質収支比率等に係る経年分析!I$49,"▲","-")),2),NA())</f>
        <v>0.26</v>
      </c>
      <c r="F21" s="152">
        <f>IF(ISNUMBER(VALUE(SUBSTITUTE(実質収支比率等に係る経年分析!J$49,"▲","-"))),ROUND(VALUE(SUBSTITUTE(実質収支比率等に係る経年分析!J$49,"▲","-")),2),NA())</f>
        <v>0.41</v>
      </c>
    </row>
    <row r="24" spans="1:11" x14ac:dyDescent="0.2">
      <c r="A24" s="122" t="s">
        <v>55</v>
      </c>
    </row>
    <row r="25" spans="1:11" x14ac:dyDescent="0.2">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2">
      <c r="A26" s="153"/>
      <c r="B26" s="153" t="s">
        <v>56</v>
      </c>
      <c r="C26" s="153" t="s">
        <v>57</v>
      </c>
      <c r="D26" s="153" t="s">
        <v>56</v>
      </c>
      <c r="E26" s="153" t="s">
        <v>57</v>
      </c>
      <c r="F26" s="153" t="s">
        <v>56</v>
      </c>
      <c r="G26" s="153" t="s">
        <v>57</v>
      </c>
      <c r="H26" s="153" t="s">
        <v>56</v>
      </c>
      <c r="I26" s="153" t="s">
        <v>57</v>
      </c>
      <c r="J26" s="153" t="s">
        <v>56</v>
      </c>
      <c r="K26" s="153" t="s">
        <v>57</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母子父子寡婦福祉資金貸付事業特別会計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v>
      </c>
    </row>
    <row r="30" spans="1:11" x14ac:dyDescent="0.2">
      <c r="A30" s="153" t="str">
        <f>IF(連結実質赤字比率に係る赤字・黒字の構成分析!C$40="",NA(),連結実質赤字比率に係る赤字・黒字の構成分析!C$40)</f>
        <v>公共土木用地取得先行事業等特別会計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v>
      </c>
    </row>
    <row r="31" spans="1:11" x14ac:dyDescent="0.2">
      <c r="A31" s="153" t="str">
        <f>IF(連結実質赤字比率に係る赤字・黒字の構成分析!C$39="",NA(),連結実質赤字比率に係る赤字・黒字の構成分析!C$39)</f>
        <v>公債管理特別会計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0.01</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0.01</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v>
      </c>
    </row>
    <row r="32" spans="1:11" x14ac:dyDescent="0.2">
      <c r="A32" s="153" t="str">
        <f>IF(連結実質赤字比率に係る赤字・黒字の構成分析!C$38="",NA(),連結実質赤字比率に係る赤字・黒字の構成分析!C$38)</f>
        <v>国民健康保険事業特別会計</v>
      </c>
      <c r="B32" s="153" t="e">
        <f>IF(ROUND(VALUE(SUBSTITUTE(連結実質赤字比率に係る赤字・黒字の構成分析!F$38,"▲", "-")), 2) &lt; 0, ABS(ROUND(VALUE(SUBSTITUTE(連結実質赤字比率に係る赤字・黒字の構成分析!F$38,"▲", "-")), 2)), NA())</f>
        <v>#VALUE!</v>
      </c>
      <c r="C32" s="153" t="e">
        <f>IF(ROUND(VALUE(SUBSTITUTE(連結実質赤字比率に係る赤字・黒字の構成分析!F$38,"▲", "-")), 2) &gt;= 0, ABS(ROUND(VALUE(SUBSTITUTE(連結実質赤字比率に係る赤字・黒字の構成分析!F$38,"▲", "-")), 2)), NA())</f>
        <v>#VALUE!</v>
      </c>
      <c r="D32" s="153" t="e">
        <f>IF(ROUND(VALUE(SUBSTITUTE(連結実質赤字比率に係る赤字・黒字の構成分析!G$38,"▲", "-")), 2) &lt; 0, ABS(ROUND(VALUE(SUBSTITUTE(連結実質赤字比率に係る赤字・黒字の構成分析!G$38,"▲", "-")), 2)), NA())</f>
        <v>#VALUE!</v>
      </c>
      <c r="E32" s="153" t="e">
        <f>IF(ROUND(VALUE(SUBSTITUTE(連結実質赤字比率に係る赤字・黒字の構成分析!G$38,"▲", "-")), 2) &gt;= 0, ABS(ROUND(VALUE(SUBSTITUTE(連結実質赤字比率に係る赤字・黒字の構成分析!G$38,"▲", "-")), 2)), NA())</f>
        <v>#VALUE!</v>
      </c>
      <c r="F32" s="153" t="e">
        <f>IF(ROUND(VALUE(SUBSTITUTE(連結実質赤字比率に係る赤字・黒字の構成分析!H$38,"▲", "-")), 2) &lt; 0, ABS(ROUND(VALUE(SUBSTITUTE(連結実質赤字比率に係る赤字・黒字の構成分析!H$38,"▲", "-")), 2)), NA())</f>
        <v>#VALUE!</v>
      </c>
      <c r="G32" s="153" t="e">
        <f>IF(ROUND(VALUE(SUBSTITUTE(連結実質赤字比率に係る赤字・黒字の構成分析!H$38,"▲", "-")), 2) &gt;= 0, ABS(ROUND(VALUE(SUBSTITUTE(連結実質赤字比率に係る赤字・黒字の構成分析!H$38,"▲", "-")), 2)), NA())</f>
        <v>#VALUE!</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0.27</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7.0000000000000007E-2</v>
      </c>
    </row>
    <row r="33" spans="1:16" x14ac:dyDescent="0.2">
      <c r="A33" s="153" t="str">
        <f>IF(連結実質赤字比率に係る赤字・黒字の構成分析!C$37="",NA(),連結実質赤字比率に係る赤字・黒字の構成分析!C$37)</f>
        <v>鹿児島県工業用水道事業特別会計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0.06</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0.04</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0.05</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0.05</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0.1</v>
      </c>
    </row>
    <row r="34" spans="1:16" x14ac:dyDescent="0.2">
      <c r="A34" s="153" t="str">
        <f>IF(連結実質赤字比率に係る赤字・黒字の構成分析!C$36="",NA(),連結実質赤字比率に係る赤字・黒字の構成分析!C$36)</f>
        <v>鹿児島県港湾整備事業特別会計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0</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0</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0</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0.6</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0.62</v>
      </c>
    </row>
    <row r="35" spans="1:16" x14ac:dyDescent="0.2">
      <c r="A35" s="153" t="str">
        <f>IF(連結実質赤字比率に係る赤字・黒字の構成分析!C$35="",NA(),連結実質赤字比率に係る赤字・黒字の構成分析!C$35)</f>
        <v>一般会計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0.94</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1.1000000000000001</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0.72</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0.98</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1.39</v>
      </c>
    </row>
    <row r="36" spans="1:16" x14ac:dyDescent="0.2">
      <c r="A36" s="153" t="str">
        <f>IF(連結実質赤字比率に係る赤字・黒字の構成分析!C$34="",NA(),連結実質赤字比率に係る赤字・黒字の構成分析!C$34)</f>
        <v>鹿児島県病院事業特別会計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1.4</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1.72</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1.68</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1.79</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1.95</v>
      </c>
    </row>
    <row r="39" spans="1:16" x14ac:dyDescent="0.2">
      <c r="A39" s="122" t="s">
        <v>58</v>
      </c>
    </row>
    <row r="40" spans="1:16" x14ac:dyDescent="0.2">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2">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x14ac:dyDescent="0.2">
      <c r="A42" s="154" t="s">
        <v>61</v>
      </c>
      <c r="B42" s="154"/>
      <c r="C42" s="154"/>
      <c r="D42" s="154">
        <f>'実質公債費比率（分子）の構造'!K$52</f>
        <v>94727</v>
      </c>
      <c r="E42" s="154"/>
      <c r="F42" s="154"/>
      <c r="G42" s="154">
        <f>'実質公債費比率（分子）の構造'!L$52</f>
        <v>84852</v>
      </c>
      <c r="H42" s="154"/>
      <c r="I42" s="154"/>
      <c r="J42" s="154">
        <f>'実質公債費比率（分子）の構造'!M$52</f>
        <v>83892</v>
      </c>
      <c r="K42" s="154"/>
      <c r="L42" s="154"/>
      <c r="M42" s="154">
        <f>'実質公債費比率（分子）の構造'!N$52</f>
        <v>84887</v>
      </c>
      <c r="N42" s="154"/>
      <c r="O42" s="154"/>
      <c r="P42" s="154">
        <f>'実質公債費比率（分子）の構造'!O$52</f>
        <v>82433</v>
      </c>
    </row>
    <row r="43" spans="1:16" x14ac:dyDescent="0.2">
      <c r="A43" s="154" t="s">
        <v>62</v>
      </c>
      <c r="B43" s="154" t="str">
        <f>'実質公債費比率（分子）の構造'!K$51</f>
        <v>-</v>
      </c>
      <c r="C43" s="154"/>
      <c r="D43" s="154"/>
      <c r="E43" s="154" t="str">
        <f>'実質公債費比率（分子）の構造'!L$51</f>
        <v>-</v>
      </c>
      <c r="F43" s="154"/>
      <c r="G43" s="154"/>
      <c r="H43" s="154" t="str">
        <f>'実質公債費比率（分子）の構造'!M$51</f>
        <v>-</v>
      </c>
      <c r="I43" s="154"/>
      <c r="J43" s="154"/>
      <c r="K43" s="154" t="str">
        <f>'実質公債費比率（分子）の構造'!N$51</f>
        <v>-</v>
      </c>
      <c r="L43" s="154"/>
      <c r="M43" s="154"/>
      <c r="N43" s="154" t="str">
        <f>'実質公債費比率（分子）の構造'!O$51</f>
        <v>-</v>
      </c>
      <c r="O43" s="154"/>
      <c r="P43" s="154"/>
    </row>
    <row r="44" spans="1:16" x14ac:dyDescent="0.2">
      <c r="A44" s="154" t="s">
        <v>63</v>
      </c>
      <c r="B44" s="154">
        <f>'実質公債費比率（分子）の構造'!K$50</f>
        <v>2103</v>
      </c>
      <c r="C44" s="154"/>
      <c r="D44" s="154"/>
      <c r="E44" s="154">
        <f>'実質公債費比率（分子）の構造'!L$50</f>
        <v>1932</v>
      </c>
      <c r="F44" s="154"/>
      <c r="G44" s="154"/>
      <c r="H44" s="154">
        <f>'実質公債費比率（分子）の構造'!M$50</f>
        <v>1796</v>
      </c>
      <c r="I44" s="154"/>
      <c r="J44" s="154"/>
      <c r="K44" s="154">
        <f>'実質公債費比率（分子）の構造'!N$50</f>
        <v>1609</v>
      </c>
      <c r="L44" s="154"/>
      <c r="M44" s="154"/>
      <c r="N44" s="154">
        <f>'実質公債費比率（分子）の構造'!O$50</f>
        <v>1181</v>
      </c>
      <c r="O44" s="154"/>
      <c r="P44" s="154"/>
    </row>
    <row r="45" spans="1:16" x14ac:dyDescent="0.2">
      <c r="A45" s="154" t="s">
        <v>64</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2">
      <c r="A46" s="154" t="s">
        <v>65</v>
      </c>
      <c r="B46" s="154">
        <f>'実質公債費比率（分子）の構造'!K$48</f>
        <v>2054</v>
      </c>
      <c r="C46" s="154"/>
      <c r="D46" s="154"/>
      <c r="E46" s="154">
        <f>'実質公債費比率（分子）の構造'!L$48</f>
        <v>1890</v>
      </c>
      <c r="F46" s="154"/>
      <c r="G46" s="154"/>
      <c r="H46" s="154">
        <f>'実質公債費比率（分子）の構造'!M$48</f>
        <v>1210</v>
      </c>
      <c r="I46" s="154"/>
      <c r="J46" s="154"/>
      <c r="K46" s="154">
        <f>'実質公債費比率（分子）の構造'!N$48</f>
        <v>389</v>
      </c>
      <c r="L46" s="154"/>
      <c r="M46" s="154"/>
      <c r="N46" s="154">
        <f>'実質公債費比率（分子）の構造'!O$48</f>
        <v>965</v>
      </c>
      <c r="O46" s="154"/>
      <c r="P46" s="154"/>
    </row>
    <row r="47" spans="1:16" x14ac:dyDescent="0.2">
      <c r="A47" s="154" t="s">
        <v>66</v>
      </c>
      <c r="B47" s="154">
        <f>'実質公債費比率（分子）の構造'!K$47</f>
        <v>20629</v>
      </c>
      <c r="C47" s="154"/>
      <c r="D47" s="154"/>
      <c r="E47" s="154">
        <f>'実質公債費比率（分子）の構造'!L$47</f>
        <v>22140</v>
      </c>
      <c r="F47" s="154"/>
      <c r="G47" s="154"/>
      <c r="H47" s="154">
        <f>'実質公債費比率（分子）の構造'!M$47</f>
        <v>24644</v>
      </c>
      <c r="I47" s="154"/>
      <c r="J47" s="154"/>
      <c r="K47" s="154">
        <f>'実質公債費比率（分子）の構造'!N$47</f>
        <v>26750</v>
      </c>
      <c r="L47" s="154"/>
      <c r="M47" s="154"/>
      <c r="N47" s="154">
        <f>'実質公債費比率（分子）の構造'!O$47</f>
        <v>28038</v>
      </c>
      <c r="O47" s="154"/>
      <c r="P47" s="154"/>
    </row>
    <row r="48" spans="1:16" x14ac:dyDescent="0.2">
      <c r="A48" s="154" t="s">
        <v>67</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2">
      <c r="A49" s="154" t="s">
        <v>68</v>
      </c>
      <c r="B49" s="154">
        <f>'実質公債費比率（分子）の構造'!K$45</f>
        <v>124525</v>
      </c>
      <c r="C49" s="154"/>
      <c r="D49" s="154"/>
      <c r="E49" s="154">
        <f>'実質公債費比率（分子）の構造'!L$45</f>
        <v>109758</v>
      </c>
      <c r="F49" s="154"/>
      <c r="G49" s="154"/>
      <c r="H49" s="154">
        <f>'実質公債費比率（分子）の構造'!M$45</f>
        <v>103055</v>
      </c>
      <c r="I49" s="154"/>
      <c r="J49" s="154"/>
      <c r="K49" s="154">
        <f>'実質公債費比率（分子）の構造'!N$45</f>
        <v>103500</v>
      </c>
      <c r="L49" s="154"/>
      <c r="M49" s="154"/>
      <c r="N49" s="154">
        <f>'実質公債費比率（分子）の構造'!O$45</f>
        <v>97458</v>
      </c>
      <c r="O49" s="154"/>
      <c r="P49" s="154"/>
    </row>
    <row r="50" spans="1:16" x14ac:dyDescent="0.2">
      <c r="A50" s="154" t="s">
        <v>69</v>
      </c>
      <c r="B50" s="154" t="e">
        <f>NA()</f>
        <v>#N/A</v>
      </c>
      <c r="C50" s="154">
        <f>IF(ISNUMBER('実質公債費比率（分子）の構造'!K$53),'実質公債費比率（分子）の構造'!K$53,NA())</f>
        <v>54584</v>
      </c>
      <c r="D50" s="154" t="e">
        <f>NA()</f>
        <v>#N/A</v>
      </c>
      <c r="E50" s="154" t="e">
        <f>NA()</f>
        <v>#N/A</v>
      </c>
      <c r="F50" s="154">
        <f>IF(ISNUMBER('実質公債費比率（分子）の構造'!L$53),'実質公債費比率（分子）の構造'!L$53,NA())</f>
        <v>50868</v>
      </c>
      <c r="G50" s="154" t="e">
        <f>NA()</f>
        <v>#N/A</v>
      </c>
      <c r="H50" s="154" t="e">
        <f>NA()</f>
        <v>#N/A</v>
      </c>
      <c r="I50" s="154">
        <f>IF(ISNUMBER('実質公債費比率（分子）の構造'!M$53),'実質公債費比率（分子）の構造'!M$53,NA())</f>
        <v>46813</v>
      </c>
      <c r="J50" s="154" t="e">
        <f>NA()</f>
        <v>#N/A</v>
      </c>
      <c r="K50" s="154" t="e">
        <f>NA()</f>
        <v>#N/A</v>
      </c>
      <c r="L50" s="154">
        <f>IF(ISNUMBER('実質公債費比率（分子）の構造'!N$53),'実質公債費比率（分子）の構造'!N$53,NA())</f>
        <v>47361</v>
      </c>
      <c r="M50" s="154" t="e">
        <f>NA()</f>
        <v>#N/A</v>
      </c>
      <c r="N50" s="154" t="e">
        <f>NA()</f>
        <v>#N/A</v>
      </c>
      <c r="O50" s="154">
        <f>IF(ISNUMBER('実質公債費比率（分子）の構造'!O$53),'実質公債費比率（分子）の構造'!O$53,NA())</f>
        <v>45209</v>
      </c>
      <c r="P50" s="154" t="e">
        <f>NA()</f>
        <v>#N/A</v>
      </c>
    </row>
    <row r="53" spans="1:16" x14ac:dyDescent="0.2">
      <c r="A53" s="122" t="s">
        <v>70</v>
      </c>
    </row>
    <row r="54" spans="1:16" x14ac:dyDescent="0.2">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2">
      <c r="A55" s="153"/>
      <c r="B55" s="153" t="s">
        <v>71</v>
      </c>
      <c r="C55" s="153"/>
      <c r="D55" s="153" t="s">
        <v>72</v>
      </c>
      <c r="E55" s="153" t="s">
        <v>71</v>
      </c>
      <c r="F55" s="153"/>
      <c r="G55" s="153" t="s">
        <v>72</v>
      </c>
      <c r="H55" s="153" t="s">
        <v>71</v>
      </c>
      <c r="I55" s="153"/>
      <c r="J55" s="153" t="s">
        <v>72</v>
      </c>
      <c r="K55" s="153" t="s">
        <v>71</v>
      </c>
      <c r="L55" s="153"/>
      <c r="M55" s="153" t="s">
        <v>72</v>
      </c>
      <c r="N55" s="153" t="s">
        <v>71</v>
      </c>
      <c r="O55" s="153"/>
      <c r="P55" s="153" t="s">
        <v>72</v>
      </c>
    </row>
    <row r="56" spans="1:16" x14ac:dyDescent="0.2">
      <c r="A56" s="153" t="s">
        <v>41</v>
      </c>
      <c r="B56" s="153"/>
      <c r="C56" s="153"/>
      <c r="D56" s="153">
        <f>'将来負担比率（分子）の構造'!I$52</f>
        <v>927040</v>
      </c>
      <c r="E56" s="153"/>
      <c r="F56" s="153"/>
      <c r="G56" s="153">
        <f>'将来負担比率（分子）の構造'!J$52</f>
        <v>912607</v>
      </c>
      <c r="H56" s="153"/>
      <c r="I56" s="153"/>
      <c r="J56" s="153">
        <f>'将来負担比率（分子）の構造'!K$52</f>
        <v>900528</v>
      </c>
      <c r="K56" s="153"/>
      <c r="L56" s="153"/>
      <c r="M56" s="153">
        <f>'将来負担比率（分子）の構造'!L$52</f>
        <v>885046</v>
      </c>
      <c r="N56" s="153"/>
      <c r="O56" s="153"/>
      <c r="P56" s="153">
        <f>'将来負担比率（分子）の構造'!M$52</f>
        <v>873762</v>
      </c>
    </row>
    <row r="57" spans="1:16" x14ac:dyDescent="0.2">
      <c r="A57" s="153" t="s">
        <v>40</v>
      </c>
      <c r="B57" s="153"/>
      <c r="C57" s="153"/>
      <c r="D57" s="153">
        <f>'将来負担比率（分子）の構造'!I$51</f>
        <v>46125</v>
      </c>
      <c r="E57" s="153"/>
      <c r="F57" s="153"/>
      <c r="G57" s="153">
        <f>'将来負担比率（分子）の構造'!J$51</f>
        <v>45333</v>
      </c>
      <c r="H57" s="153"/>
      <c r="I57" s="153"/>
      <c r="J57" s="153">
        <f>'将来負担比率（分子）の構造'!K$51</f>
        <v>41124</v>
      </c>
      <c r="K57" s="153"/>
      <c r="L57" s="153"/>
      <c r="M57" s="153">
        <f>'将来負担比率（分子）の構造'!L$51</f>
        <v>38050</v>
      </c>
      <c r="N57" s="153"/>
      <c r="O57" s="153"/>
      <c r="P57" s="153">
        <f>'将来負担比率（分子）の構造'!M$51</f>
        <v>36564</v>
      </c>
    </row>
    <row r="58" spans="1:16" x14ac:dyDescent="0.2">
      <c r="A58" s="153" t="s">
        <v>39</v>
      </c>
      <c r="B58" s="153"/>
      <c r="C58" s="153"/>
      <c r="D58" s="153">
        <f>'将来負担比率（分子）の構造'!I$50</f>
        <v>150516</v>
      </c>
      <c r="E58" s="153"/>
      <c r="F58" s="153"/>
      <c r="G58" s="153">
        <f>'将来負担比率（分子）の構造'!J$50</f>
        <v>152223</v>
      </c>
      <c r="H58" s="153"/>
      <c r="I58" s="153"/>
      <c r="J58" s="153">
        <f>'将来負担比率（分子）の構造'!K$50</f>
        <v>163847</v>
      </c>
      <c r="K58" s="153"/>
      <c r="L58" s="153"/>
      <c r="M58" s="153">
        <f>'将来負担比率（分子）の構造'!L$50</f>
        <v>173174</v>
      </c>
      <c r="N58" s="153"/>
      <c r="O58" s="153"/>
      <c r="P58" s="153">
        <f>'将来負担比率（分子）の構造'!M$50</f>
        <v>168623</v>
      </c>
    </row>
    <row r="59" spans="1:16" x14ac:dyDescent="0.2">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34</v>
      </c>
      <c r="B61" s="153">
        <f>'将来負担比率（分子）の構造'!I$46</f>
        <v>10557</v>
      </c>
      <c r="C61" s="153"/>
      <c r="D61" s="153"/>
      <c r="E61" s="153">
        <f>'将来負担比率（分子）の構造'!J$46</f>
        <v>10354</v>
      </c>
      <c r="F61" s="153"/>
      <c r="G61" s="153"/>
      <c r="H61" s="153">
        <f>'将来負担比率（分子）の構造'!K$46</f>
        <v>10298</v>
      </c>
      <c r="I61" s="153"/>
      <c r="J61" s="153"/>
      <c r="K61" s="153">
        <f>'将来負担比率（分子）の構造'!L$46</f>
        <v>10147</v>
      </c>
      <c r="L61" s="153"/>
      <c r="M61" s="153"/>
      <c r="N61" s="153">
        <f>'将来負担比率（分子）の構造'!M$46</f>
        <v>9860</v>
      </c>
      <c r="O61" s="153"/>
      <c r="P61" s="153"/>
    </row>
    <row r="62" spans="1:16" x14ac:dyDescent="0.2">
      <c r="A62" s="153" t="s">
        <v>33</v>
      </c>
      <c r="B62" s="153">
        <f>'将来負担比率（分子）の構造'!I$45</f>
        <v>224141</v>
      </c>
      <c r="C62" s="153"/>
      <c r="D62" s="153"/>
      <c r="E62" s="153">
        <f>'将来負担比率（分子）の構造'!J$45</f>
        <v>224679</v>
      </c>
      <c r="F62" s="153"/>
      <c r="G62" s="153"/>
      <c r="H62" s="153">
        <f>'将来負担比率（分子）の構造'!K$45</f>
        <v>223668</v>
      </c>
      <c r="I62" s="153"/>
      <c r="J62" s="153"/>
      <c r="K62" s="153">
        <f>'将来負担比率（分子）の構造'!L$45</f>
        <v>216112</v>
      </c>
      <c r="L62" s="153"/>
      <c r="M62" s="153"/>
      <c r="N62" s="153">
        <f>'将来負担比率（分子）の構造'!M$45</f>
        <v>214125</v>
      </c>
      <c r="O62" s="153"/>
      <c r="P62" s="153"/>
    </row>
    <row r="63" spans="1:16" x14ac:dyDescent="0.2">
      <c r="A63" s="153" t="s">
        <v>32</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2">
      <c r="A64" s="153" t="s">
        <v>31</v>
      </c>
      <c r="B64" s="153">
        <f>'将来負担比率（分子）の構造'!I$43</f>
        <v>13587</v>
      </c>
      <c r="C64" s="153"/>
      <c r="D64" s="153"/>
      <c r="E64" s="153">
        <f>'将来負担比率（分子）の構造'!J$43</f>
        <v>13395</v>
      </c>
      <c r="F64" s="153"/>
      <c r="G64" s="153"/>
      <c r="H64" s="153">
        <f>'将来負担比率（分子）の構造'!K$43</f>
        <v>12066</v>
      </c>
      <c r="I64" s="153"/>
      <c r="J64" s="153"/>
      <c r="K64" s="153">
        <f>'将来負担比率（分子）の構造'!L$43</f>
        <v>8029</v>
      </c>
      <c r="L64" s="153"/>
      <c r="M64" s="153"/>
      <c r="N64" s="153">
        <f>'将来負担比率（分子）の構造'!M$43</f>
        <v>6035</v>
      </c>
      <c r="O64" s="153"/>
      <c r="P64" s="153"/>
    </row>
    <row r="65" spans="1:16" x14ac:dyDescent="0.2">
      <c r="A65" s="153" t="s">
        <v>30</v>
      </c>
      <c r="B65" s="153">
        <f>'将来負担比率（分子）の構造'!I$42</f>
        <v>8999</v>
      </c>
      <c r="C65" s="153"/>
      <c r="D65" s="153"/>
      <c r="E65" s="153">
        <f>'将来負担比率（分子）の構造'!J$42</f>
        <v>7288</v>
      </c>
      <c r="F65" s="153"/>
      <c r="G65" s="153"/>
      <c r="H65" s="153">
        <f>'将来負担比率（分子）の構造'!K$42</f>
        <v>5755</v>
      </c>
      <c r="I65" s="153"/>
      <c r="J65" s="153"/>
      <c r="K65" s="153">
        <f>'将来負担比率（分子）の構造'!L$42</f>
        <v>4324</v>
      </c>
      <c r="L65" s="153"/>
      <c r="M65" s="153"/>
      <c r="N65" s="153">
        <f>'将来負担比率（分子）の構造'!M$42</f>
        <v>3248</v>
      </c>
      <c r="O65" s="153"/>
      <c r="P65" s="153"/>
    </row>
    <row r="66" spans="1:16" x14ac:dyDescent="0.2">
      <c r="A66" s="153" t="s">
        <v>29</v>
      </c>
      <c r="B66" s="153">
        <f>'将来負担比率（分子）の構造'!I$41</f>
        <v>1729382</v>
      </c>
      <c r="C66" s="153"/>
      <c r="D66" s="153"/>
      <c r="E66" s="153">
        <f>'将来負担比率（分子）の構造'!J$41</f>
        <v>1724136</v>
      </c>
      <c r="F66" s="153"/>
      <c r="G66" s="153"/>
      <c r="H66" s="153">
        <f>'将来負担比率（分子）の構造'!K$41</f>
        <v>1720795</v>
      </c>
      <c r="I66" s="153"/>
      <c r="J66" s="153"/>
      <c r="K66" s="153">
        <f>'将来負担比率（分子）の構造'!L$41</f>
        <v>1714704</v>
      </c>
      <c r="L66" s="153"/>
      <c r="M66" s="153"/>
      <c r="N66" s="153">
        <f>'将来負担比率（分子）の構造'!M$41</f>
        <v>1707844</v>
      </c>
      <c r="O66" s="153"/>
      <c r="P66" s="153"/>
    </row>
    <row r="67" spans="1:16" x14ac:dyDescent="0.2">
      <c r="A67" s="153" t="s">
        <v>73</v>
      </c>
      <c r="B67" s="153" t="e">
        <f>NA()</f>
        <v>#N/A</v>
      </c>
      <c r="C67" s="153">
        <f>IF(ISNUMBER('将来負担比率（分子）の構造'!I$53), IF('将来負担比率（分子）の構造'!I$53 &lt; 0, 0, '将来負担比率（分子）の構造'!I$53), NA())</f>
        <v>862985</v>
      </c>
      <c r="D67" s="153" t="e">
        <f>NA()</f>
        <v>#N/A</v>
      </c>
      <c r="E67" s="153" t="e">
        <f>NA()</f>
        <v>#N/A</v>
      </c>
      <c r="F67" s="153">
        <f>IF(ISNUMBER('将来負担比率（分子）の構造'!J$53), IF('将来負担比率（分子）の構造'!J$53 &lt; 0, 0, '将来負担比率（分子）の構造'!J$53), NA())</f>
        <v>869688</v>
      </c>
      <c r="G67" s="153" t="e">
        <f>NA()</f>
        <v>#N/A</v>
      </c>
      <c r="H67" s="153" t="e">
        <f>NA()</f>
        <v>#N/A</v>
      </c>
      <c r="I67" s="153">
        <f>IF(ISNUMBER('将来負担比率（分子）の構造'!K$53), IF('将来負担比率（分子）の構造'!K$53 &lt; 0, 0, '将来負担比率（分子）の構造'!K$53), NA())</f>
        <v>867083</v>
      </c>
      <c r="J67" s="153" t="e">
        <f>NA()</f>
        <v>#N/A</v>
      </c>
      <c r="K67" s="153" t="e">
        <f>NA()</f>
        <v>#N/A</v>
      </c>
      <c r="L67" s="153">
        <f>IF(ISNUMBER('将来負担比率（分子）の構造'!L$53), IF('将来負担比率（分子）の構造'!L$53 &lt; 0, 0, '将来負担比率（分子）の構造'!L$53), NA())</f>
        <v>857045</v>
      </c>
      <c r="M67" s="153" t="e">
        <f>NA()</f>
        <v>#N/A</v>
      </c>
      <c r="N67" s="153" t="e">
        <f>NA()</f>
        <v>#N/A</v>
      </c>
      <c r="O67" s="153">
        <f>IF(ISNUMBER('将来負担比率（分子）の構造'!M$53), IF('将来負担比率（分子）の構造'!M$53 &lt; 0, 0, '将来負担比率（分子）の構造'!M$53), NA())</f>
        <v>862163</v>
      </c>
      <c r="P67" s="153" t="e">
        <f>NA()</f>
        <v>#N/A</v>
      </c>
    </row>
    <row r="70" spans="1:16" x14ac:dyDescent="0.2">
      <c r="A70" s="155" t="s">
        <v>74</v>
      </c>
      <c r="B70" s="155"/>
      <c r="C70" s="155"/>
      <c r="D70" s="155"/>
      <c r="E70" s="155"/>
      <c r="F70" s="155"/>
    </row>
    <row r="71" spans="1:16" x14ac:dyDescent="0.2">
      <c r="A71" s="156"/>
      <c r="B71" s="156" t="str">
        <f>基金残高に係る経年分析!F54</f>
        <v>H29</v>
      </c>
      <c r="C71" s="156" t="str">
        <f>基金残高に係る経年分析!G54</f>
        <v>H30</v>
      </c>
      <c r="D71" s="156" t="str">
        <f>基金残高に係る経年分析!H54</f>
        <v>R01</v>
      </c>
    </row>
    <row r="72" spans="1:16" x14ac:dyDescent="0.2">
      <c r="A72" s="156" t="s">
        <v>75</v>
      </c>
      <c r="B72" s="157">
        <f>基金残高に係る経年分析!F55</f>
        <v>17556</v>
      </c>
      <c r="C72" s="157">
        <f>基金残高に係る経年分析!G55</f>
        <v>17559</v>
      </c>
      <c r="D72" s="157">
        <f>基金残高に係る経年分析!H55</f>
        <v>17557</v>
      </c>
    </row>
    <row r="73" spans="1:16" x14ac:dyDescent="0.2">
      <c r="A73" s="156" t="s">
        <v>76</v>
      </c>
      <c r="B73" s="157">
        <f>基金残高に係る経年分析!F56</f>
        <v>7437</v>
      </c>
      <c r="C73" s="157">
        <f>基金残高に係る経年分析!G56</f>
        <v>7438</v>
      </c>
      <c r="D73" s="157">
        <f>基金残高に係る経年分析!H56</f>
        <v>7439</v>
      </c>
    </row>
    <row r="74" spans="1:16" x14ac:dyDescent="0.2">
      <c r="A74" s="156" t="s">
        <v>77</v>
      </c>
      <c r="B74" s="157">
        <f>基金残高に係る経年分析!F57</f>
        <v>51516</v>
      </c>
      <c r="C74" s="157">
        <f>基金残高に係る経年分析!G57</f>
        <v>47658</v>
      </c>
      <c r="D74" s="157">
        <f>基金残高に係る経年分析!H57</f>
        <v>38454</v>
      </c>
    </row>
  </sheetData>
  <sheetProtection algorithmName="SHA-512" hashValue="Qb2sX+aIGJoblVtv0SInK6nTy9Bpu4Rcgz6zoaepAB8rcyg8fvk4k2+WZSRv/zLYRQ221yErjbmhVwBEh81jVw==" saltValue="QJC1k0Qfruurj6pijQ9f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heetViews>
  <sheetFormatPr defaultColWidth="0" defaultRowHeight="0" customHeight="1" zeroHeight="1" x14ac:dyDescent="0.2"/>
  <cols>
    <col min="1" max="1" width="1.6328125" style="209" customWidth="1"/>
    <col min="2" max="17" width="1.7265625" style="209" customWidth="1"/>
    <col min="18" max="138" width="1.6328125" style="209" customWidth="1"/>
    <col min="139" max="16384" width="0" style="209" hidden="1"/>
  </cols>
  <sheetData>
    <row r="1" spans="2:138"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702" t="s">
        <v>185</v>
      </c>
      <c r="DD1" s="703"/>
      <c r="DE1" s="703"/>
      <c r="DF1" s="703"/>
      <c r="DG1" s="703"/>
      <c r="DH1" s="703"/>
      <c r="DI1" s="704"/>
      <c r="DK1" s="702" t="s">
        <v>186</v>
      </c>
      <c r="DL1" s="703"/>
      <c r="DM1" s="703"/>
      <c r="DN1" s="703"/>
      <c r="DO1" s="703"/>
      <c r="DP1" s="703"/>
      <c r="DQ1" s="703"/>
      <c r="DR1" s="703"/>
      <c r="DS1" s="703"/>
      <c r="DT1" s="703"/>
      <c r="DU1" s="703"/>
      <c r="DV1" s="703"/>
      <c r="DW1" s="703"/>
      <c r="DX1" s="704"/>
      <c r="DY1" s="208"/>
      <c r="DZ1" s="208"/>
      <c r="EA1" s="208"/>
      <c r="EB1" s="208"/>
      <c r="EC1" s="208"/>
      <c r="ED1" s="208"/>
      <c r="EE1" s="208"/>
      <c r="EF1" s="208"/>
      <c r="EG1" s="208"/>
      <c r="EH1" s="208"/>
    </row>
    <row r="2" spans="2:138" ht="22.5" customHeight="1" x14ac:dyDescent="0.2">
      <c r="B2" s="210" t="s">
        <v>187</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2">
      <c r="B3" s="675" t="s">
        <v>188</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5" t="s">
        <v>189</v>
      </c>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7"/>
      <c r="BY3" s="675" t="s">
        <v>190</v>
      </c>
      <c r="BZ3" s="676"/>
      <c r="CA3" s="676"/>
      <c r="CB3" s="676"/>
      <c r="CC3" s="676"/>
      <c r="CD3" s="676"/>
      <c r="CE3" s="676"/>
      <c r="CF3" s="676"/>
      <c r="CG3" s="676"/>
      <c r="CH3" s="676"/>
      <c r="CI3" s="676"/>
      <c r="CJ3" s="676"/>
      <c r="CK3" s="676"/>
      <c r="CL3" s="676"/>
      <c r="CM3" s="676"/>
      <c r="CN3" s="676"/>
      <c r="CO3" s="676"/>
      <c r="CP3" s="676"/>
      <c r="CQ3" s="676"/>
      <c r="CR3" s="676"/>
      <c r="CS3" s="676"/>
      <c r="CT3" s="676"/>
      <c r="CU3" s="676"/>
      <c r="CV3" s="676"/>
      <c r="CW3" s="676"/>
      <c r="CX3" s="676"/>
      <c r="CY3" s="676"/>
      <c r="CZ3" s="676"/>
      <c r="DA3" s="676"/>
      <c r="DB3" s="676"/>
      <c r="DC3" s="676"/>
      <c r="DD3" s="676"/>
      <c r="DE3" s="676"/>
      <c r="DF3" s="676"/>
      <c r="DG3" s="676"/>
      <c r="DH3" s="676"/>
      <c r="DI3" s="676"/>
      <c r="DJ3" s="676"/>
      <c r="DK3" s="676"/>
      <c r="DL3" s="676"/>
      <c r="DM3" s="676"/>
      <c r="DN3" s="676"/>
      <c r="DO3" s="676"/>
      <c r="DP3" s="676"/>
      <c r="DQ3" s="676"/>
      <c r="DR3" s="676"/>
      <c r="DS3" s="676"/>
      <c r="DT3" s="676"/>
      <c r="DU3" s="676"/>
      <c r="DV3" s="676"/>
      <c r="DW3" s="676"/>
      <c r="DX3" s="677"/>
    </row>
    <row r="4" spans="2:138" ht="11.25" customHeight="1" x14ac:dyDescent="0.2">
      <c r="B4" s="675" t="s">
        <v>1</v>
      </c>
      <c r="C4" s="676"/>
      <c r="D4" s="676"/>
      <c r="E4" s="676"/>
      <c r="F4" s="676"/>
      <c r="G4" s="676"/>
      <c r="H4" s="676"/>
      <c r="I4" s="676"/>
      <c r="J4" s="676"/>
      <c r="K4" s="676"/>
      <c r="L4" s="676"/>
      <c r="M4" s="676"/>
      <c r="N4" s="676"/>
      <c r="O4" s="676"/>
      <c r="P4" s="676"/>
      <c r="Q4" s="677"/>
      <c r="R4" s="675" t="s">
        <v>191</v>
      </c>
      <c r="S4" s="676"/>
      <c r="T4" s="676"/>
      <c r="U4" s="676"/>
      <c r="V4" s="676"/>
      <c r="W4" s="676"/>
      <c r="X4" s="676"/>
      <c r="Y4" s="677"/>
      <c r="Z4" s="675" t="s">
        <v>192</v>
      </c>
      <c r="AA4" s="676"/>
      <c r="AB4" s="676"/>
      <c r="AC4" s="677"/>
      <c r="AD4" s="675" t="s">
        <v>193</v>
      </c>
      <c r="AE4" s="676"/>
      <c r="AF4" s="676"/>
      <c r="AG4" s="676"/>
      <c r="AH4" s="676"/>
      <c r="AI4" s="676"/>
      <c r="AJ4" s="676"/>
      <c r="AK4" s="677"/>
      <c r="AL4" s="675" t="s">
        <v>192</v>
      </c>
      <c r="AM4" s="676"/>
      <c r="AN4" s="676"/>
      <c r="AO4" s="677"/>
      <c r="AP4" s="705" t="s">
        <v>194</v>
      </c>
      <c r="AQ4" s="705"/>
      <c r="AR4" s="705"/>
      <c r="AS4" s="705"/>
      <c r="AT4" s="705"/>
      <c r="AU4" s="705"/>
      <c r="AV4" s="705"/>
      <c r="AW4" s="705"/>
      <c r="AX4" s="705"/>
      <c r="AY4" s="705"/>
      <c r="AZ4" s="705"/>
      <c r="BA4" s="705"/>
      <c r="BB4" s="705"/>
      <c r="BC4" s="705"/>
      <c r="BD4" s="705" t="s">
        <v>195</v>
      </c>
      <c r="BE4" s="705"/>
      <c r="BF4" s="705"/>
      <c r="BG4" s="705"/>
      <c r="BH4" s="705"/>
      <c r="BI4" s="705"/>
      <c r="BJ4" s="705"/>
      <c r="BK4" s="705"/>
      <c r="BL4" s="705" t="s">
        <v>192</v>
      </c>
      <c r="BM4" s="705"/>
      <c r="BN4" s="705"/>
      <c r="BO4" s="705"/>
      <c r="BP4" s="705" t="s">
        <v>196</v>
      </c>
      <c r="BQ4" s="705"/>
      <c r="BR4" s="705"/>
      <c r="BS4" s="705"/>
      <c r="BT4" s="705"/>
      <c r="BU4" s="705"/>
      <c r="BV4" s="705"/>
      <c r="BW4" s="705"/>
      <c r="BY4" s="675" t="s">
        <v>197</v>
      </c>
      <c r="BZ4" s="676"/>
      <c r="CA4" s="676"/>
      <c r="CB4" s="676"/>
      <c r="CC4" s="676"/>
      <c r="CD4" s="676"/>
      <c r="CE4" s="676"/>
      <c r="CF4" s="676"/>
      <c r="CG4" s="676"/>
      <c r="CH4" s="676"/>
      <c r="CI4" s="676"/>
      <c r="CJ4" s="676"/>
      <c r="CK4" s="676"/>
      <c r="CL4" s="676"/>
      <c r="CM4" s="676"/>
      <c r="CN4" s="676"/>
      <c r="CO4" s="676"/>
      <c r="CP4" s="676"/>
      <c r="CQ4" s="676"/>
      <c r="CR4" s="676"/>
      <c r="CS4" s="676"/>
      <c r="CT4" s="676"/>
      <c r="CU4" s="676"/>
      <c r="CV4" s="676"/>
      <c r="CW4" s="676"/>
      <c r="CX4" s="676"/>
      <c r="CY4" s="676"/>
      <c r="CZ4" s="676"/>
      <c r="DA4" s="676"/>
      <c r="DB4" s="676"/>
      <c r="DC4" s="676"/>
      <c r="DD4" s="676"/>
      <c r="DE4" s="676"/>
      <c r="DF4" s="676"/>
      <c r="DG4" s="676"/>
      <c r="DH4" s="676"/>
      <c r="DI4" s="676"/>
      <c r="DJ4" s="676"/>
      <c r="DK4" s="676"/>
      <c r="DL4" s="676"/>
      <c r="DM4" s="676"/>
      <c r="DN4" s="676"/>
      <c r="DO4" s="676"/>
      <c r="DP4" s="676"/>
      <c r="DQ4" s="676"/>
      <c r="DR4" s="676"/>
      <c r="DS4" s="676"/>
      <c r="DT4" s="676"/>
      <c r="DU4" s="676"/>
      <c r="DV4" s="676"/>
      <c r="DW4" s="676"/>
      <c r="DX4" s="677"/>
    </row>
    <row r="5" spans="2:138" s="213" customFormat="1" ht="11.25" customHeight="1" x14ac:dyDescent="0.2">
      <c r="B5" s="667" t="s">
        <v>198</v>
      </c>
      <c r="C5" s="668"/>
      <c r="D5" s="668"/>
      <c r="E5" s="668"/>
      <c r="F5" s="668"/>
      <c r="G5" s="668"/>
      <c r="H5" s="668"/>
      <c r="I5" s="668"/>
      <c r="J5" s="668"/>
      <c r="K5" s="668"/>
      <c r="L5" s="668"/>
      <c r="M5" s="668"/>
      <c r="N5" s="668"/>
      <c r="O5" s="668"/>
      <c r="P5" s="668"/>
      <c r="Q5" s="669"/>
      <c r="R5" s="688">
        <v>177801364</v>
      </c>
      <c r="S5" s="689"/>
      <c r="T5" s="689"/>
      <c r="U5" s="689"/>
      <c r="V5" s="689"/>
      <c r="W5" s="689"/>
      <c r="X5" s="689"/>
      <c r="Y5" s="690"/>
      <c r="Z5" s="700">
        <v>22.2</v>
      </c>
      <c r="AA5" s="700"/>
      <c r="AB5" s="700"/>
      <c r="AC5" s="700"/>
      <c r="AD5" s="701">
        <v>143848497</v>
      </c>
      <c r="AE5" s="701"/>
      <c r="AF5" s="701"/>
      <c r="AG5" s="701"/>
      <c r="AH5" s="701"/>
      <c r="AI5" s="701"/>
      <c r="AJ5" s="701"/>
      <c r="AK5" s="701"/>
      <c r="AL5" s="685">
        <v>32.4</v>
      </c>
      <c r="AM5" s="686"/>
      <c r="AN5" s="686"/>
      <c r="AO5" s="687"/>
      <c r="AP5" s="667" t="s">
        <v>199</v>
      </c>
      <c r="AQ5" s="668"/>
      <c r="AR5" s="668"/>
      <c r="AS5" s="668"/>
      <c r="AT5" s="668"/>
      <c r="AU5" s="668"/>
      <c r="AV5" s="668"/>
      <c r="AW5" s="668"/>
      <c r="AX5" s="668"/>
      <c r="AY5" s="668"/>
      <c r="AZ5" s="668"/>
      <c r="BA5" s="668"/>
      <c r="BB5" s="668"/>
      <c r="BC5" s="669"/>
      <c r="BD5" s="614">
        <v>177545320</v>
      </c>
      <c r="BE5" s="615"/>
      <c r="BF5" s="615"/>
      <c r="BG5" s="615"/>
      <c r="BH5" s="615"/>
      <c r="BI5" s="615"/>
      <c r="BJ5" s="615"/>
      <c r="BK5" s="616"/>
      <c r="BL5" s="678">
        <v>99.9</v>
      </c>
      <c r="BM5" s="678"/>
      <c r="BN5" s="678"/>
      <c r="BO5" s="678"/>
      <c r="BP5" s="673">
        <v>1029071</v>
      </c>
      <c r="BQ5" s="673"/>
      <c r="BR5" s="673"/>
      <c r="BS5" s="673"/>
      <c r="BT5" s="673"/>
      <c r="BU5" s="673"/>
      <c r="BV5" s="673"/>
      <c r="BW5" s="674"/>
      <c r="BY5" s="675" t="s">
        <v>194</v>
      </c>
      <c r="BZ5" s="676"/>
      <c r="CA5" s="676"/>
      <c r="CB5" s="676"/>
      <c r="CC5" s="676"/>
      <c r="CD5" s="676"/>
      <c r="CE5" s="676"/>
      <c r="CF5" s="676"/>
      <c r="CG5" s="676"/>
      <c r="CH5" s="676"/>
      <c r="CI5" s="676"/>
      <c r="CJ5" s="676"/>
      <c r="CK5" s="676"/>
      <c r="CL5" s="677"/>
      <c r="CM5" s="675" t="s">
        <v>200</v>
      </c>
      <c r="CN5" s="676"/>
      <c r="CO5" s="676"/>
      <c r="CP5" s="676"/>
      <c r="CQ5" s="676"/>
      <c r="CR5" s="676"/>
      <c r="CS5" s="676"/>
      <c r="CT5" s="677"/>
      <c r="CU5" s="675" t="s">
        <v>192</v>
      </c>
      <c r="CV5" s="676"/>
      <c r="CW5" s="676"/>
      <c r="CX5" s="677"/>
      <c r="CY5" s="675" t="s">
        <v>201</v>
      </c>
      <c r="CZ5" s="676"/>
      <c r="DA5" s="676"/>
      <c r="DB5" s="676"/>
      <c r="DC5" s="676"/>
      <c r="DD5" s="676"/>
      <c r="DE5" s="676"/>
      <c r="DF5" s="676"/>
      <c r="DG5" s="676"/>
      <c r="DH5" s="676"/>
      <c r="DI5" s="676"/>
      <c r="DJ5" s="676"/>
      <c r="DK5" s="677"/>
      <c r="DL5" s="675" t="s">
        <v>202</v>
      </c>
      <c r="DM5" s="676"/>
      <c r="DN5" s="676"/>
      <c r="DO5" s="676"/>
      <c r="DP5" s="676"/>
      <c r="DQ5" s="676"/>
      <c r="DR5" s="676"/>
      <c r="DS5" s="676"/>
      <c r="DT5" s="676"/>
      <c r="DU5" s="676"/>
      <c r="DV5" s="676"/>
      <c r="DW5" s="676"/>
      <c r="DX5" s="677"/>
    </row>
    <row r="6" spans="2:138" ht="11.25" customHeight="1" x14ac:dyDescent="0.2">
      <c r="B6" s="611" t="s">
        <v>203</v>
      </c>
      <c r="C6" s="612"/>
      <c r="D6" s="612"/>
      <c r="E6" s="612"/>
      <c r="F6" s="612"/>
      <c r="G6" s="612"/>
      <c r="H6" s="612"/>
      <c r="I6" s="612"/>
      <c r="J6" s="612"/>
      <c r="K6" s="612"/>
      <c r="L6" s="612"/>
      <c r="M6" s="612"/>
      <c r="N6" s="612"/>
      <c r="O6" s="612"/>
      <c r="P6" s="612"/>
      <c r="Q6" s="613"/>
      <c r="R6" s="614">
        <v>29124754</v>
      </c>
      <c r="S6" s="615"/>
      <c r="T6" s="615"/>
      <c r="U6" s="615"/>
      <c r="V6" s="615"/>
      <c r="W6" s="615"/>
      <c r="X6" s="615"/>
      <c r="Y6" s="616"/>
      <c r="Z6" s="678">
        <v>3.6</v>
      </c>
      <c r="AA6" s="678"/>
      <c r="AB6" s="678"/>
      <c r="AC6" s="678"/>
      <c r="AD6" s="673">
        <v>29124754</v>
      </c>
      <c r="AE6" s="673"/>
      <c r="AF6" s="673"/>
      <c r="AG6" s="673"/>
      <c r="AH6" s="673"/>
      <c r="AI6" s="673"/>
      <c r="AJ6" s="673"/>
      <c r="AK6" s="673"/>
      <c r="AL6" s="617">
        <v>6.6</v>
      </c>
      <c r="AM6" s="679"/>
      <c r="AN6" s="679"/>
      <c r="AO6" s="680"/>
      <c r="AP6" s="611" t="s">
        <v>204</v>
      </c>
      <c r="AQ6" s="612"/>
      <c r="AR6" s="612"/>
      <c r="AS6" s="612"/>
      <c r="AT6" s="612"/>
      <c r="AU6" s="612"/>
      <c r="AV6" s="612"/>
      <c r="AW6" s="612"/>
      <c r="AX6" s="612"/>
      <c r="AY6" s="612"/>
      <c r="AZ6" s="612"/>
      <c r="BA6" s="612"/>
      <c r="BB6" s="612"/>
      <c r="BC6" s="613"/>
      <c r="BD6" s="614">
        <v>175772743</v>
      </c>
      <c r="BE6" s="615"/>
      <c r="BF6" s="615"/>
      <c r="BG6" s="615"/>
      <c r="BH6" s="615"/>
      <c r="BI6" s="615"/>
      <c r="BJ6" s="615"/>
      <c r="BK6" s="616"/>
      <c r="BL6" s="678">
        <v>98.9</v>
      </c>
      <c r="BM6" s="678"/>
      <c r="BN6" s="678"/>
      <c r="BO6" s="678"/>
      <c r="BP6" s="673">
        <v>1029071</v>
      </c>
      <c r="BQ6" s="673"/>
      <c r="BR6" s="673"/>
      <c r="BS6" s="673"/>
      <c r="BT6" s="673"/>
      <c r="BU6" s="673"/>
      <c r="BV6" s="673"/>
      <c r="BW6" s="674"/>
      <c r="BY6" s="667" t="s">
        <v>205</v>
      </c>
      <c r="BZ6" s="668"/>
      <c r="CA6" s="668"/>
      <c r="CB6" s="668"/>
      <c r="CC6" s="668"/>
      <c r="CD6" s="668"/>
      <c r="CE6" s="668"/>
      <c r="CF6" s="668"/>
      <c r="CG6" s="668"/>
      <c r="CH6" s="668"/>
      <c r="CI6" s="668"/>
      <c r="CJ6" s="668"/>
      <c r="CK6" s="668"/>
      <c r="CL6" s="669"/>
      <c r="CM6" s="614">
        <v>1347051</v>
      </c>
      <c r="CN6" s="615"/>
      <c r="CO6" s="615"/>
      <c r="CP6" s="615"/>
      <c r="CQ6" s="615"/>
      <c r="CR6" s="615"/>
      <c r="CS6" s="615"/>
      <c r="CT6" s="616"/>
      <c r="CU6" s="678">
        <v>0.2</v>
      </c>
      <c r="CV6" s="678"/>
      <c r="CW6" s="678"/>
      <c r="CX6" s="678"/>
      <c r="CY6" s="620">
        <v>2429</v>
      </c>
      <c r="CZ6" s="615"/>
      <c r="DA6" s="615"/>
      <c r="DB6" s="615"/>
      <c r="DC6" s="615"/>
      <c r="DD6" s="615"/>
      <c r="DE6" s="615"/>
      <c r="DF6" s="615"/>
      <c r="DG6" s="615"/>
      <c r="DH6" s="615"/>
      <c r="DI6" s="615"/>
      <c r="DJ6" s="615"/>
      <c r="DK6" s="616"/>
      <c r="DL6" s="620">
        <v>1346866</v>
      </c>
      <c r="DM6" s="615"/>
      <c r="DN6" s="615"/>
      <c r="DO6" s="615"/>
      <c r="DP6" s="615"/>
      <c r="DQ6" s="615"/>
      <c r="DR6" s="615"/>
      <c r="DS6" s="615"/>
      <c r="DT6" s="615"/>
      <c r="DU6" s="615"/>
      <c r="DV6" s="615"/>
      <c r="DW6" s="615"/>
      <c r="DX6" s="698"/>
    </row>
    <row r="7" spans="2:138" ht="11.25" customHeight="1" x14ac:dyDescent="0.2">
      <c r="B7" s="611" t="s">
        <v>206</v>
      </c>
      <c r="C7" s="612"/>
      <c r="D7" s="612"/>
      <c r="E7" s="612"/>
      <c r="F7" s="612"/>
      <c r="G7" s="612"/>
      <c r="H7" s="612"/>
      <c r="I7" s="612"/>
      <c r="J7" s="612"/>
      <c r="K7" s="612"/>
      <c r="L7" s="612"/>
      <c r="M7" s="612"/>
      <c r="N7" s="612"/>
      <c r="O7" s="612"/>
      <c r="P7" s="612"/>
      <c r="Q7" s="613"/>
      <c r="R7" s="614">
        <v>3146181</v>
      </c>
      <c r="S7" s="615"/>
      <c r="T7" s="615"/>
      <c r="U7" s="615"/>
      <c r="V7" s="615"/>
      <c r="W7" s="615"/>
      <c r="X7" s="615"/>
      <c r="Y7" s="616"/>
      <c r="Z7" s="678">
        <v>0.4</v>
      </c>
      <c r="AA7" s="678"/>
      <c r="AB7" s="678"/>
      <c r="AC7" s="678"/>
      <c r="AD7" s="673">
        <v>3146181</v>
      </c>
      <c r="AE7" s="673"/>
      <c r="AF7" s="673"/>
      <c r="AG7" s="673"/>
      <c r="AH7" s="673"/>
      <c r="AI7" s="673"/>
      <c r="AJ7" s="673"/>
      <c r="AK7" s="673"/>
      <c r="AL7" s="617">
        <v>0.7</v>
      </c>
      <c r="AM7" s="679"/>
      <c r="AN7" s="679"/>
      <c r="AO7" s="680"/>
      <c r="AP7" s="611" t="s">
        <v>207</v>
      </c>
      <c r="AQ7" s="612"/>
      <c r="AR7" s="612"/>
      <c r="AS7" s="612"/>
      <c r="AT7" s="612"/>
      <c r="AU7" s="612"/>
      <c r="AV7" s="612"/>
      <c r="AW7" s="612"/>
      <c r="AX7" s="612"/>
      <c r="AY7" s="612"/>
      <c r="AZ7" s="612"/>
      <c r="BA7" s="612"/>
      <c r="BB7" s="612"/>
      <c r="BC7" s="613"/>
      <c r="BD7" s="614">
        <v>49797879</v>
      </c>
      <c r="BE7" s="615"/>
      <c r="BF7" s="615"/>
      <c r="BG7" s="615"/>
      <c r="BH7" s="615"/>
      <c r="BI7" s="615"/>
      <c r="BJ7" s="615"/>
      <c r="BK7" s="616"/>
      <c r="BL7" s="678">
        <v>28</v>
      </c>
      <c r="BM7" s="678"/>
      <c r="BN7" s="678"/>
      <c r="BO7" s="678"/>
      <c r="BP7" s="673">
        <v>1029071</v>
      </c>
      <c r="BQ7" s="673"/>
      <c r="BR7" s="673"/>
      <c r="BS7" s="673"/>
      <c r="BT7" s="673"/>
      <c r="BU7" s="673"/>
      <c r="BV7" s="673"/>
      <c r="BW7" s="674"/>
      <c r="BY7" s="611" t="s">
        <v>208</v>
      </c>
      <c r="BZ7" s="612"/>
      <c r="CA7" s="612"/>
      <c r="CB7" s="612"/>
      <c r="CC7" s="612"/>
      <c r="CD7" s="612"/>
      <c r="CE7" s="612"/>
      <c r="CF7" s="612"/>
      <c r="CG7" s="612"/>
      <c r="CH7" s="612"/>
      <c r="CI7" s="612"/>
      <c r="CJ7" s="612"/>
      <c r="CK7" s="612"/>
      <c r="CL7" s="613"/>
      <c r="CM7" s="614">
        <v>46052083</v>
      </c>
      <c r="CN7" s="615"/>
      <c r="CO7" s="615"/>
      <c r="CP7" s="615"/>
      <c r="CQ7" s="615"/>
      <c r="CR7" s="615"/>
      <c r="CS7" s="615"/>
      <c r="CT7" s="616"/>
      <c r="CU7" s="678">
        <v>6</v>
      </c>
      <c r="CV7" s="678"/>
      <c r="CW7" s="678"/>
      <c r="CX7" s="678"/>
      <c r="CY7" s="620">
        <v>6489072</v>
      </c>
      <c r="CZ7" s="615"/>
      <c r="DA7" s="615"/>
      <c r="DB7" s="615"/>
      <c r="DC7" s="615"/>
      <c r="DD7" s="615"/>
      <c r="DE7" s="615"/>
      <c r="DF7" s="615"/>
      <c r="DG7" s="615"/>
      <c r="DH7" s="615"/>
      <c r="DI7" s="615"/>
      <c r="DJ7" s="615"/>
      <c r="DK7" s="616"/>
      <c r="DL7" s="620">
        <v>36005784</v>
      </c>
      <c r="DM7" s="615"/>
      <c r="DN7" s="615"/>
      <c r="DO7" s="615"/>
      <c r="DP7" s="615"/>
      <c r="DQ7" s="615"/>
      <c r="DR7" s="615"/>
      <c r="DS7" s="615"/>
      <c r="DT7" s="615"/>
      <c r="DU7" s="615"/>
      <c r="DV7" s="615"/>
      <c r="DW7" s="615"/>
      <c r="DX7" s="698"/>
    </row>
    <row r="8" spans="2:138" ht="11.25" customHeight="1" x14ac:dyDescent="0.2">
      <c r="B8" s="611" t="s">
        <v>209</v>
      </c>
      <c r="C8" s="612"/>
      <c r="D8" s="612"/>
      <c r="E8" s="612"/>
      <c r="F8" s="612"/>
      <c r="G8" s="612"/>
      <c r="H8" s="612"/>
      <c r="I8" s="612"/>
      <c r="J8" s="612"/>
      <c r="K8" s="612"/>
      <c r="L8" s="612"/>
      <c r="M8" s="612"/>
      <c r="N8" s="612"/>
      <c r="O8" s="612"/>
      <c r="P8" s="612"/>
      <c r="Q8" s="613"/>
      <c r="R8" s="614">
        <v>1</v>
      </c>
      <c r="S8" s="615"/>
      <c r="T8" s="615"/>
      <c r="U8" s="615"/>
      <c r="V8" s="615"/>
      <c r="W8" s="615"/>
      <c r="X8" s="615"/>
      <c r="Y8" s="616"/>
      <c r="Z8" s="678">
        <v>0</v>
      </c>
      <c r="AA8" s="678"/>
      <c r="AB8" s="678"/>
      <c r="AC8" s="678"/>
      <c r="AD8" s="673">
        <v>1</v>
      </c>
      <c r="AE8" s="673"/>
      <c r="AF8" s="673"/>
      <c r="AG8" s="673"/>
      <c r="AH8" s="673"/>
      <c r="AI8" s="673"/>
      <c r="AJ8" s="673"/>
      <c r="AK8" s="673"/>
      <c r="AL8" s="617">
        <v>0</v>
      </c>
      <c r="AM8" s="679"/>
      <c r="AN8" s="679"/>
      <c r="AO8" s="680"/>
      <c r="AP8" s="611" t="s">
        <v>210</v>
      </c>
      <c r="AQ8" s="612"/>
      <c r="AR8" s="612"/>
      <c r="AS8" s="612"/>
      <c r="AT8" s="612"/>
      <c r="AU8" s="612"/>
      <c r="AV8" s="612"/>
      <c r="AW8" s="612"/>
      <c r="AX8" s="612"/>
      <c r="AY8" s="612"/>
      <c r="AZ8" s="612"/>
      <c r="BA8" s="612"/>
      <c r="BB8" s="612"/>
      <c r="BC8" s="613"/>
      <c r="BD8" s="614">
        <v>1483747</v>
      </c>
      <c r="BE8" s="615"/>
      <c r="BF8" s="615"/>
      <c r="BG8" s="615"/>
      <c r="BH8" s="615"/>
      <c r="BI8" s="615"/>
      <c r="BJ8" s="615"/>
      <c r="BK8" s="616"/>
      <c r="BL8" s="678">
        <v>0.8</v>
      </c>
      <c r="BM8" s="678"/>
      <c r="BN8" s="678"/>
      <c r="BO8" s="678"/>
      <c r="BP8" s="673">
        <v>372746</v>
      </c>
      <c r="BQ8" s="673"/>
      <c r="BR8" s="673"/>
      <c r="BS8" s="673"/>
      <c r="BT8" s="673"/>
      <c r="BU8" s="673"/>
      <c r="BV8" s="673"/>
      <c r="BW8" s="674"/>
      <c r="BY8" s="611" t="s">
        <v>211</v>
      </c>
      <c r="BZ8" s="612"/>
      <c r="CA8" s="612"/>
      <c r="CB8" s="612"/>
      <c r="CC8" s="612"/>
      <c r="CD8" s="612"/>
      <c r="CE8" s="612"/>
      <c r="CF8" s="612"/>
      <c r="CG8" s="612"/>
      <c r="CH8" s="612"/>
      <c r="CI8" s="612"/>
      <c r="CJ8" s="612"/>
      <c r="CK8" s="612"/>
      <c r="CL8" s="613"/>
      <c r="CM8" s="614">
        <v>137392309</v>
      </c>
      <c r="CN8" s="615"/>
      <c r="CO8" s="615"/>
      <c r="CP8" s="615"/>
      <c r="CQ8" s="615"/>
      <c r="CR8" s="615"/>
      <c r="CS8" s="615"/>
      <c r="CT8" s="616"/>
      <c r="CU8" s="617">
        <v>17.8</v>
      </c>
      <c r="CV8" s="679"/>
      <c r="CW8" s="679"/>
      <c r="CX8" s="681"/>
      <c r="CY8" s="620">
        <v>1297638</v>
      </c>
      <c r="CZ8" s="615"/>
      <c r="DA8" s="615"/>
      <c r="DB8" s="615"/>
      <c r="DC8" s="615"/>
      <c r="DD8" s="615"/>
      <c r="DE8" s="615"/>
      <c r="DF8" s="615"/>
      <c r="DG8" s="615"/>
      <c r="DH8" s="615"/>
      <c r="DI8" s="615"/>
      <c r="DJ8" s="615"/>
      <c r="DK8" s="616"/>
      <c r="DL8" s="620">
        <v>116298178</v>
      </c>
      <c r="DM8" s="615"/>
      <c r="DN8" s="615"/>
      <c r="DO8" s="615"/>
      <c r="DP8" s="615"/>
      <c r="DQ8" s="615"/>
      <c r="DR8" s="615"/>
      <c r="DS8" s="615"/>
      <c r="DT8" s="615"/>
      <c r="DU8" s="615"/>
      <c r="DV8" s="615"/>
      <c r="DW8" s="615"/>
      <c r="DX8" s="698"/>
    </row>
    <row r="9" spans="2:138" ht="11.25" customHeight="1" x14ac:dyDescent="0.2">
      <c r="B9" s="611" t="s">
        <v>212</v>
      </c>
      <c r="C9" s="612"/>
      <c r="D9" s="612"/>
      <c r="E9" s="612"/>
      <c r="F9" s="612"/>
      <c r="G9" s="612"/>
      <c r="H9" s="612"/>
      <c r="I9" s="612"/>
      <c r="J9" s="612"/>
      <c r="K9" s="612"/>
      <c r="L9" s="612"/>
      <c r="M9" s="612"/>
      <c r="N9" s="612"/>
      <c r="O9" s="612"/>
      <c r="P9" s="612"/>
      <c r="Q9" s="613"/>
      <c r="R9" s="614" t="s">
        <v>139</v>
      </c>
      <c r="S9" s="615"/>
      <c r="T9" s="615"/>
      <c r="U9" s="615"/>
      <c r="V9" s="615"/>
      <c r="W9" s="615"/>
      <c r="X9" s="615"/>
      <c r="Y9" s="616"/>
      <c r="Z9" s="678" t="s">
        <v>139</v>
      </c>
      <c r="AA9" s="678"/>
      <c r="AB9" s="678"/>
      <c r="AC9" s="678"/>
      <c r="AD9" s="673" t="s">
        <v>213</v>
      </c>
      <c r="AE9" s="673"/>
      <c r="AF9" s="673"/>
      <c r="AG9" s="673"/>
      <c r="AH9" s="673"/>
      <c r="AI9" s="673"/>
      <c r="AJ9" s="673"/>
      <c r="AK9" s="673"/>
      <c r="AL9" s="617" t="s">
        <v>214</v>
      </c>
      <c r="AM9" s="679"/>
      <c r="AN9" s="679"/>
      <c r="AO9" s="680"/>
      <c r="AP9" s="611" t="s">
        <v>215</v>
      </c>
      <c r="AQ9" s="612"/>
      <c r="AR9" s="612"/>
      <c r="AS9" s="612"/>
      <c r="AT9" s="612"/>
      <c r="AU9" s="612"/>
      <c r="AV9" s="612"/>
      <c r="AW9" s="612"/>
      <c r="AX9" s="612"/>
      <c r="AY9" s="612"/>
      <c r="AZ9" s="612"/>
      <c r="BA9" s="612"/>
      <c r="BB9" s="612"/>
      <c r="BC9" s="613"/>
      <c r="BD9" s="614">
        <v>42005342</v>
      </c>
      <c r="BE9" s="615"/>
      <c r="BF9" s="615"/>
      <c r="BG9" s="615"/>
      <c r="BH9" s="615"/>
      <c r="BI9" s="615"/>
      <c r="BJ9" s="615"/>
      <c r="BK9" s="616"/>
      <c r="BL9" s="678">
        <v>23.6</v>
      </c>
      <c r="BM9" s="678"/>
      <c r="BN9" s="678"/>
      <c r="BO9" s="678"/>
      <c r="BP9" s="673" t="s">
        <v>214</v>
      </c>
      <c r="BQ9" s="673"/>
      <c r="BR9" s="673"/>
      <c r="BS9" s="673"/>
      <c r="BT9" s="673"/>
      <c r="BU9" s="673"/>
      <c r="BV9" s="673"/>
      <c r="BW9" s="674"/>
      <c r="BY9" s="611" t="s">
        <v>216</v>
      </c>
      <c r="BZ9" s="612"/>
      <c r="CA9" s="612"/>
      <c r="CB9" s="612"/>
      <c r="CC9" s="612"/>
      <c r="CD9" s="612"/>
      <c r="CE9" s="612"/>
      <c r="CF9" s="612"/>
      <c r="CG9" s="612"/>
      <c r="CH9" s="612"/>
      <c r="CI9" s="612"/>
      <c r="CJ9" s="612"/>
      <c r="CK9" s="612"/>
      <c r="CL9" s="613"/>
      <c r="CM9" s="614">
        <v>25563987</v>
      </c>
      <c r="CN9" s="615"/>
      <c r="CO9" s="615"/>
      <c r="CP9" s="615"/>
      <c r="CQ9" s="615"/>
      <c r="CR9" s="615"/>
      <c r="CS9" s="615"/>
      <c r="CT9" s="616"/>
      <c r="CU9" s="617">
        <v>3.3</v>
      </c>
      <c r="CV9" s="679"/>
      <c r="CW9" s="679"/>
      <c r="CX9" s="681"/>
      <c r="CY9" s="620">
        <v>1691789</v>
      </c>
      <c r="CZ9" s="615"/>
      <c r="DA9" s="615"/>
      <c r="DB9" s="615"/>
      <c r="DC9" s="615"/>
      <c r="DD9" s="615"/>
      <c r="DE9" s="615"/>
      <c r="DF9" s="615"/>
      <c r="DG9" s="615"/>
      <c r="DH9" s="615"/>
      <c r="DI9" s="615"/>
      <c r="DJ9" s="615"/>
      <c r="DK9" s="616"/>
      <c r="DL9" s="620">
        <v>11758039</v>
      </c>
      <c r="DM9" s="615"/>
      <c r="DN9" s="615"/>
      <c r="DO9" s="615"/>
      <c r="DP9" s="615"/>
      <c r="DQ9" s="615"/>
      <c r="DR9" s="615"/>
      <c r="DS9" s="615"/>
      <c r="DT9" s="615"/>
      <c r="DU9" s="615"/>
      <c r="DV9" s="615"/>
      <c r="DW9" s="615"/>
      <c r="DX9" s="698"/>
    </row>
    <row r="10" spans="2:138" ht="11.25" customHeight="1" x14ac:dyDescent="0.2">
      <c r="B10" s="611" t="s">
        <v>217</v>
      </c>
      <c r="C10" s="612"/>
      <c r="D10" s="612"/>
      <c r="E10" s="612"/>
      <c r="F10" s="612"/>
      <c r="G10" s="612"/>
      <c r="H10" s="612"/>
      <c r="I10" s="612"/>
      <c r="J10" s="612"/>
      <c r="K10" s="612"/>
      <c r="L10" s="612"/>
      <c r="M10" s="612"/>
      <c r="N10" s="612"/>
      <c r="O10" s="612"/>
      <c r="P10" s="612"/>
      <c r="Q10" s="613"/>
      <c r="R10" s="614">
        <v>126616</v>
      </c>
      <c r="S10" s="615"/>
      <c r="T10" s="615"/>
      <c r="U10" s="615"/>
      <c r="V10" s="615"/>
      <c r="W10" s="615"/>
      <c r="X10" s="615"/>
      <c r="Y10" s="616"/>
      <c r="Z10" s="678">
        <v>0</v>
      </c>
      <c r="AA10" s="678"/>
      <c r="AB10" s="678"/>
      <c r="AC10" s="678"/>
      <c r="AD10" s="673">
        <v>126616</v>
      </c>
      <c r="AE10" s="673"/>
      <c r="AF10" s="673"/>
      <c r="AG10" s="673"/>
      <c r="AH10" s="673"/>
      <c r="AI10" s="673"/>
      <c r="AJ10" s="673"/>
      <c r="AK10" s="673"/>
      <c r="AL10" s="617">
        <v>0</v>
      </c>
      <c r="AM10" s="679"/>
      <c r="AN10" s="679"/>
      <c r="AO10" s="680"/>
      <c r="AP10" s="611" t="s">
        <v>218</v>
      </c>
      <c r="AQ10" s="612"/>
      <c r="AR10" s="612"/>
      <c r="AS10" s="612"/>
      <c r="AT10" s="612"/>
      <c r="AU10" s="612"/>
      <c r="AV10" s="612"/>
      <c r="AW10" s="612"/>
      <c r="AX10" s="612"/>
      <c r="AY10" s="612"/>
      <c r="AZ10" s="612"/>
      <c r="BA10" s="612"/>
      <c r="BB10" s="612"/>
      <c r="BC10" s="613"/>
      <c r="BD10" s="614">
        <v>1781374</v>
      </c>
      <c r="BE10" s="615"/>
      <c r="BF10" s="615"/>
      <c r="BG10" s="615"/>
      <c r="BH10" s="615"/>
      <c r="BI10" s="615"/>
      <c r="BJ10" s="615"/>
      <c r="BK10" s="616"/>
      <c r="BL10" s="678">
        <v>1</v>
      </c>
      <c r="BM10" s="678"/>
      <c r="BN10" s="678"/>
      <c r="BO10" s="678"/>
      <c r="BP10" s="673">
        <v>84452</v>
      </c>
      <c r="BQ10" s="673"/>
      <c r="BR10" s="673"/>
      <c r="BS10" s="673"/>
      <c r="BT10" s="673"/>
      <c r="BU10" s="673"/>
      <c r="BV10" s="673"/>
      <c r="BW10" s="674"/>
      <c r="BY10" s="611" t="s">
        <v>219</v>
      </c>
      <c r="BZ10" s="612"/>
      <c r="CA10" s="612"/>
      <c r="CB10" s="612"/>
      <c r="CC10" s="612"/>
      <c r="CD10" s="612"/>
      <c r="CE10" s="612"/>
      <c r="CF10" s="612"/>
      <c r="CG10" s="612"/>
      <c r="CH10" s="612"/>
      <c r="CI10" s="612"/>
      <c r="CJ10" s="612"/>
      <c r="CK10" s="612"/>
      <c r="CL10" s="613"/>
      <c r="CM10" s="614">
        <v>1753694</v>
      </c>
      <c r="CN10" s="615"/>
      <c r="CO10" s="615"/>
      <c r="CP10" s="615"/>
      <c r="CQ10" s="615"/>
      <c r="CR10" s="615"/>
      <c r="CS10" s="615"/>
      <c r="CT10" s="616"/>
      <c r="CU10" s="617">
        <v>0.2</v>
      </c>
      <c r="CV10" s="679"/>
      <c r="CW10" s="679"/>
      <c r="CX10" s="681"/>
      <c r="CY10" s="620">
        <v>56485</v>
      </c>
      <c r="CZ10" s="615"/>
      <c r="DA10" s="615"/>
      <c r="DB10" s="615"/>
      <c r="DC10" s="615"/>
      <c r="DD10" s="615"/>
      <c r="DE10" s="615"/>
      <c r="DF10" s="615"/>
      <c r="DG10" s="615"/>
      <c r="DH10" s="615"/>
      <c r="DI10" s="615"/>
      <c r="DJ10" s="615"/>
      <c r="DK10" s="616"/>
      <c r="DL10" s="620">
        <v>781127</v>
      </c>
      <c r="DM10" s="615"/>
      <c r="DN10" s="615"/>
      <c r="DO10" s="615"/>
      <c r="DP10" s="615"/>
      <c r="DQ10" s="615"/>
      <c r="DR10" s="615"/>
      <c r="DS10" s="615"/>
      <c r="DT10" s="615"/>
      <c r="DU10" s="615"/>
      <c r="DV10" s="615"/>
      <c r="DW10" s="615"/>
      <c r="DX10" s="698"/>
    </row>
    <row r="11" spans="2:138" ht="11.25" customHeight="1" x14ac:dyDescent="0.2">
      <c r="B11" s="611" t="s">
        <v>220</v>
      </c>
      <c r="C11" s="612"/>
      <c r="D11" s="612"/>
      <c r="E11" s="612"/>
      <c r="F11" s="612"/>
      <c r="G11" s="612"/>
      <c r="H11" s="612"/>
      <c r="I11" s="612"/>
      <c r="J11" s="612"/>
      <c r="K11" s="612"/>
      <c r="L11" s="612"/>
      <c r="M11" s="612"/>
      <c r="N11" s="612"/>
      <c r="O11" s="612"/>
      <c r="P11" s="612"/>
      <c r="Q11" s="613"/>
      <c r="R11" s="614">
        <v>96087</v>
      </c>
      <c r="S11" s="615"/>
      <c r="T11" s="615"/>
      <c r="U11" s="615"/>
      <c r="V11" s="615"/>
      <c r="W11" s="615"/>
      <c r="X11" s="615"/>
      <c r="Y11" s="616"/>
      <c r="Z11" s="678">
        <v>0</v>
      </c>
      <c r="AA11" s="678"/>
      <c r="AB11" s="678"/>
      <c r="AC11" s="678"/>
      <c r="AD11" s="673">
        <v>96087</v>
      </c>
      <c r="AE11" s="673"/>
      <c r="AF11" s="673"/>
      <c r="AG11" s="673"/>
      <c r="AH11" s="673"/>
      <c r="AI11" s="673"/>
      <c r="AJ11" s="673"/>
      <c r="AK11" s="673"/>
      <c r="AL11" s="617">
        <v>0</v>
      </c>
      <c r="AM11" s="679"/>
      <c r="AN11" s="679"/>
      <c r="AO11" s="680"/>
      <c r="AP11" s="611" t="s">
        <v>221</v>
      </c>
      <c r="AQ11" s="612"/>
      <c r="AR11" s="612"/>
      <c r="AS11" s="612"/>
      <c r="AT11" s="612"/>
      <c r="AU11" s="612"/>
      <c r="AV11" s="612"/>
      <c r="AW11" s="612"/>
      <c r="AX11" s="612"/>
      <c r="AY11" s="612"/>
      <c r="AZ11" s="612"/>
      <c r="BA11" s="612"/>
      <c r="BB11" s="612"/>
      <c r="BC11" s="613"/>
      <c r="BD11" s="614">
        <v>3300943</v>
      </c>
      <c r="BE11" s="615"/>
      <c r="BF11" s="615"/>
      <c r="BG11" s="615"/>
      <c r="BH11" s="615"/>
      <c r="BI11" s="615"/>
      <c r="BJ11" s="615"/>
      <c r="BK11" s="616"/>
      <c r="BL11" s="678">
        <v>1.9</v>
      </c>
      <c r="BM11" s="678"/>
      <c r="BN11" s="678"/>
      <c r="BO11" s="678"/>
      <c r="BP11" s="673">
        <v>571873</v>
      </c>
      <c r="BQ11" s="673"/>
      <c r="BR11" s="673"/>
      <c r="BS11" s="673"/>
      <c r="BT11" s="673"/>
      <c r="BU11" s="673"/>
      <c r="BV11" s="673"/>
      <c r="BW11" s="674"/>
      <c r="BY11" s="611" t="s">
        <v>222</v>
      </c>
      <c r="BZ11" s="612"/>
      <c r="CA11" s="612"/>
      <c r="CB11" s="612"/>
      <c r="CC11" s="612"/>
      <c r="CD11" s="612"/>
      <c r="CE11" s="612"/>
      <c r="CF11" s="612"/>
      <c r="CG11" s="612"/>
      <c r="CH11" s="612"/>
      <c r="CI11" s="612"/>
      <c r="CJ11" s="612"/>
      <c r="CK11" s="612"/>
      <c r="CL11" s="613"/>
      <c r="CM11" s="614">
        <v>77560441</v>
      </c>
      <c r="CN11" s="615"/>
      <c r="CO11" s="615"/>
      <c r="CP11" s="615"/>
      <c r="CQ11" s="615"/>
      <c r="CR11" s="615"/>
      <c r="CS11" s="615"/>
      <c r="CT11" s="616"/>
      <c r="CU11" s="617">
        <v>10.1</v>
      </c>
      <c r="CV11" s="679"/>
      <c r="CW11" s="679"/>
      <c r="CX11" s="681"/>
      <c r="CY11" s="620">
        <v>54490049</v>
      </c>
      <c r="CZ11" s="615"/>
      <c r="DA11" s="615"/>
      <c r="DB11" s="615"/>
      <c r="DC11" s="615"/>
      <c r="DD11" s="615"/>
      <c r="DE11" s="615"/>
      <c r="DF11" s="615"/>
      <c r="DG11" s="615"/>
      <c r="DH11" s="615"/>
      <c r="DI11" s="615"/>
      <c r="DJ11" s="615"/>
      <c r="DK11" s="616"/>
      <c r="DL11" s="620">
        <v>19561816</v>
      </c>
      <c r="DM11" s="615"/>
      <c r="DN11" s="615"/>
      <c r="DO11" s="615"/>
      <c r="DP11" s="615"/>
      <c r="DQ11" s="615"/>
      <c r="DR11" s="615"/>
      <c r="DS11" s="615"/>
      <c r="DT11" s="615"/>
      <c r="DU11" s="615"/>
      <c r="DV11" s="615"/>
      <c r="DW11" s="615"/>
      <c r="DX11" s="698"/>
    </row>
    <row r="12" spans="2:138" ht="11.25" customHeight="1" x14ac:dyDescent="0.2">
      <c r="B12" s="611" t="s">
        <v>223</v>
      </c>
      <c r="C12" s="612"/>
      <c r="D12" s="612"/>
      <c r="E12" s="612"/>
      <c r="F12" s="612"/>
      <c r="G12" s="612"/>
      <c r="H12" s="612"/>
      <c r="I12" s="612"/>
      <c r="J12" s="612"/>
      <c r="K12" s="612"/>
      <c r="L12" s="612"/>
      <c r="M12" s="612"/>
      <c r="N12" s="612"/>
      <c r="O12" s="612"/>
      <c r="P12" s="612"/>
      <c r="Q12" s="613"/>
      <c r="R12" s="614">
        <v>59152</v>
      </c>
      <c r="S12" s="615"/>
      <c r="T12" s="615"/>
      <c r="U12" s="615"/>
      <c r="V12" s="615"/>
      <c r="W12" s="615"/>
      <c r="X12" s="615"/>
      <c r="Y12" s="616"/>
      <c r="Z12" s="678">
        <v>0</v>
      </c>
      <c r="AA12" s="678"/>
      <c r="AB12" s="678"/>
      <c r="AC12" s="678"/>
      <c r="AD12" s="673">
        <v>59152</v>
      </c>
      <c r="AE12" s="673"/>
      <c r="AF12" s="673"/>
      <c r="AG12" s="673"/>
      <c r="AH12" s="673"/>
      <c r="AI12" s="673"/>
      <c r="AJ12" s="673"/>
      <c r="AK12" s="673"/>
      <c r="AL12" s="617">
        <v>0</v>
      </c>
      <c r="AM12" s="679"/>
      <c r="AN12" s="679"/>
      <c r="AO12" s="680"/>
      <c r="AP12" s="611" t="s">
        <v>224</v>
      </c>
      <c r="AQ12" s="612"/>
      <c r="AR12" s="612"/>
      <c r="AS12" s="612"/>
      <c r="AT12" s="612"/>
      <c r="AU12" s="612"/>
      <c r="AV12" s="612"/>
      <c r="AW12" s="612"/>
      <c r="AX12" s="612"/>
      <c r="AY12" s="612"/>
      <c r="AZ12" s="612"/>
      <c r="BA12" s="612"/>
      <c r="BB12" s="612"/>
      <c r="BC12" s="613"/>
      <c r="BD12" s="614">
        <v>194975</v>
      </c>
      <c r="BE12" s="615"/>
      <c r="BF12" s="615"/>
      <c r="BG12" s="615"/>
      <c r="BH12" s="615"/>
      <c r="BI12" s="615"/>
      <c r="BJ12" s="615"/>
      <c r="BK12" s="616"/>
      <c r="BL12" s="678">
        <v>0.1</v>
      </c>
      <c r="BM12" s="678"/>
      <c r="BN12" s="678"/>
      <c r="BO12" s="678"/>
      <c r="BP12" s="673" t="s">
        <v>139</v>
      </c>
      <c r="BQ12" s="673"/>
      <c r="BR12" s="673"/>
      <c r="BS12" s="673"/>
      <c r="BT12" s="673"/>
      <c r="BU12" s="673"/>
      <c r="BV12" s="673"/>
      <c r="BW12" s="674"/>
      <c r="BY12" s="611" t="s">
        <v>225</v>
      </c>
      <c r="BZ12" s="612"/>
      <c r="CA12" s="612"/>
      <c r="CB12" s="612"/>
      <c r="CC12" s="612"/>
      <c r="CD12" s="612"/>
      <c r="CE12" s="612"/>
      <c r="CF12" s="612"/>
      <c r="CG12" s="612"/>
      <c r="CH12" s="612"/>
      <c r="CI12" s="612"/>
      <c r="CJ12" s="612"/>
      <c r="CK12" s="612"/>
      <c r="CL12" s="613"/>
      <c r="CM12" s="614">
        <v>10197434</v>
      </c>
      <c r="CN12" s="615"/>
      <c r="CO12" s="615"/>
      <c r="CP12" s="615"/>
      <c r="CQ12" s="615"/>
      <c r="CR12" s="615"/>
      <c r="CS12" s="615"/>
      <c r="CT12" s="616"/>
      <c r="CU12" s="617">
        <v>1.3</v>
      </c>
      <c r="CV12" s="679"/>
      <c r="CW12" s="679"/>
      <c r="CX12" s="681"/>
      <c r="CY12" s="620">
        <v>3041806</v>
      </c>
      <c r="CZ12" s="615"/>
      <c r="DA12" s="615"/>
      <c r="DB12" s="615"/>
      <c r="DC12" s="615"/>
      <c r="DD12" s="615"/>
      <c r="DE12" s="615"/>
      <c r="DF12" s="615"/>
      <c r="DG12" s="615"/>
      <c r="DH12" s="615"/>
      <c r="DI12" s="615"/>
      <c r="DJ12" s="615"/>
      <c r="DK12" s="616"/>
      <c r="DL12" s="620">
        <v>7280186</v>
      </c>
      <c r="DM12" s="615"/>
      <c r="DN12" s="615"/>
      <c r="DO12" s="615"/>
      <c r="DP12" s="615"/>
      <c r="DQ12" s="615"/>
      <c r="DR12" s="615"/>
      <c r="DS12" s="615"/>
      <c r="DT12" s="615"/>
      <c r="DU12" s="615"/>
      <c r="DV12" s="615"/>
      <c r="DW12" s="615"/>
      <c r="DX12" s="698"/>
    </row>
    <row r="13" spans="2:138" ht="11.25" customHeight="1" x14ac:dyDescent="0.2">
      <c r="B13" s="611" t="s">
        <v>226</v>
      </c>
      <c r="C13" s="612"/>
      <c r="D13" s="612"/>
      <c r="E13" s="612"/>
      <c r="F13" s="612"/>
      <c r="G13" s="612"/>
      <c r="H13" s="612"/>
      <c r="I13" s="612"/>
      <c r="J13" s="612"/>
      <c r="K13" s="612"/>
      <c r="L13" s="612"/>
      <c r="M13" s="612"/>
      <c r="N13" s="612"/>
      <c r="O13" s="612"/>
      <c r="P13" s="612"/>
      <c r="Q13" s="613"/>
      <c r="R13" s="614">
        <v>25608395</v>
      </c>
      <c r="S13" s="615"/>
      <c r="T13" s="615"/>
      <c r="U13" s="615"/>
      <c r="V13" s="615"/>
      <c r="W13" s="615"/>
      <c r="X13" s="615"/>
      <c r="Y13" s="616"/>
      <c r="Z13" s="678">
        <v>3.2</v>
      </c>
      <c r="AA13" s="678"/>
      <c r="AB13" s="678"/>
      <c r="AC13" s="678"/>
      <c r="AD13" s="673">
        <v>25608395</v>
      </c>
      <c r="AE13" s="673"/>
      <c r="AF13" s="673"/>
      <c r="AG13" s="673"/>
      <c r="AH13" s="673"/>
      <c r="AI13" s="673"/>
      <c r="AJ13" s="673"/>
      <c r="AK13" s="673"/>
      <c r="AL13" s="617">
        <v>5.8</v>
      </c>
      <c r="AM13" s="679"/>
      <c r="AN13" s="679"/>
      <c r="AO13" s="680"/>
      <c r="AP13" s="611" t="s">
        <v>227</v>
      </c>
      <c r="AQ13" s="612"/>
      <c r="AR13" s="612"/>
      <c r="AS13" s="612"/>
      <c r="AT13" s="612"/>
      <c r="AU13" s="612"/>
      <c r="AV13" s="612"/>
      <c r="AW13" s="612"/>
      <c r="AX13" s="612"/>
      <c r="AY13" s="612"/>
      <c r="AZ13" s="612"/>
      <c r="BA13" s="612"/>
      <c r="BB13" s="612"/>
      <c r="BC13" s="613"/>
      <c r="BD13" s="614">
        <v>642140</v>
      </c>
      <c r="BE13" s="615"/>
      <c r="BF13" s="615"/>
      <c r="BG13" s="615"/>
      <c r="BH13" s="615"/>
      <c r="BI13" s="615"/>
      <c r="BJ13" s="615"/>
      <c r="BK13" s="616"/>
      <c r="BL13" s="678">
        <v>0.4</v>
      </c>
      <c r="BM13" s="678"/>
      <c r="BN13" s="678"/>
      <c r="BO13" s="678"/>
      <c r="BP13" s="673" t="s">
        <v>213</v>
      </c>
      <c r="BQ13" s="673"/>
      <c r="BR13" s="673"/>
      <c r="BS13" s="673"/>
      <c r="BT13" s="673"/>
      <c r="BU13" s="673"/>
      <c r="BV13" s="673"/>
      <c r="BW13" s="674"/>
      <c r="BY13" s="611" t="s">
        <v>228</v>
      </c>
      <c r="BZ13" s="612"/>
      <c r="CA13" s="612"/>
      <c r="CB13" s="612"/>
      <c r="CC13" s="612"/>
      <c r="CD13" s="612"/>
      <c r="CE13" s="612"/>
      <c r="CF13" s="612"/>
      <c r="CG13" s="612"/>
      <c r="CH13" s="612"/>
      <c r="CI13" s="612"/>
      <c r="CJ13" s="612"/>
      <c r="CK13" s="612"/>
      <c r="CL13" s="613"/>
      <c r="CM13" s="614">
        <v>88744970</v>
      </c>
      <c r="CN13" s="615"/>
      <c r="CO13" s="615"/>
      <c r="CP13" s="615"/>
      <c r="CQ13" s="615"/>
      <c r="CR13" s="615"/>
      <c r="CS13" s="615"/>
      <c r="CT13" s="616"/>
      <c r="CU13" s="617">
        <v>11.5</v>
      </c>
      <c r="CV13" s="679"/>
      <c r="CW13" s="679"/>
      <c r="CX13" s="681"/>
      <c r="CY13" s="620">
        <v>77528482</v>
      </c>
      <c r="CZ13" s="615"/>
      <c r="DA13" s="615"/>
      <c r="DB13" s="615"/>
      <c r="DC13" s="615"/>
      <c r="DD13" s="615"/>
      <c r="DE13" s="615"/>
      <c r="DF13" s="615"/>
      <c r="DG13" s="615"/>
      <c r="DH13" s="615"/>
      <c r="DI13" s="615"/>
      <c r="DJ13" s="615"/>
      <c r="DK13" s="616"/>
      <c r="DL13" s="620">
        <v>12124113</v>
      </c>
      <c r="DM13" s="615"/>
      <c r="DN13" s="615"/>
      <c r="DO13" s="615"/>
      <c r="DP13" s="615"/>
      <c r="DQ13" s="615"/>
      <c r="DR13" s="615"/>
      <c r="DS13" s="615"/>
      <c r="DT13" s="615"/>
      <c r="DU13" s="615"/>
      <c r="DV13" s="615"/>
      <c r="DW13" s="615"/>
      <c r="DX13" s="698"/>
    </row>
    <row r="14" spans="2:138" ht="11.25" customHeight="1" x14ac:dyDescent="0.2">
      <c r="B14" s="611" t="s">
        <v>229</v>
      </c>
      <c r="C14" s="612"/>
      <c r="D14" s="612"/>
      <c r="E14" s="612"/>
      <c r="F14" s="612"/>
      <c r="G14" s="612"/>
      <c r="H14" s="612"/>
      <c r="I14" s="612"/>
      <c r="J14" s="612"/>
      <c r="K14" s="612"/>
      <c r="L14" s="612"/>
      <c r="M14" s="612"/>
      <c r="N14" s="612"/>
      <c r="O14" s="612"/>
      <c r="P14" s="612"/>
      <c r="Q14" s="613"/>
      <c r="R14" s="614">
        <v>88322</v>
      </c>
      <c r="S14" s="615"/>
      <c r="T14" s="615"/>
      <c r="U14" s="615"/>
      <c r="V14" s="615"/>
      <c r="W14" s="615"/>
      <c r="X14" s="615"/>
      <c r="Y14" s="616"/>
      <c r="Z14" s="678">
        <v>0</v>
      </c>
      <c r="AA14" s="678"/>
      <c r="AB14" s="678"/>
      <c r="AC14" s="678"/>
      <c r="AD14" s="673">
        <v>88322</v>
      </c>
      <c r="AE14" s="673"/>
      <c r="AF14" s="673"/>
      <c r="AG14" s="673"/>
      <c r="AH14" s="673"/>
      <c r="AI14" s="673"/>
      <c r="AJ14" s="673"/>
      <c r="AK14" s="673"/>
      <c r="AL14" s="617">
        <v>0</v>
      </c>
      <c r="AM14" s="679"/>
      <c r="AN14" s="679"/>
      <c r="AO14" s="680"/>
      <c r="AP14" s="611" t="s">
        <v>230</v>
      </c>
      <c r="AQ14" s="612"/>
      <c r="AR14" s="612"/>
      <c r="AS14" s="612"/>
      <c r="AT14" s="612"/>
      <c r="AU14" s="612"/>
      <c r="AV14" s="612"/>
      <c r="AW14" s="612"/>
      <c r="AX14" s="612"/>
      <c r="AY14" s="612"/>
      <c r="AZ14" s="612"/>
      <c r="BA14" s="612"/>
      <c r="BB14" s="612"/>
      <c r="BC14" s="613"/>
      <c r="BD14" s="614">
        <v>389358</v>
      </c>
      <c r="BE14" s="615"/>
      <c r="BF14" s="615"/>
      <c r="BG14" s="615"/>
      <c r="BH14" s="615"/>
      <c r="BI14" s="615"/>
      <c r="BJ14" s="615"/>
      <c r="BK14" s="616"/>
      <c r="BL14" s="678">
        <v>0.2</v>
      </c>
      <c r="BM14" s="678"/>
      <c r="BN14" s="678"/>
      <c r="BO14" s="678"/>
      <c r="BP14" s="673" t="s">
        <v>213</v>
      </c>
      <c r="BQ14" s="673"/>
      <c r="BR14" s="673"/>
      <c r="BS14" s="673"/>
      <c r="BT14" s="673"/>
      <c r="BU14" s="673"/>
      <c r="BV14" s="673"/>
      <c r="BW14" s="674"/>
      <c r="BY14" s="611" t="s">
        <v>231</v>
      </c>
      <c r="BZ14" s="612"/>
      <c r="CA14" s="612"/>
      <c r="CB14" s="612"/>
      <c r="CC14" s="612"/>
      <c r="CD14" s="612"/>
      <c r="CE14" s="612"/>
      <c r="CF14" s="612"/>
      <c r="CG14" s="612"/>
      <c r="CH14" s="612"/>
      <c r="CI14" s="612"/>
      <c r="CJ14" s="612"/>
      <c r="CK14" s="612"/>
      <c r="CL14" s="613"/>
      <c r="CM14" s="614">
        <v>35530408</v>
      </c>
      <c r="CN14" s="615"/>
      <c r="CO14" s="615"/>
      <c r="CP14" s="615"/>
      <c r="CQ14" s="615"/>
      <c r="CR14" s="615"/>
      <c r="CS14" s="615"/>
      <c r="CT14" s="616"/>
      <c r="CU14" s="617">
        <v>4.5999999999999996</v>
      </c>
      <c r="CV14" s="679"/>
      <c r="CW14" s="679"/>
      <c r="CX14" s="681"/>
      <c r="CY14" s="620">
        <v>2513328</v>
      </c>
      <c r="CZ14" s="615"/>
      <c r="DA14" s="615"/>
      <c r="DB14" s="615"/>
      <c r="DC14" s="615"/>
      <c r="DD14" s="615"/>
      <c r="DE14" s="615"/>
      <c r="DF14" s="615"/>
      <c r="DG14" s="615"/>
      <c r="DH14" s="615"/>
      <c r="DI14" s="615"/>
      <c r="DJ14" s="615"/>
      <c r="DK14" s="616"/>
      <c r="DL14" s="620">
        <v>31869346</v>
      </c>
      <c r="DM14" s="615"/>
      <c r="DN14" s="615"/>
      <c r="DO14" s="615"/>
      <c r="DP14" s="615"/>
      <c r="DQ14" s="615"/>
      <c r="DR14" s="615"/>
      <c r="DS14" s="615"/>
      <c r="DT14" s="615"/>
      <c r="DU14" s="615"/>
      <c r="DV14" s="615"/>
      <c r="DW14" s="615"/>
      <c r="DX14" s="698"/>
    </row>
    <row r="15" spans="2:138" ht="11.25" customHeight="1" x14ac:dyDescent="0.2">
      <c r="B15" s="611" t="s">
        <v>232</v>
      </c>
      <c r="C15" s="612"/>
      <c r="D15" s="612"/>
      <c r="E15" s="612"/>
      <c r="F15" s="612"/>
      <c r="G15" s="612"/>
      <c r="H15" s="612"/>
      <c r="I15" s="612"/>
      <c r="J15" s="612"/>
      <c r="K15" s="612"/>
      <c r="L15" s="612"/>
      <c r="M15" s="612"/>
      <c r="N15" s="612"/>
      <c r="O15" s="612"/>
      <c r="P15" s="612"/>
      <c r="Q15" s="613"/>
      <c r="R15" s="614" t="s">
        <v>139</v>
      </c>
      <c r="S15" s="615"/>
      <c r="T15" s="615"/>
      <c r="U15" s="615"/>
      <c r="V15" s="615"/>
      <c r="W15" s="615"/>
      <c r="X15" s="615"/>
      <c r="Y15" s="616"/>
      <c r="Z15" s="678" t="s">
        <v>214</v>
      </c>
      <c r="AA15" s="678"/>
      <c r="AB15" s="678"/>
      <c r="AC15" s="678"/>
      <c r="AD15" s="673" t="s">
        <v>213</v>
      </c>
      <c r="AE15" s="673"/>
      <c r="AF15" s="673"/>
      <c r="AG15" s="673"/>
      <c r="AH15" s="673"/>
      <c r="AI15" s="673"/>
      <c r="AJ15" s="673"/>
      <c r="AK15" s="673"/>
      <c r="AL15" s="617" t="s">
        <v>213</v>
      </c>
      <c r="AM15" s="679"/>
      <c r="AN15" s="679"/>
      <c r="AO15" s="680"/>
      <c r="AP15" s="611" t="s">
        <v>233</v>
      </c>
      <c r="AQ15" s="612"/>
      <c r="AR15" s="612"/>
      <c r="AS15" s="612"/>
      <c r="AT15" s="612"/>
      <c r="AU15" s="612"/>
      <c r="AV15" s="612"/>
      <c r="AW15" s="612"/>
      <c r="AX15" s="612"/>
      <c r="AY15" s="612"/>
      <c r="AZ15" s="612"/>
      <c r="BA15" s="612"/>
      <c r="BB15" s="612"/>
      <c r="BC15" s="613"/>
      <c r="BD15" s="614">
        <v>29067194</v>
      </c>
      <c r="BE15" s="615"/>
      <c r="BF15" s="615"/>
      <c r="BG15" s="615"/>
      <c r="BH15" s="615"/>
      <c r="BI15" s="615"/>
      <c r="BJ15" s="615"/>
      <c r="BK15" s="616"/>
      <c r="BL15" s="678">
        <v>16.3</v>
      </c>
      <c r="BM15" s="678"/>
      <c r="BN15" s="678"/>
      <c r="BO15" s="678"/>
      <c r="BP15" s="673" t="s">
        <v>139</v>
      </c>
      <c r="BQ15" s="673"/>
      <c r="BR15" s="673"/>
      <c r="BS15" s="673"/>
      <c r="BT15" s="673"/>
      <c r="BU15" s="673"/>
      <c r="BV15" s="673"/>
      <c r="BW15" s="674"/>
      <c r="BY15" s="611" t="s">
        <v>234</v>
      </c>
      <c r="BZ15" s="612"/>
      <c r="CA15" s="612"/>
      <c r="CB15" s="612"/>
      <c r="CC15" s="612"/>
      <c r="CD15" s="612"/>
      <c r="CE15" s="612"/>
      <c r="CF15" s="612"/>
      <c r="CG15" s="612"/>
      <c r="CH15" s="612"/>
      <c r="CI15" s="612"/>
      <c r="CJ15" s="612"/>
      <c r="CK15" s="612"/>
      <c r="CL15" s="613"/>
      <c r="CM15" s="614" t="s">
        <v>213</v>
      </c>
      <c r="CN15" s="615"/>
      <c r="CO15" s="615"/>
      <c r="CP15" s="615"/>
      <c r="CQ15" s="615"/>
      <c r="CR15" s="615"/>
      <c r="CS15" s="615"/>
      <c r="CT15" s="616"/>
      <c r="CU15" s="617" t="s">
        <v>213</v>
      </c>
      <c r="CV15" s="679"/>
      <c r="CW15" s="679"/>
      <c r="CX15" s="681"/>
      <c r="CY15" s="620" t="s">
        <v>214</v>
      </c>
      <c r="CZ15" s="615"/>
      <c r="DA15" s="615"/>
      <c r="DB15" s="615"/>
      <c r="DC15" s="615"/>
      <c r="DD15" s="615"/>
      <c r="DE15" s="615"/>
      <c r="DF15" s="615"/>
      <c r="DG15" s="615"/>
      <c r="DH15" s="615"/>
      <c r="DI15" s="615"/>
      <c r="DJ15" s="615"/>
      <c r="DK15" s="616"/>
      <c r="DL15" s="620" t="s">
        <v>214</v>
      </c>
      <c r="DM15" s="615"/>
      <c r="DN15" s="615"/>
      <c r="DO15" s="615"/>
      <c r="DP15" s="615"/>
      <c r="DQ15" s="615"/>
      <c r="DR15" s="615"/>
      <c r="DS15" s="615"/>
      <c r="DT15" s="615"/>
      <c r="DU15" s="615"/>
      <c r="DV15" s="615"/>
      <c r="DW15" s="615"/>
      <c r="DX15" s="698"/>
    </row>
    <row r="16" spans="2:138" ht="11.25" customHeight="1" x14ac:dyDescent="0.2">
      <c r="B16" s="611" t="s">
        <v>235</v>
      </c>
      <c r="C16" s="612"/>
      <c r="D16" s="612"/>
      <c r="E16" s="612"/>
      <c r="F16" s="612"/>
      <c r="G16" s="612"/>
      <c r="H16" s="612"/>
      <c r="I16" s="612"/>
      <c r="J16" s="612"/>
      <c r="K16" s="612"/>
      <c r="L16" s="612"/>
      <c r="M16" s="612"/>
      <c r="N16" s="612"/>
      <c r="O16" s="612"/>
      <c r="P16" s="612"/>
      <c r="Q16" s="613"/>
      <c r="R16" s="614">
        <v>2129673</v>
      </c>
      <c r="S16" s="615"/>
      <c r="T16" s="615"/>
      <c r="U16" s="615"/>
      <c r="V16" s="615"/>
      <c r="W16" s="615"/>
      <c r="X16" s="615"/>
      <c r="Y16" s="616"/>
      <c r="Z16" s="678">
        <v>0.3</v>
      </c>
      <c r="AA16" s="678"/>
      <c r="AB16" s="678"/>
      <c r="AC16" s="678"/>
      <c r="AD16" s="673">
        <v>2129673</v>
      </c>
      <c r="AE16" s="673"/>
      <c r="AF16" s="673"/>
      <c r="AG16" s="673"/>
      <c r="AH16" s="673"/>
      <c r="AI16" s="673"/>
      <c r="AJ16" s="673"/>
      <c r="AK16" s="673"/>
      <c r="AL16" s="617">
        <v>0.5</v>
      </c>
      <c r="AM16" s="679"/>
      <c r="AN16" s="679"/>
      <c r="AO16" s="680"/>
      <c r="AP16" s="611" t="s">
        <v>236</v>
      </c>
      <c r="AQ16" s="612"/>
      <c r="AR16" s="612"/>
      <c r="AS16" s="612"/>
      <c r="AT16" s="612"/>
      <c r="AU16" s="612"/>
      <c r="AV16" s="612"/>
      <c r="AW16" s="612"/>
      <c r="AX16" s="612"/>
      <c r="AY16" s="612"/>
      <c r="AZ16" s="612"/>
      <c r="BA16" s="612"/>
      <c r="BB16" s="612"/>
      <c r="BC16" s="613"/>
      <c r="BD16" s="614">
        <v>1350612</v>
      </c>
      <c r="BE16" s="615"/>
      <c r="BF16" s="615"/>
      <c r="BG16" s="615"/>
      <c r="BH16" s="615"/>
      <c r="BI16" s="615"/>
      <c r="BJ16" s="615"/>
      <c r="BK16" s="616"/>
      <c r="BL16" s="678">
        <v>0.8</v>
      </c>
      <c r="BM16" s="678"/>
      <c r="BN16" s="678"/>
      <c r="BO16" s="678"/>
      <c r="BP16" s="673" t="s">
        <v>139</v>
      </c>
      <c r="BQ16" s="673"/>
      <c r="BR16" s="673"/>
      <c r="BS16" s="673"/>
      <c r="BT16" s="673"/>
      <c r="BU16" s="673"/>
      <c r="BV16" s="673"/>
      <c r="BW16" s="674"/>
      <c r="BY16" s="611" t="s">
        <v>237</v>
      </c>
      <c r="BZ16" s="612"/>
      <c r="CA16" s="612"/>
      <c r="CB16" s="612"/>
      <c r="CC16" s="612"/>
      <c r="CD16" s="612"/>
      <c r="CE16" s="612"/>
      <c r="CF16" s="612"/>
      <c r="CG16" s="612"/>
      <c r="CH16" s="612"/>
      <c r="CI16" s="612"/>
      <c r="CJ16" s="612"/>
      <c r="CK16" s="612"/>
      <c r="CL16" s="613"/>
      <c r="CM16" s="614">
        <v>180799559</v>
      </c>
      <c r="CN16" s="615"/>
      <c r="CO16" s="615"/>
      <c r="CP16" s="615"/>
      <c r="CQ16" s="615"/>
      <c r="CR16" s="615"/>
      <c r="CS16" s="615"/>
      <c r="CT16" s="616"/>
      <c r="CU16" s="617">
        <v>23.5</v>
      </c>
      <c r="CV16" s="679"/>
      <c r="CW16" s="679"/>
      <c r="CX16" s="681"/>
      <c r="CY16" s="620">
        <v>6220191</v>
      </c>
      <c r="CZ16" s="615"/>
      <c r="DA16" s="615"/>
      <c r="DB16" s="615"/>
      <c r="DC16" s="615"/>
      <c r="DD16" s="615"/>
      <c r="DE16" s="615"/>
      <c r="DF16" s="615"/>
      <c r="DG16" s="615"/>
      <c r="DH16" s="615"/>
      <c r="DI16" s="615"/>
      <c r="DJ16" s="615"/>
      <c r="DK16" s="616"/>
      <c r="DL16" s="620">
        <v>133561201</v>
      </c>
      <c r="DM16" s="615"/>
      <c r="DN16" s="615"/>
      <c r="DO16" s="615"/>
      <c r="DP16" s="615"/>
      <c r="DQ16" s="615"/>
      <c r="DR16" s="615"/>
      <c r="DS16" s="615"/>
      <c r="DT16" s="615"/>
      <c r="DU16" s="615"/>
      <c r="DV16" s="615"/>
      <c r="DW16" s="615"/>
      <c r="DX16" s="698"/>
    </row>
    <row r="17" spans="2:128" ht="11.25" customHeight="1" x14ac:dyDescent="0.2">
      <c r="B17" s="611" t="s">
        <v>238</v>
      </c>
      <c r="C17" s="612"/>
      <c r="D17" s="612"/>
      <c r="E17" s="612"/>
      <c r="F17" s="612"/>
      <c r="G17" s="612"/>
      <c r="H17" s="612"/>
      <c r="I17" s="612"/>
      <c r="J17" s="612"/>
      <c r="K17" s="612"/>
      <c r="L17" s="612"/>
      <c r="M17" s="612"/>
      <c r="N17" s="612"/>
      <c r="O17" s="612"/>
      <c r="P17" s="612"/>
      <c r="Q17" s="613"/>
      <c r="R17" s="614">
        <v>837647</v>
      </c>
      <c r="S17" s="615"/>
      <c r="T17" s="615"/>
      <c r="U17" s="615"/>
      <c r="V17" s="615"/>
      <c r="W17" s="615"/>
      <c r="X17" s="615"/>
      <c r="Y17" s="616"/>
      <c r="Z17" s="678">
        <v>0.1</v>
      </c>
      <c r="AA17" s="678"/>
      <c r="AB17" s="678"/>
      <c r="AC17" s="678"/>
      <c r="AD17" s="673">
        <v>837647</v>
      </c>
      <c r="AE17" s="673"/>
      <c r="AF17" s="673"/>
      <c r="AG17" s="673"/>
      <c r="AH17" s="673"/>
      <c r="AI17" s="673"/>
      <c r="AJ17" s="673"/>
      <c r="AK17" s="673"/>
      <c r="AL17" s="617">
        <v>0.2</v>
      </c>
      <c r="AM17" s="679"/>
      <c r="AN17" s="679"/>
      <c r="AO17" s="680"/>
      <c r="AP17" s="611" t="s">
        <v>239</v>
      </c>
      <c r="AQ17" s="612"/>
      <c r="AR17" s="612"/>
      <c r="AS17" s="612"/>
      <c r="AT17" s="612"/>
      <c r="AU17" s="612"/>
      <c r="AV17" s="612"/>
      <c r="AW17" s="612"/>
      <c r="AX17" s="612"/>
      <c r="AY17" s="612"/>
      <c r="AZ17" s="612"/>
      <c r="BA17" s="612"/>
      <c r="BB17" s="612"/>
      <c r="BC17" s="613"/>
      <c r="BD17" s="614">
        <v>27716582</v>
      </c>
      <c r="BE17" s="615"/>
      <c r="BF17" s="615"/>
      <c r="BG17" s="615"/>
      <c r="BH17" s="615"/>
      <c r="BI17" s="615"/>
      <c r="BJ17" s="615"/>
      <c r="BK17" s="616"/>
      <c r="BL17" s="678">
        <v>15.6</v>
      </c>
      <c r="BM17" s="678"/>
      <c r="BN17" s="678"/>
      <c r="BO17" s="678"/>
      <c r="BP17" s="673" t="s">
        <v>139</v>
      </c>
      <c r="BQ17" s="673"/>
      <c r="BR17" s="673"/>
      <c r="BS17" s="673"/>
      <c r="BT17" s="673"/>
      <c r="BU17" s="673"/>
      <c r="BV17" s="673"/>
      <c r="BW17" s="674"/>
      <c r="BY17" s="611" t="s">
        <v>240</v>
      </c>
      <c r="BZ17" s="612"/>
      <c r="CA17" s="612"/>
      <c r="CB17" s="612"/>
      <c r="CC17" s="612"/>
      <c r="CD17" s="612"/>
      <c r="CE17" s="612"/>
      <c r="CF17" s="612"/>
      <c r="CG17" s="612"/>
      <c r="CH17" s="612"/>
      <c r="CI17" s="612"/>
      <c r="CJ17" s="612"/>
      <c r="CK17" s="612"/>
      <c r="CL17" s="613"/>
      <c r="CM17" s="614">
        <v>7977884</v>
      </c>
      <c r="CN17" s="615"/>
      <c r="CO17" s="615"/>
      <c r="CP17" s="615"/>
      <c r="CQ17" s="615"/>
      <c r="CR17" s="615"/>
      <c r="CS17" s="615"/>
      <c r="CT17" s="616"/>
      <c r="CU17" s="617">
        <v>1</v>
      </c>
      <c r="CV17" s="679"/>
      <c r="CW17" s="679"/>
      <c r="CX17" s="681"/>
      <c r="CY17" s="620" t="s">
        <v>213</v>
      </c>
      <c r="CZ17" s="615"/>
      <c r="DA17" s="615"/>
      <c r="DB17" s="615"/>
      <c r="DC17" s="615"/>
      <c r="DD17" s="615"/>
      <c r="DE17" s="615"/>
      <c r="DF17" s="615"/>
      <c r="DG17" s="615"/>
      <c r="DH17" s="615"/>
      <c r="DI17" s="615"/>
      <c r="DJ17" s="615"/>
      <c r="DK17" s="616"/>
      <c r="DL17" s="620">
        <v>405732</v>
      </c>
      <c r="DM17" s="615"/>
      <c r="DN17" s="615"/>
      <c r="DO17" s="615"/>
      <c r="DP17" s="615"/>
      <c r="DQ17" s="615"/>
      <c r="DR17" s="615"/>
      <c r="DS17" s="615"/>
      <c r="DT17" s="615"/>
      <c r="DU17" s="615"/>
      <c r="DV17" s="615"/>
      <c r="DW17" s="615"/>
      <c r="DX17" s="698"/>
    </row>
    <row r="18" spans="2:128" ht="11.25" customHeight="1" x14ac:dyDescent="0.2">
      <c r="B18" s="611" t="s">
        <v>241</v>
      </c>
      <c r="C18" s="612"/>
      <c r="D18" s="612"/>
      <c r="E18" s="612"/>
      <c r="F18" s="612"/>
      <c r="G18" s="612"/>
      <c r="H18" s="612"/>
      <c r="I18" s="612"/>
      <c r="J18" s="612"/>
      <c r="K18" s="612"/>
      <c r="L18" s="612"/>
      <c r="M18" s="612"/>
      <c r="N18" s="612"/>
      <c r="O18" s="612"/>
      <c r="P18" s="612"/>
      <c r="Q18" s="613"/>
      <c r="R18" s="614">
        <v>103655</v>
      </c>
      <c r="S18" s="615"/>
      <c r="T18" s="615"/>
      <c r="U18" s="615"/>
      <c r="V18" s="615"/>
      <c r="W18" s="615"/>
      <c r="X18" s="615"/>
      <c r="Y18" s="616"/>
      <c r="Z18" s="678">
        <v>0</v>
      </c>
      <c r="AA18" s="678"/>
      <c r="AB18" s="678"/>
      <c r="AC18" s="678"/>
      <c r="AD18" s="673">
        <v>103655</v>
      </c>
      <c r="AE18" s="673"/>
      <c r="AF18" s="673"/>
      <c r="AG18" s="673"/>
      <c r="AH18" s="673"/>
      <c r="AI18" s="673"/>
      <c r="AJ18" s="673"/>
      <c r="AK18" s="673"/>
      <c r="AL18" s="617">
        <v>0</v>
      </c>
      <c r="AM18" s="679"/>
      <c r="AN18" s="679"/>
      <c r="AO18" s="680"/>
      <c r="AP18" s="611" t="s">
        <v>242</v>
      </c>
      <c r="AQ18" s="612"/>
      <c r="AR18" s="612"/>
      <c r="AS18" s="612"/>
      <c r="AT18" s="612"/>
      <c r="AU18" s="612"/>
      <c r="AV18" s="612"/>
      <c r="AW18" s="612"/>
      <c r="AX18" s="612"/>
      <c r="AY18" s="612"/>
      <c r="AZ18" s="612"/>
      <c r="BA18" s="612"/>
      <c r="BB18" s="612"/>
      <c r="BC18" s="613"/>
      <c r="BD18" s="614">
        <v>59407998</v>
      </c>
      <c r="BE18" s="615"/>
      <c r="BF18" s="615"/>
      <c r="BG18" s="615"/>
      <c r="BH18" s="615"/>
      <c r="BI18" s="615"/>
      <c r="BJ18" s="615"/>
      <c r="BK18" s="616"/>
      <c r="BL18" s="678">
        <v>33.4</v>
      </c>
      <c r="BM18" s="678"/>
      <c r="BN18" s="678"/>
      <c r="BO18" s="678"/>
      <c r="BP18" s="673" t="s">
        <v>213</v>
      </c>
      <c r="BQ18" s="673"/>
      <c r="BR18" s="673"/>
      <c r="BS18" s="673"/>
      <c r="BT18" s="673"/>
      <c r="BU18" s="673"/>
      <c r="BV18" s="673"/>
      <c r="BW18" s="674"/>
      <c r="BY18" s="611" t="s">
        <v>243</v>
      </c>
      <c r="BZ18" s="612"/>
      <c r="CA18" s="612"/>
      <c r="CB18" s="612"/>
      <c r="CC18" s="612"/>
      <c r="CD18" s="612"/>
      <c r="CE18" s="612"/>
      <c r="CF18" s="612"/>
      <c r="CG18" s="612"/>
      <c r="CH18" s="612"/>
      <c r="CI18" s="612"/>
      <c r="CJ18" s="612"/>
      <c r="CK18" s="612"/>
      <c r="CL18" s="613"/>
      <c r="CM18" s="614">
        <v>125857361</v>
      </c>
      <c r="CN18" s="615"/>
      <c r="CO18" s="615"/>
      <c r="CP18" s="615"/>
      <c r="CQ18" s="615"/>
      <c r="CR18" s="615"/>
      <c r="CS18" s="615"/>
      <c r="CT18" s="616"/>
      <c r="CU18" s="617">
        <v>16.399999999999999</v>
      </c>
      <c r="CV18" s="679"/>
      <c r="CW18" s="679"/>
      <c r="CX18" s="681"/>
      <c r="CY18" s="620" t="s">
        <v>213</v>
      </c>
      <c r="CZ18" s="615"/>
      <c r="DA18" s="615"/>
      <c r="DB18" s="615"/>
      <c r="DC18" s="615"/>
      <c r="DD18" s="615"/>
      <c r="DE18" s="615"/>
      <c r="DF18" s="615"/>
      <c r="DG18" s="615"/>
      <c r="DH18" s="615"/>
      <c r="DI18" s="615"/>
      <c r="DJ18" s="615"/>
      <c r="DK18" s="616"/>
      <c r="DL18" s="620">
        <v>123274410</v>
      </c>
      <c r="DM18" s="615"/>
      <c r="DN18" s="615"/>
      <c r="DO18" s="615"/>
      <c r="DP18" s="615"/>
      <c r="DQ18" s="615"/>
      <c r="DR18" s="615"/>
      <c r="DS18" s="615"/>
      <c r="DT18" s="615"/>
      <c r="DU18" s="615"/>
      <c r="DV18" s="615"/>
      <c r="DW18" s="615"/>
      <c r="DX18" s="698"/>
    </row>
    <row r="19" spans="2:128" ht="11.25" customHeight="1" x14ac:dyDescent="0.2">
      <c r="B19" s="611" t="s">
        <v>244</v>
      </c>
      <c r="C19" s="612"/>
      <c r="D19" s="612"/>
      <c r="E19" s="612"/>
      <c r="F19" s="612"/>
      <c r="G19" s="612"/>
      <c r="H19" s="612"/>
      <c r="I19" s="612"/>
      <c r="J19" s="612"/>
      <c r="K19" s="612"/>
      <c r="L19" s="612"/>
      <c r="M19" s="612"/>
      <c r="N19" s="612"/>
      <c r="O19" s="612"/>
      <c r="P19" s="612"/>
      <c r="Q19" s="613"/>
      <c r="R19" s="614">
        <v>1188371</v>
      </c>
      <c r="S19" s="615"/>
      <c r="T19" s="615"/>
      <c r="U19" s="615"/>
      <c r="V19" s="615"/>
      <c r="W19" s="615"/>
      <c r="X19" s="615"/>
      <c r="Y19" s="616"/>
      <c r="Z19" s="678">
        <v>0.1</v>
      </c>
      <c r="AA19" s="678"/>
      <c r="AB19" s="678"/>
      <c r="AC19" s="678"/>
      <c r="AD19" s="673">
        <v>1188371</v>
      </c>
      <c r="AE19" s="673"/>
      <c r="AF19" s="673"/>
      <c r="AG19" s="673"/>
      <c r="AH19" s="673"/>
      <c r="AI19" s="673"/>
      <c r="AJ19" s="673"/>
      <c r="AK19" s="673"/>
      <c r="AL19" s="617">
        <v>0.3</v>
      </c>
      <c r="AM19" s="679"/>
      <c r="AN19" s="679"/>
      <c r="AO19" s="680"/>
      <c r="AP19" s="611" t="s">
        <v>245</v>
      </c>
      <c r="AQ19" s="612"/>
      <c r="AR19" s="612"/>
      <c r="AS19" s="612"/>
      <c r="AT19" s="612"/>
      <c r="AU19" s="612"/>
      <c r="AV19" s="612"/>
      <c r="AW19" s="612"/>
      <c r="AX19" s="612"/>
      <c r="AY19" s="612"/>
      <c r="AZ19" s="612"/>
      <c r="BA19" s="612"/>
      <c r="BB19" s="612"/>
      <c r="BC19" s="613"/>
      <c r="BD19" s="614">
        <v>3708658</v>
      </c>
      <c r="BE19" s="615"/>
      <c r="BF19" s="615"/>
      <c r="BG19" s="615"/>
      <c r="BH19" s="615"/>
      <c r="BI19" s="615"/>
      <c r="BJ19" s="615"/>
      <c r="BK19" s="616"/>
      <c r="BL19" s="678">
        <v>2.1</v>
      </c>
      <c r="BM19" s="678"/>
      <c r="BN19" s="678"/>
      <c r="BO19" s="678"/>
      <c r="BP19" s="673" t="s">
        <v>213</v>
      </c>
      <c r="BQ19" s="673"/>
      <c r="BR19" s="673"/>
      <c r="BS19" s="673"/>
      <c r="BT19" s="673"/>
      <c r="BU19" s="673"/>
      <c r="BV19" s="673"/>
      <c r="BW19" s="674"/>
      <c r="BY19" s="611" t="s">
        <v>246</v>
      </c>
      <c r="BZ19" s="612"/>
      <c r="CA19" s="612"/>
      <c r="CB19" s="612"/>
      <c r="CC19" s="612"/>
      <c r="CD19" s="612"/>
      <c r="CE19" s="612"/>
      <c r="CF19" s="612"/>
      <c r="CG19" s="612"/>
      <c r="CH19" s="612"/>
      <c r="CI19" s="612"/>
      <c r="CJ19" s="612"/>
      <c r="CK19" s="612"/>
      <c r="CL19" s="613"/>
      <c r="CM19" s="614" t="s">
        <v>214</v>
      </c>
      <c r="CN19" s="615"/>
      <c r="CO19" s="615"/>
      <c r="CP19" s="615"/>
      <c r="CQ19" s="615"/>
      <c r="CR19" s="615"/>
      <c r="CS19" s="615"/>
      <c r="CT19" s="616"/>
      <c r="CU19" s="617" t="s">
        <v>139</v>
      </c>
      <c r="CV19" s="679"/>
      <c r="CW19" s="679"/>
      <c r="CX19" s="681"/>
      <c r="CY19" s="620" t="s">
        <v>213</v>
      </c>
      <c r="CZ19" s="615"/>
      <c r="DA19" s="615"/>
      <c r="DB19" s="615"/>
      <c r="DC19" s="615"/>
      <c r="DD19" s="615"/>
      <c r="DE19" s="615"/>
      <c r="DF19" s="615"/>
      <c r="DG19" s="615"/>
      <c r="DH19" s="615"/>
      <c r="DI19" s="615"/>
      <c r="DJ19" s="615"/>
      <c r="DK19" s="616"/>
      <c r="DL19" s="620" t="s">
        <v>213</v>
      </c>
      <c r="DM19" s="615"/>
      <c r="DN19" s="615"/>
      <c r="DO19" s="615"/>
      <c r="DP19" s="615"/>
      <c r="DQ19" s="615"/>
      <c r="DR19" s="615"/>
      <c r="DS19" s="615"/>
      <c r="DT19" s="615"/>
      <c r="DU19" s="615"/>
      <c r="DV19" s="615"/>
      <c r="DW19" s="615"/>
      <c r="DX19" s="698"/>
    </row>
    <row r="20" spans="2:128" ht="11.25" customHeight="1" x14ac:dyDescent="0.2">
      <c r="B20" s="611" t="s">
        <v>247</v>
      </c>
      <c r="C20" s="612"/>
      <c r="D20" s="612"/>
      <c r="E20" s="612"/>
      <c r="F20" s="612"/>
      <c r="G20" s="612"/>
      <c r="H20" s="612"/>
      <c r="I20" s="612"/>
      <c r="J20" s="612"/>
      <c r="K20" s="612"/>
      <c r="L20" s="612"/>
      <c r="M20" s="612"/>
      <c r="N20" s="612"/>
      <c r="O20" s="612"/>
      <c r="P20" s="612"/>
      <c r="Q20" s="613"/>
      <c r="R20" s="614">
        <v>272545423</v>
      </c>
      <c r="S20" s="615"/>
      <c r="T20" s="615"/>
      <c r="U20" s="615"/>
      <c r="V20" s="615"/>
      <c r="W20" s="615"/>
      <c r="X20" s="615"/>
      <c r="Y20" s="616"/>
      <c r="Z20" s="678">
        <v>34</v>
      </c>
      <c r="AA20" s="678"/>
      <c r="AB20" s="678"/>
      <c r="AC20" s="678"/>
      <c r="AD20" s="673">
        <v>266300501</v>
      </c>
      <c r="AE20" s="673"/>
      <c r="AF20" s="673"/>
      <c r="AG20" s="673"/>
      <c r="AH20" s="673"/>
      <c r="AI20" s="673"/>
      <c r="AJ20" s="673"/>
      <c r="AK20" s="673"/>
      <c r="AL20" s="617">
        <v>60.1</v>
      </c>
      <c r="AM20" s="679"/>
      <c r="AN20" s="679"/>
      <c r="AO20" s="680"/>
      <c r="AP20" s="682" t="s">
        <v>248</v>
      </c>
      <c r="AQ20" s="683"/>
      <c r="AR20" s="683"/>
      <c r="AS20" s="683"/>
      <c r="AT20" s="683"/>
      <c r="AU20" s="683"/>
      <c r="AV20" s="683"/>
      <c r="AW20" s="683"/>
      <c r="AX20" s="683"/>
      <c r="AY20" s="683"/>
      <c r="AZ20" s="683"/>
      <c r="BA20" s="683"/>
      <c r="BB20" s="683"/>
      <c r="BC20" s="684"/>
      <c r="BD20" s="614">
        <v>1756728</v>
      </c>
      <c r="BE20" s="615"/>
      <c r="BF20" s="615"/>
      <c r="BG20" s="615"/>
      <c r="BH20" s="615"/>
      <c r="BI20" s="615"/>
      <c r="BJ20" s="615"/>
      <c r="BK20" s="616"/>
      <c r="BL20" s="678">
        <v>1</v>
      </c>
      <c r="BM20" s="678"/>
      <c r="BN20" s="678"/>
      <c r="BO20" s="678"/>
      <c r="BP20" s="673" t="s">
        <v>213</v>
      </c>
      <c r="BQ20" s="673"/>
      <c r="BR20" s="673"/>
      <c r="BS20" s="673"/>
      <c r="BT20" s="673"/>
      <c r="BU20" s="673"/>
      <c r="BV20" s="673"/>
      <c r="BW20" s="674"/>
      <c r="BY20" s="682" t="s">
        <v>249</v>
      </c>
      <c r="BZ20" s="683"/>
      <c r="CA20" s="683"/>
      <c r="CB20" s="683"/>
      <c r="CC20" s="683"/>
      <c r="CD20" s="683"/>
      <c r="CE20" s="683"/>
      <c r="CF20" s="683"/>
      <c r="CG20" s="683"/>
      <c r="CH20" s="683"/>
      <c r="CI20" s="683"/>
      <c r="CJ20" s="683"/>
      <c r="CK20" s="683"/>
      <c r="CL20" s="684"/>
      <c r="CM20" s="614" t="s">
        <v>213</v>
      </c>
      <c r="CN20" s="615"/>
      <c r="CO20" s="615"/>
      <c r="CP20" s="615"/>
      <c r="CQ20" s="615"/>
      <c r="CR20" s="615"/>
      <c r="CS20" s="615"/>
      <c r="CT20" s="616"/>
      <c r="CU20" s="617" t="s">
        <v>139</v>
      </c>
      <c r="CV20" s="679"/>
      <c r="CW20" s="679"/>
      <c r="CX20" s="681"/>
      <c r="CY20" s="620" t="s">
        <v>213</v>
      </c>
      <c r="CZ20" s="615"/>
      <c r="DA20" s="615"/>
      <c r="DB20" s="615"/>
      <c r="DC20" s="615"/>
      <c r="DD20" s="615"/>
      <c r="DE20" s="615"/>
      <c r="DF20" s="615"/>
      <c r="DG20" s="615"/>
      <c r="DH20" s="615"/>
      <c r="DI20" s="615"/>
      <c r="DJ20" s="615"/>
      <c r="DK20" s="616"/>
      <c r="DL20" s="620" t="s">
        <v>213</v>
      </c>
      <c r="DM20" s="615"/>
      <c r="DN20" s="615"/>
      <c r="DO20" s="615"/>
      <c r="DP20" s="615"/>
      <c r="DQ20" s="615"/>
      <c r="DR20" s="615"/>
      <c r="DS20" s="615"/>
      <c r="DT20" s="615"/>
      <c r="DU20" s="615"/>
      <c r="DV20" s="615"/>
      <c r="DW20" s="615"/>
      <c r="DX20" s="698"/>
    </row>
    <row r="21" spans="2:128" ht="11.25" customHeight="1" x14ac:dyDescent="0.2">
      <c r="B21" s="611" t="s">
        <v>250</v>
      </c>
      <c r="C21" s="612"/>
      <c r="D21" s="612"/>
      <c r="E21" s="612"/>
      <c r="F21" s="612"/>
      <c r="G21" s="612"/>
      <c r="H21" s="612"/>
      <c r="I21" s="612"/>
      <c r="J21" s="612"/>
      <c r="K21" s="612"/>
      <c r="L21" s="612"/>
      <c r="M21" s="612"/>
      <c r="N21" s="612"/>
      <c r="O21" s="612"/>
      <c r="P21" s="612"/>
      <c r="Q21" s="613"/>
      <c r="R21" s="614">
        <v>266300501</v>
      </c>
      <c r="S21" s="615"/>
      <c r="T21" s="615"/>
      <c r="U21" s="615"/>
      <c r="V21" s="615"/>
      <c r="W21" s="615"/>
      <c r="X21" s="615"/>
      <c r="Y21" s="616"/>
      <c r="Z21" s="617">
        <v>33.200000000000003</v>
      </c>
      <c r="AA21" s="679"/>
      <c r="AB21" s="679"/>
      <c r="AC21" s="681"/>
      <c r="AD21" s="620">
        <v>266300501</v>
      </c>
      <c r="AE21" s="615"/>
      <c r="AF21" s="615"/>
      <c r="AG21" s="615"/>
      <c r="AH21" s="615"/>
      <c r="AI21" s="615"/>
      <c r="AJ21" s="615"/>
      <c r="AK21" s="616"/>
      <c r="AL21" s="617">
        <v>60.1</v>
      </c>
      <c r="AM21" s="679"/>
      <c r="AN21" s="679"/>
      <c r="AO21" s="680"/>
      <c r="AP21" s="682" t="s">
        <v>251</v>
      </c>
      <c r="AQ21" s="683"/>
      <c r="AR21" s="683"/>
      <c r="AS21" s="683"/>
      <c r="AT21" s="683"/>
      <c r="AU21" s="683"/>
      <c r="AV21" s="683"/>
      <c r="AW21" s="683"/>
      <c r="AX21" s="683"/>
      <c r="AY21" s="683"/>
      <c r="AZ21" s="683"/>
      <c r="BA21" s="683"/>
      <c r="BB21" s="683"/>
      <c r="BC21" s="684"/>
      <c r="BD21" s="614">
        <v>383454</v>
      </c>
      <c r="BE21" s="615"/>
      <c r="BF21" s="615"/>
      <c r="BG21" s="615"/>
      <c r="BH21" s="615"/>
      <c r="BI21" s="615"/>
      <c r="BJ21" s="615"/>
      <c r="BK21" s="616"/>
      <c r="BL21" s="678">
        <v>0.2</v>
      </c>
      <c r="BM21" s="678"/>
      <c r="BN21" s="678"/>
      <c r="BO21" s="678"/>
      <c r="BP21" s="673" t="s">
        <v>139</v>
      </c>
      <c r="BQ21" s="673"/>
      <c r="BR21" s="673"/>
      <c r="BS21" s="673"/>
      <c r="BT21" s="673"/>
      <c r="BU21" s="673"/>
      <c r="BV21" s="673"/>
      <c r="BW21" s="674"/>
      <c r="BY21" s="682" t="s">
        <v>252</v>
      </c>
      <c r="BZ21" s="683"/>
      <c r="CA21" s="683"/>
      <c r="CB21" s="683"/>
      <c r="CC21" s="683"/>
      <c r="CD21" s="683"/>
      <c r="CE21" s="683"/>
      <c r="CF21" s="683"/>
      <c r="CG21" s="683"/>
      <c r="CH21" s="683"/>
      <c r="CI21" s="683"/>
      <c r="CJ21" s="683"/>
      <c r="CK21" s="683"/>
      <c r="CL21" s="684"/>
      <c r="CM21" s="614">
        <v>123120</v>
      </c>
      <c r="CN21" s="615"/>
      <c r="CO21" s="615"/>
      <c r="CP21" s="615"/>
      <c r="CQ21" s="615"/>
      <c r="CR21" s="615"/>
      <c r="CS21" s="615"/>
      <c r="CT21" s="616"/>
      <c r="CU21" s="617">
        <v>0</v>
      </c>
      <c r="CV21" s="679"/>
      <c r="CW21" s="679"/>
      <c r="CX21" s="681"/>
      <c r="CY21" s="620" t="s">
        <v>213</v>
      </c>
      <c r="CZ21" s="615"/>
      <c r="DA21" s="615"/>
      <c r="DB21" s="615"/>
      <c r="DC21" s="615"/>
      <c r="DD21" s="615"/>
      <c r="DE21" s="615"/>
      <c r="DF21" s="615"/>
      <c r="DG21" s="615"/>
      <c r="DH21" s="615"/>
      <c r="DI21" s="615"/>
      <c r="DJ21" s="615"/>
      <c r="DK21" s="616"/>
      <c r="DL21" s="620">
        <v>123120</v>
      </c>
      <c r="DM21" s="615"/>
      <c r="DN21" s="615"/>
      <c r="DO21" s="615"/>
      <c r="DP21" s="615"/>
      <c r="DQ21" s="615"/>
      <c r="DR21" s="615"/>
      <c r="DS21" s="615"/>
      <c r="DT21" s="615"/>
      <c r="DU21" s="615"/>
      <c r="DV21" s="615"/>
      <c r="DW21" s="615"/>
      <c r="DX21" s="698"/>
    </row>
    <row r="22" spans="2:128" ht="11.25" customHeight="1" x14ac:dyDescent="0.2">
      <c r="B22" s="611" t="s">
        <v>253</v>
      </c>
      <c r="C22" s="612"/>
      <c r="D22" s="612"/>
      <c r="E22" s="612"/>
      <c r="F22" s="612"/>
      <c r="G22" s="612"/>
      <c r="H22" s="612"/>
      <c r="I22" s="612"/>
      <c r="J22" s="612"/>
      <c r="K22" s="612"/>
      <c r="L22" s="612"/>
      <c r="M22" s="612"/>
      <c r="N22" s="612"/>
      <c r="O22" s="612"/>
      <c r="P22" s="612"/>
      <c r="Q22" s="613"/>
      <c r="R22" s="614">
        <v>6231111</v>
      </c>
      <c r="S22" s="615"/>
      <c r="T22" s="615"/>
      <c r="U22" s="615"/>
      <c r="V22" s="615"/>
      <c r="W22" s="615"/>
      <c r="X22" s="615"/>
      <c r="Y22" s="616"/>
      <c r="Z22" s="617">
        <v>0.8</v>
      </c>
      <c r="AA22" s="679"/>
      <c r="AB22" s="679"/>
      <c r="AC22" s="681"/>
      <c r="AD22" s="620" t="s">
        <v>213</v>
      </c>
      <c r="AE22" s="615"/>
      <c r="AF22" s="615"/>
      <c r="AG22" s="615"/>
      <c r="AH22" s="615"/>
      <c r="AI22" s="615"/>
      <c r="AJ22" s="615"/>
      <c r="AK22" s="616"/>
      <c r="AL22" s="617" t="s">
        <v>213</v>
      </c>
      <c r="AM22" s="679"/>
      <c r="AN22" s="679"/>
      <c r="AO22" s="680"/>
      <c r="AP22" s="682" t="s">
        <v>254</v>
      </c>
      <c r="AQ22" s="683"/>
      <c r="AR22" s="683"/>
      <c r="AS22" s="683"/>
      <c r="AT22" s="683"/>
      <c r="AU22" s="683"/>
      <c r="AV22" s="683"/>
      <c r="AW22" s="683"/>
      <c r="AX22" s="683"/>
      <c r="AY22" s="683"/>
      <c r="AZ22" s="683"/>
      <c r="BA22" s="683"/>
      <c r="BB22" s="683"/>
      <c r="BC22" s="684"/>
      <c r="BD22" s="614">
        <v>1003786</v>
      </c>
      <c r="BE22" s="615"/>
      <c r="BF22" s="615"/>
      <c r="BG22" s="615"/>
      <c r="BH22" s="615"/>
      <c r="BI22" s="615"/>
      <c r="BJ22" s="615"/>
      <c r="BK22" s="616"/>
      <c r="BL22" s="678">
        <v>0.6</v>
      </c>
      <c r="BM22" s="678"/>
      <c r="BN22" s="678"/>
      <c r="BO22" s="678"/>
      <c r="BP22" s="673" t="s">
        <v>213</v>
      </c>
      <c r="BQ22" s="673"/>
      <c r="BR22" s="673"/>
      <c r="BS22" s="673"/>
      <c r="BT22" s="673"/>
      <c r="BU22" s="673"/>
      <c r="BV22" s="673"/>
      <c r="BW22" s="674"/>
      <c r="BY22" s="682" t="s">
        <v>255</v>
      </c>
      <c r="BZ22" s="683"/>
      <c r="CA22" s="683"/>
      <c r="CB22" s="683"/>
      <c r="CC22" s="683"/>
      <c r="CD22" s="683"/>
      <c r="CE22" s="683"/>
      <c r="CF22" s="683"/>
      <c r="CG22" s="683"/>
      <c r="CH22" s="683"/>
      <c r="CI22" s="683"/>
      <c r="CJ22" s="683"/>
      <c r="CK22" s="683"/>
      <c r="CL22" s="684"/>
      <c r="CM22" s="614">
        <v>376250</v>
      </c>
      <c r="CN22" s="615"/>
      <c r="CO22" s="615"/>
      <c r="CP22" s="615"/>
      <c r="CQ22" s="615"/>
      <c r="CR22" s="615"/>
      <c r="CS22" s="615"/>
      <c r="CT22" s="616"/>
      <c r="CU22" s="617">
        <v>0</v>
      </c>
      <c r="CV22" s="679"/>
      <c r="CW22" s="679"/>
      <c r="CX22" s="681"/>
      <c r="CY22" s="620" t="s">
        <v>213</v>
      </c>
      <c r="CZ22" s="615"/>
      <c r="DA22" s="615"/>
      <c r="DB22" s="615"/>
      <c r="DC22" s="615"/>
      <c r="DD22" s="615"/>
      <c r="DE22" s="615"/>
      <c r="DF22" s="615"/>
      <c r="DG22" s="615"/>
      <c r="DH22" s="615"/>
      <c r="DI22" s="615"/>
      <c r="DJ22" s="615"/>
      <c r="DK22" s="616"/>
      <c r="DL22" s="620">
        <v>376250</v>
      </c>
      <c r="DM22" s="615"/>
      <c r="DN22" s="615"/>
      <c r="DO22" s="615"/>
      <c r="DP22" s="615"/>
      <c r="DQ22" s="615"/>
      <c r="DR22" s="615"/>
      <c r="DS22" s="615"/>
      <c r="DT22" s="615"/>
      <c r="DU22" s="615"/>
      <c r="DV22" s="615"/>
      <c r="DW22" s="615"/>
      <c r="DX22" s="698"/>
    </row>
    <row r="23" spans="2:128" ht="11.25" customHeight="1" x14ac:dyDescent="0.2">
      <c r="B23" s="611" t="s">
        <v>256</v>
      </c>
      <c r="C23" s="612"/>
      <c r="D23" s="612"/>
      <c r="E23" s="612"/>
      <c r="F23" s="612"/>
      <c r="G23" s="612"/>
      <c r="H23" s="612"/>
      <c r="I23" s="612"/>
      <c r="J23" s="612"/>
      <c r="K23" s="612"/>
      <c r="L23" s="612"/>
      <c r="M23" s="612"/>
      <c r="N23" s="612"/>
      <c r="O23" s="612"/>
      <c r="P23" s="612"/>
      <c r="Q23" s="613"/>
      <c r="R23" s="614">
        <v>13811</v>
      </c>
      <c r="S23" s="615"/>
      <c r="T23" s="615"/>
      <c r="U23" s="615"/>
      <c r="V23" s="615"/>
      <c r="W23" s="615"/>
      <c r="X23" s="615"/>
      <c r="Y23" s="616"/>
      <c r="Z23" s="617">
        <v>0</v>
      </c>
      <c r="AA23" s="679"/>
      <c r="AB23" s="679"/>
      <c r="AC23" s="681"/>
      <c r="AD23" s="620" t="s">
        <v>213</v>
      </c>
      <c r="AE23" s="615"/>
      <c r="AF23" s="615"/>
      <c r="AG23" s="615"/>
      <c r="AH23" s="615"/>
      <c r="AI23" s="615"/>
      <c r="AJ23" s="615"/>
      <c r="AK23" s="616"/>
      <c r="AL23" s="617" t="s">
        <v>139</v>
      </c>
      <c r="AM23" s="679"/>
      <c r="AN23" s="679"/>
      <c r="AO23" s="680"/>
      <c r="AP23" s="682" t="s">
        <v>257</v>
      </c>
      <c r="AQ23" s="683"/>
      <c r="AR23" s="683"/>
      <c r="AS23" s="683"/>
      <c r="AT23" s="683"/>
      <c r="AU23" s="683"/>
      <c r="AV23" s="683"/>
      <c r="AW23" s="683"/>
      <c r="AX23" s="683"/>
      <c r="AY23" s="683"/>
      <c r="AZ23" s="683"/>
      <c r="BA23" s="683"/>
      <c r="BB23" s="683"/>
      <c r="BC23" s="684"/>
      <c r="BD23" s="614">
        <v>12349641</v>
      </c>
      <c r="BE23" s="615"/>
      <c r="BF23" s="615"/>
      <c r="BG23" s="615"/>
      <c r="BH23" s="615"/>
      <c r="BI23" s="615"/>
      <c r="BJ23" s="615"/>
      <c r="BK23" s="616"/>
      <c r="BL23" s="678">
        <v>6.9</v>
      </c>
      <c r="BM23" s="678"/>
      <c r="BN23" s="678"/>
      <c r="BO23" s="678"/>
      <c r="BP23" s="673" t="s">
        <v>139</v>
      </c>
      <c r="BQ23" s="673"/>
      <c r="BR23" s="673"/>
      <c r="BS23" s="673"/>
      <c r="BT23" s="673"/>
      <c r="BU23" s="673"/>
      <c r="BV23" s="673"/>
      <c r="BW23" s="674"/>
      <c r="BY23" s="682" t="s">
        <v>258</v>
      </c>
      <c r="BZ23" s="683"/>
      <c r="CA23" s="683"/>
      <c r="CB23" s="683"/>
      <c r="CC23" s="683"/>
      <c r="CD23" s="683"/>
      <c r="CE23" s="683"/>
      <c r="CF23" s="683"/>
      <c r="CG23" s="683"/>
      <c r="CH23" s="683"/>
      <c r="CI23" s="683"/>
      <c r="CJ23" s="683"/>
      <c r="CK23" s="683"/>
      <c r="CL23" s="684"/>
      <c r="CM23" s="614">
        <v>216279</v>
      </c>
      <c r="CN23" s="615"/>
      <c r="CO23" s="615"/>
      <c r="CP23" s="615"/>
      <c r="CQ23" s="615"/>
      <c r="CR23" s="615"/>
      <c r="CS23" s="615"/>
      <c r="CT23" s="616"/>
      <c r="CU23" s="617">
        <v>0</v>
      </c>
      <c r="CV23" s="679"/>
      <c r="CW23" s="679"/>
      <c r="CX23" s="681"/>
      <c r="CY23" s="620" t="s">
        <v>213</v>
      </c>
      <c r="CZ23" s="615"/>
      <c r="DA23" s="615"/>
      <c r="DB23" s="615"/>
      <c r="DC23" s="615"/>
      <c r="DD23" s="615"/>
      <c r="DE23" s="615"/>
      <c r="DF23" s="615"/>
      <c r="DG23" s="615"/>
      <c r="DH23" s="615"/>
      <c r="DI23" s="615"/>
      <c r="DJ23" s="615"/>
      <c r="DK23" s="616"/>
      <c r="DL23" s="620">
        <v>216279</v>
      </c>
      <c r="DM23" s="615"/>
      <c r="DN23" s="615"/>
      <c r="DO23" s="615"/>
      <c r="DP23" s="615"/>
      <c r="DQ23" s="615"/>
      <c r="DR23" s="615"/>
      <c r="DS23" s="615"/>
      <c r="DT23" s="615"/>
      <c r="DU23" s="615"/>
      <c r="DV23" s="615"/>
      <c r="DW23" s="615"/>
      <c r="DX23" s="698"/>
    </row>
    <row r="24" spans="2:128" ht="11.25" customHeight="1" x14ac:dyDescent="0.2">
      <c r="B24" s="611" t="s">
        <v>259</v>
      </c>
      <c r="C24" s="612"/>
      <c r="D24" s="612"/>
      <c r="E24" s="612"/>
      <c r="F24" s="612"/>
      <c r="G24" s="612"/>
      <c r="H24" s="612"/>
      <c r="I24" s="612"/>
      <c r="J24" s="612"/>
      <c r="K24" s="612"/>
      <c r="L24" s="612"/>
      <c r="M24" s="612"/>
      <c r="N24" s="612"/>
      <c r="O24" s="612"/>
      <c r="P24" s="612"/>
      <c r="Q24" s="613"/>
      <c r="R24" s="614">
        <v>481601214</v>
      </c>
      <c r="S24" s="615"/>
      <c r="T24" s="615"/>
      <c r="U24" s="615"/>
      <c r="V24" s="615"/>
      <c r="W24" s="615"/>
      <c r="X24" s="615"/>
      <c r="Y24" s="616"/>
      <c r="Z24" s="617">
        <v>60</v>
      </c>
      <c r="AA24" s="679"/>
      <c r="AB24" s="679"/>
      <c r="AC24" s="681"/>
      <c r="AD24" s="620">
        <v>441403425</v>
      </c>
      <c r="AE24" s="615"/>
      <c r="AF24" s="615"/>
      <c r="AG24" s="615"/>
      <c r="AH24" s="615"/>
      <c r="AI24" s="615"/>
      <c r="AJ24" s="615"/>
      <c r="AK24" s="616"/>
      <c r="AL24" s="617">
        <v>99.5</v>
      </c>
      <c r="AM24" s="679"/>
      <c r="AN24" s="679"/>
      <c r="AO24" s="680"/>
      <c r="AP24" s="682" t="s">
        <v>260</v>
      </c>
      <c r="AQ24" s="683"/>
      <c r="AR24" s="683"/>
      <c r="AS24" s="683"/>
      <c r="AT24" s="683"/>
      <c r="AU24" s="683"/>
      <c r="AV24" s="683"/>
      <c r="AW24" s="683"/>
      <c r="AX24" s="683"/>
      <c r="AY24" s="683"/>
      <c r="AZ24" s="683"/>
      <c r="BA24" s="683"/>
      <c r="BB24" s="683"/>
      <c r="BC24" s="684"/>
      <c r="BD24" s="614">
        <v>18288557</v>
      </c>
      <c r="BE24" s="615"/>
      <c r="BF24" s="615"/>
      <c r="BG24" s="615"/>
      <c r="BH24" s="615"/>
      <c r="BI24" s="615"/>
      <c r="BJ24" s="615"/>
      <c r="BK24" s="616"/>
      <c r="BL24" s="678">
        <v>10.3</v>
      </c>
      <c r="BM24" s="678"/>
      <c r="BN24" s="678"/>
      <c r="BO24" s="678"/>
      <c r="BP24" s="673" t="s">
        <v>214</v>
      </c>
      <c r="BQ24" s="673"/>
      <c r="BR24" s="673"/>
      <c r="BS24" s="673"/>
      <c r="BT24" s="673"/>
      <c r="BU24" s="673"/>
      <c r="BV24" s="673"/>
      <c r="BW24" s="674"/>
      <c r="BY24" s="682" t="s">
        <v>261</v>
      </c>
      <c r="BZ24" s="683"/>
      <c r="CA24" s="683"/>
      <c r="CB24" s="683"/>
      <c r="CC24" s="683"/>
      <c r="CD24" s="683"/>
      <c r="CE24" s="683"/>
      <c r="CF24" s="683"/>
      <c r="CG24" s="683"/>
      <c r="CH24" s="683"/>
      <c r="CI24" s="683"/>
      <c r="CJ24" s="683"/>
      <c r="CK24" s="683"/>
      <c r="CL24" s="684"/>
      <c r="CM24" s="614" t="s">
        <v>213</v>
      </c>
      <c r="CN24" s="615"/>
      <c r="CO24" s="615"/>
      <c r="CP24" s="615"/>
      <c r="CQ24" s="615"/>
      <c r="CR24" s="615"/>
      <c r="CS24" s="615"/>
      <c r="CT24" s="616"/>
      <c r="CU24" s="617" t="s">
        <v>213</v>
      </c>
      <c r="CV24" s="679"/>
      <c r="CW24" s="679"/>
      <c r="CX24" s="681"/>
      <c r="CY24" s="620" t="s">
        <v>213</v>
      </c>
      <c r="CZ24" s="615"/>
      <c r="DA24" s="615"/>
      <c r="DB24" s="615"/>
      <c r="DC24" s="615"/>
      <c r="DD24" s="615"/>
      <c r="DE24" s="615"/>
      <c r="DF24" s="615"/>
      <c r="DG24" s="615"/>
      <c r="DH24" s="615"/>
      <c r="DI24" s="615"/>
      <c r="DJ24" s="615"/>
      <c r="DK24" s="616"/>
      <c r="DL24" s="620" t="s">
        <v>214</v>
      </c>
      <c r="DM24" s="615"/>
      <c r="DN24" s="615"/>
      <c r="DO24" s="615"/>
      <c r="DP24" s="615"/>
      <c r="DQ24" s="615"/>
      <c r="DR24" s="615"/>
      <c r="DS24" s="615"/>
      <c r="DT24" s="615"/>
      <c r="DU24" s="615"/>
      <c r="DV24" s="615"/>
      <c r="DW24" s="615"/>
      <c r="DX24" s="698"/>
    </row>
    <row r="25" spans="2:128" ht="11.25" customHeight="1" x14ac:dyDescent="0.2">
      <c r="B25" s="611" t="s">
        <v>262</v>
      </c>
      <c r="C25" s="612"/>
      <c r="D25" s="612"/>
      <c r="E25" s="612"/>
      <c r="F25" s="612"/>
      <c r="G25" s="612"/>
      <c r="H25" s="612"/>
      <c r="I25" s="612"/>
      <c r="J25" s="612"/>
      <c r="K25" s="612"/>
      <c r="L25" s="612"/>
      <c r="M25" s="612"/>
      <c r="N25" s="612"/>
      <c r="O25" s="612"/>
      <c r="P25" s="612"/>
      <c r="Q25" s="613"/>
      <c r="R25" s="614">
        <v>495636</v>
      </c>
      <c r="S25" s="615"/>
      <c r="T25" s="615"/>
      <c r="U25" s="615"/>
      <c r="V25" s="615"/>
      <c r="W25" s="615"/>
      <c r="X25" s="615"/>
      <c r="Y25" s="616"/>
      <c r="Z25" s="617">
        <v>0.1</v>
      </c>
      <c r="AA25" s="679"/>
      <c r="AB25" s="679"/>
      <c r="AC25" s="681"/>
      <c r="AD25" s="620">
        <v>495636</v>
      </c>
      <c r="AE25" s="615"/>
      <c r="AF25" s="615"/>
      <c r="AG25" s="615"/>
      <c r="AH25" s="615"/>
      <c r="AI25" s="615"/>
      <c r="AJ25" s="615"/>
      <c r="AK25" s="616"/>
      <c r="AL25" s="617">
        <v>0.1</v>
      </c>
      <c r="AM25" s="679"/>
      <c r="AN25" s="679"/>
      <c r="AO25" s="680"/>
      <c r="AP25" s="682" t="s">
        <v>263</v>
      </c>
      <c r="AQ25" s="683"/>
      <c r="AR25" s="683"/>
      <c r="AS25" s="683"/>
      <c r="AT25" s="683"/>
      <c r="AU25" s="683"/>
      <c r="AV25" s="683"/>
      <c r="AW25" s="683"/>
      <c r="AX25" s="683"/>
      <c r="AY25" s="683"/>
      <c r="AZ25" s="683"/>
      <c r="BA25" s="683"/>
      <c r="BB25" s="683"/>
      <c r="BC25" s="684"/>
      <c r="BD25" s="614">
        <v>8848</v>
      </c>
      <c r="BE25" s="615"/>
      <c r="BF25" s="615"/>
      <c r="BG25" s="615"/>
      <c r="BH25" s="615"/>
      <c r="BI25" s="615"/>
      <c r="BJ25" s="615"/>
      <c r="BK25" s="616"/>
      <c r="BL25" s="678">
        <v>0</v>
      </c>
      <c r="BM25" s="678"/>
      <c r="BN25" s="678"/>
      <c r="BO25" s="678"/>
      <c r="BP25" s="673" t="s">
        <v>213</v>
      </c>
      <c r="BQ25" s="673"/>
      <c r="BR25" s="673"/>
      <c r="BS25" s="673"/>
      <c r="BT25" s="673"/>
      <c r="BU25" s="673"/>
      <c r="BV25" s="673"/>
      <c r="BW25" s="674"/>
      <c r="BY25" s="682" t="s">
        <v>264</v>
      </c>
      <c r="BZ25" s="683"/>
      <c r="CA25" s="683"/>
      <c r="CB25" s="683"/>
      <c r="CC25" s="683"/>
      <c r="CD25" s="683"/>
      <c r="CE25" s="683"/>
      <c r="CF25" s="683"/>
      <c r="CG25" s="683"/>
      <c r="CH25" s="683"/>
      <c r="CI25" s="683"/>
      <c r="CJ25" s="683"/>
      <c r="CK25" s="683"/>
      <c r="CL25" s="684"/>
      <c r="CM25" s="614">
        <v>29102864</v>
      </c>
      <c r="CN25" s="615"/>
      <c r="CO25" s="615"/>
      <c r="CP25" s="615"/>
      <c r="CQ25" s="615"/>
      <c r="CR25" s="615"/>
      <c r="CS25" s="615"/>
      <c r="CT25" s="616"/>
      <c r="CU25" s="617">
        <v>3.8</v>
      </c>
      <c r="CV25" s="679"/>
      <c r="CW25" s="679"/>
      <c r="CX25" s="681"/>
      <c r="CY25" s="620" t="s">
        <v>139</v>
      </c>
      <c r="CZ25" s="615"/>
      <c r="DA25" s="615"/>
      <c r="DB25" s="615"/>
      <c r="DC25" s="615"/>
      <c r="DD25" s="615"/>
      <c r="DE25" s="615"/>
      <c r="DF25" s="615"/>
      <c r="DG25" s="615"/>
      <c r="DH25" s="615"/>
      <c r="DI25" s="615"/>
      <c r="DJ25" s="615"/>
      <c r="DK25" s="616"/>
      <c r="DL25" s="620">
        <v>29102864</v>
      </c>
      <c r="DM25" s="615"/>
      <c r="DN25" s="615"/>
      <c r="DO25" s="615"/>
      <c r="DP25" s="615"/>
      <c r="DQ25" s="615"/>
      <c r="DR25" s="615"/>
      <c r="DS25" s="615"/>
      <c r="DT25" s="615"/>
      <c r="DU25" s="615"/>
      <c r="DV25" s="615"/>
      <c r="DW25" s="615"/>
      <c r="DX25" s="698"/>
    </row>
    <row r="26" spans="2:128" ht="11.25" customHeight="1" x14ac:dyDescent="0.2">
      <c r="B26" s="611" t="s">
        <v>265</v>
      </c>
      <c r="C26" s="612"/>
      <c r="D26" s="612"/>
      <c r="E26" s="612"/>
      <c r="F26" s="612"/>
      <c r="G26" s="612"/>
      <c r="H26" s="612"/>
      <c r="I26" s="612"/>
      <c r="J26" s="612"/>
      <c r="K26" s="612"/>
      <c r="L26" s="612"/>
      <c r="M26" s="612"/>
      <c r="N26" s="612"/>
      <c r="O26" s="612"/>
      <c r="P26" s="612"/>
      <c r="Q26" s="613"/>
      <c r="R26" s="614">
        <v>8779677</v>
      </c>
      <c r="S26" s="615"/>
      <c r="T26" s="615"/>
      <c r="U26" s="615"/>
      <c r="V26" s="615"/>
      <c r="W26" s="615"/>
      <c r="X26" s="615"/>
      <c r="Y26" s="616"/>
      <c r="Z26" s="617">
        <v>1.1000000000000001</v>
      </c>
      <c r="AA26" s="679"/>
      <c r="AB26" s="679"/>
      <c r="AC26" s="681"/>
      <c r="AD26" s="620" t="s">
        <v>213</v>
      </c>
      <c r="AE26" s="615"/>
      <c r="AF26" s="615"/>
      <c r="AG26" s="615"/>
      <c r="AH26" s="615"/>
      <c r="AI26" s="615"/>
      <c r="AJ26" s="615"/>
      <c r="AK26" s="616"/>
      <c r="AL26" s="617" t="s">
        <v>213</v>
      </c>
      <c r="AM26" s="679"/>
      <c r="AN26" s="679"/>
      <c r="AO26" s="680"/>
      <c r="AP26" s="682" t="s">
        <v>266</v>
      </c>
      <c r="AQ26" s="683"/>
      <c r="AR26" s="683"/>
      <c r="AS26" s="683"/>
      <c r="AT26" s="683"/>
      <c r="AU26" s="683"/>
      <c r="AV26" s="683"/>
      <c r="AW26" s="683"/>
      <c r="AX26" s="683"/>
      <c r="AY26" s="683"/>
      <c r="AZ26" s="683"/>
      <c r="BA26" s="683"/>
      <c r="BB26" s="683"/>
      <c r="BC26" s="684"/>
      <c r="BD26" s="614" t="s">
        <v>213</v>
      </c>
      <c r="BE26" s="615"/>
      <c r="BF26" s="615"/>
      <c r="BG26" s="615"/>
      <c r="BH26" s="615"/>
      <c r="BI26" s="615"/>
      <c r="BJ26" s="615"/>
      <c r="BK26" s="616"/>
      <c r="BL26" s="678" t="s">
        <v>213</v>
      </c>
      <c r="BM26" s="678"/>
      <c r="BN26" s="678"/>
      <c r="BO26" s="678"/>
      <c r="BP26" s="673" t="s">
        <v>213</v>
      </c>
      <c r="BQ26" s="673"/>
      <c r="BR26" s="673"/>
      <c r="BS26" s="673"/>
      <c r="BT26" s="673"/>
      <c r="BU26" s="673"/>
      <c r="BV26" s="673"/>
      <c r="BW26" s="674"/>
      <c r="BY26" s="682" t="s">
        <v>267</v>
      </c>
      <c r="BZ26" s="683"/>
      <c r="CA26" s="683"/>
      <c r="CB26" s="683"/>
      <c r="CC26" s="683"/>
      <c r="CD26" s="683"/>
      <c r="CE26" s="683"/>
      <c r="CF26" s="683"/>
      <c r="CG26" s="683"/>
      <c r="CH26" s="683"/>
      <c r="CI26" s="683"/>
      <c r="CJ26" s="683"/>
      <c r="CK26" s="683"/>
      <c r="CL26" s="684"/>
      <c r="CM26" s="614">
        <v>273633</v>
      </c>
      <c r="CN26" s="615"/>
      <c r="CO26" s="615"/>
      <c r="CP26" s="615"/>
      <c r="CQ26" s="615"/>
      <c r="CR26" s="615"/>
      <c r="CS26" s="615"/>
      <c r="CT26" s="616"/>
      <c r="CU26" s="617">
        <v>0</v>
      </c>
      <c r="CV26" s="679"/>
      <c r="CW26" s="679"/>
      <c r="CX26" s="681"/>
      <c r="CY26" s="620" t="s">
        <v>214</v>
      </c>
      <c r="CZ26" s="615"/>
      <c r="DA26" s="615"/>
      <c r="DB26" s="615"/>
      <c r="DC26" s="615"/>
      <c r="DD26" s="615"/>
      <c r="DE26" s="615"/>
      <c r="DF26" s="615"/>
      <c r="DG26" s="615"/>
      <c r="DH26" s="615"/>
      <c r="DI26" s="615"/>
      <c r="DJ26" s="615"/>
      <c r="DK26" s="616"/>
      <c r="DL26" s="620">
        <v>273633</v>
      </c>
      <c r="DM26" s="615"/>
      <c r="DN26" s="615"/>
      <c r="DO26" s="615"/>
      <c r="DP26" s="615"/>
      <c r="DQ26" s="615"/>
      <c r="DR26" s="615"/>
      <c r="DS26" s="615"/>
      <c r="DT26" s="615"/>
      <c r="DU26" s="615"/>
      <c r="DV26" s="615"/>
      <c r="DW26" s="615"/>
      <c r="DX26" s="698"/>
    </row>
    <row r="27" spans="2:128" ht="11.25" customHeight="1" x14ac:dyDescent="0.2">
      <c r="B27" s="611" t="s">
        <v>268</v>
      </c>
      <c r="C27" s="612"/>
      <c r="D27" s="612"/>
      <c r="E27" s="612"/>
      <c r="F27" s="612"/>
      <c r="G27" s="612"/>
      <c r="H27" s="612"/>
      <c r="I27" s="612"/>
      <c r="J27" s="612"/>
      <c r="K27" s="612"/>
      <c r="L27" s="612"/>
      <c r="M27" s="612"/>
      <c r="N27" s="612"/>
      <c r="O27" s="612"/>
      <c r="P27" s="612"/>
      <c r="Q27" s="613"/>
      <c r="R27" s="614">
        <v>7964379</v>
      </c>
      <c r="S27" s="615"/>
      <c r="T27" s="615"/>
      <c r="U27" s="615"/>
      <c r="V27" s="615"/>
      <c r="W27" s="615"/>
      <c r="X27" s="615"/>
      <c r="Y27" s="616"/>
      <c r="Z27" s="617">
        <v>1</v>
      </c>
      <c r="AA27" s="679"/>
      <c r="AB27" s="679"/>
      <c r="AC27" s="681"/>
      <c r="AD27" s="620">
        <v>820732</v>
      </c>
      <c r="AE27" s="615"/>
      <c r="AF27" s="615"/>
      <c r="AG27" s="615"/>
      <c r="AH27" s="615"/>
      <c r="AI27" s="615"/>
      <c r="AJ27" s="615"/>
      <c r="AK27" s="616"/>
      <c r="AL27" s="617">
        <v>0.2</v>
      </c>
      <c r="AM27" s="679"/>
      <c r="AN27" s="679"/>
      <c r="AO27" s="680"/>
      <c r="AP27" s="682" t="s">
        <v>269</v>
      </c>
      <c r="AQ27" s="683"/>
      <c r="AR27" s="683"/>
      <c r="AS27" s="683"/>
      <c r="AT27" s="683"/>
      <c r="AU27" s="683"/>
      <c r="AV27" s="683"/>
      <c r="AW27" s="683"/>
      <c r="AX27" s="683"/>
      <c r="AY27" s="683"/>
      <c r="AZ27" s="683"/>
      <c r="BA27" s="683"/>
      <c r="BB27" s="683"/>
      <c r="BC27" s="684"/>
      <c r="BD27" s="614">
        <v>1772577</v>
      </c>
      <c r="BE27" s="615"/>
      <c r="BF27" s="615"/>
      <c r="BG27" s="615"/>
      <c r="BH27" s="615"/>
      <c r="BI27" s="615"/>
      <c r="BJ27" s="615"/>
      <c r="BK27" s="616"/>
      <c r="BL27" s="678">
        <v>1</v>
      </c>
      <c r="BM27" s="678"/>
      <c r="BN27" s="678"/>
      <c r="BO27" s="678"/>
      <c r="BP27" s="673" t="s">
        <v>213</v>
      </c>
      <c r="BQ27" s="673"/>
      <c r="BR27" s="673"/>
      <c r="BS27" s="673"/>
      <c r="BT27" s="673"/>
      <c r="BU27" s="673"/>
      <c r="BV27" s="673"/>
      <c r="BW27" s="674"/>
      <c r="BY27" s="682" t="s">
        <v>270</v>
      </c>
      <c r="BZ27" s="683"/>
      <c r="CA27" s="683"/>
      <c r="CB27" s="683"/>
      <c r="CC27" s="683"/>
      <c r="CD27" s="683"/>
      <c r="CE27" s="683"/>
      <c r="CF27" s="683"/>
      <c r="CG27" s="683"/>
      <c r="CH27" s="683"/>
      <c r="CI27" s="683"/>
      <c r="CJ27" s="683"/>
      <c r="CK27" s="683"/>
      <c r="CL27" s="684"/>
      <c r="CM27" s="614" t="s">
        <v>213</v>
      </c>
      <c r="CN27" s="615"/>
      <c r="CO27" s="615"/>
      <c r="CP27" s="615"/>
      <c r="CQ27" s="615"/>
      <c r="CR27" s="615"/>
      <c r="CS27" s="615"/>
      <c r="CT27" s="616"/>
      <c r="CU27" s="617" t="s">
        <v>213</v>
      </c>
      <c r="CV27" s="679"/>
      <c r="CW27" s="679"/>
      <c r="CX27" s="681"/>
      <c r="CY27" s="620" t="s">
        <v>213</v>
      </c>
      <c r="CZ27" s="615"/>
      <c r="DA27" s="615"/>
      <c r="DB27" s="615"/>
      <c r="DC27" s="615"/>
      <c r="DD27" s="615"/>
      <c r="DE27" s="615"/>
      <c r="DF27" s="615"/>
      <c r="DG27" s="615"/>
      <c r="DH27" s="615"/>
      <c r="DI27" s="615"/>
      <c r="DJ27" s="615"/>
      <c r="DK27" s="616"/>
      <c r="DL27" s="620" t="s">
        <v>214</v>
      </c>
      <c r="DM27" s="615"/>
      <c r="DN27" s="615"/>
      <c r="DO27" s="615"/>
      <c r="DP27" s="615"/>
      <c r="DQ27" s="615"/>
      <c r="DR27" s="615"/>
      <c r="DS27" s="615"/>
      <c r="DT27" s="615"/>
      <c r="DU27" s="615"/>
      <c r="DV27" s="615"/>
      <c r="DW27" s="615"/>
      <c r="DX27" s="698"/>
    </row>
    <row r="28" spans="2:128" ht="11.25" customHeight="1" x14ac:dyDescent="0.2">
      <c r="B28" s="611" t="s">
        <v>271</v>
      </c>
      <c r="C28" s="612"/>
      <c r="D28" s="612"/>
      <c r="E28" s="612"/>
      <c r="F28" s="612"/>
      <c r="G28" s="612"/>
      <c r="H28" s="612"/>
      <c r="I28" s="612"/>
      <c r="J28" s="612"/>
      <c r="K28" s="612"/>
      <c r="L28" s="612"/>
      <c r="M28" s="612"/>
      <c r="N28" s="612"/>
      <c r="O28" s="612"/>
      <c r="P28" s="612"/>
      <c r="Q28" s="613"/>
      <c r="R28" s="614">
        <v>4087972</v>
      </c>
      <c r="S28" s="615"/>
      <c r="T28" s="615"/>
      <c r="U28" s="615"/>
      <c r="V28" s="615"/>
      <c r="W28" s="615"/>
      <c r="X28" s="615"/>
      <c r="Y28" s="616"/>
      <c r="Z28" s="617">
        <v>0.5</v>
      </c>
      <c r="AA28" s="679"/>
      <c r="AB28" s="679"/>
      <c r="AC28" s="681"/>
      <c r="AD28" s="620">
        <v>8377</v>
      </c>
      <c r="AE28" s="615"/>
      <c r="AF28" s="615"/>
      <c r="AG28" s="615"/>
      <c r="AH28" s="615"/>
      <c r="AI28" s="615"/>
      <c r="AJ28" s="615"/>
      <c r="AK28" s="616"/>
      <c r="AL28" s="617">
        <v>0</v>
      </c>
      <c r="AM28" s="679"/>
      <c r="AN28" s="679"/>
      <c r="AO28" s="680"/>
      <c r="AP28" s="682" t="s">
        <v>272</v>
      </c>
      <c r="AQ28" s="683"/>
      <c r="AR28" s="683"/>
      <c r="AS28" s="683"/>
      <c r="AT28" s="683"/>
      <c r="AU28" s="683"/>
      <c r="AV28" s="683"/>
      <c r="AW28" s="683"/>
      <c r="AX28" s="683"/>
      <c r="AY28" s="683"/>
      <c r="AZ28" s="683"/>
      <c r="BA28" s="683"/>
      <c r="BB28" s="683"/>
      <c r="BC28" s="684"/>
      <c r="BD28" s="614">
        <v>256044</v>
      </c>
      <c r="BE28" s="615"/>
      <c r="BF28" s="615"/>
      <c r="BG28" s="615"/>
      <c r="BH28" s="615"/>
      <c r="BI28" s="615"/>
      <c r="BJ28" s="615"/>
      <c r="BK28" s="616"/>
      <c r="BL28" s="678">
        <v>0.1</v>
      </c>
      <c r="BM28" s="678"/>
      <c r="BN28" s="678"/>
      <c r="BO28" s="678"/>
      <c r="BP28" s="673" t="s">
        <v>213</v>
      </c>
      <c r="BQ28" s="673"/>
      <c r="BR28" s="673"/>
      <c r="BS28" s="673"/>
      <c r="BT28" s="673"/>
      <c r="BU28" s="673"/>
      <c r="BV28" s="673"/>
      <c r="BW28" s="674"/>
      <c r="BY28" s="682" t="s">
        <v>273</v>
      </c>
      <c r="BZ28" s="683"/>
      <c r="CA28" s="683"/>
      <c r="CB28" s="683"/>
      <c r="CC28" s="683"/>
      <c r="CD28" s="683"/>
      <c r="CE28" s="683"/>
      <c r="CF28" s="683"/>
      <c r="CG28" s="683"/>
      <c r="CH28" s="683"/>
      <c r="CI28" s="683"/>
      <c r="CJ28" s="683"/>
      <c r="CK28" s="683"/>
      <c r="CL28" s="684"/>
      <c r="CM28" s="614">
        <v>653051</v>
      </c>
      <c r="CN28" s="615"/>
      <c r="CO28" s="615"/>
      <c r="CP28" s="615"/>
      <c r="CQ28" s="615"/>
      <c r="CR28" s="615"/>
      <c r="CS28" s="615"/>
      <c r="CT28" s="616"/>
      <c r="CU28" s="617">
        <v>0.1</v>
      </c>
      <c r="CV28" s="679"/>
      <c r="CW28" s="679"/>
      <c r="CX28" s="681"/>
      <c r="CY28" s="620" t="s">
        <v>213</v>
      </c>
      <c r="CZ28" s="615"/>
      <c r="DA28" s="615"/>
      <c r="DB28" s="615"/>
      <c r="DC28" s="615"/>
      <c r="DD28" s="615"/>
      <c r="DE28" s="615"/>
      <c r="DF28" s="615"/>
      <c r="DG28" s="615"/>
      <c r="DH28" s="615"/>
      <c r="DI28" s="615"/>
      <c r="DJ28" s="615"/>
      <c r="DK28" s="616"/>
      <c r="DL28" s="620">
        <v>653051</v>
      </c>
      <c r="DM28" s="615"/>
      <c r="DN28" s="615"/>
      <c r="DO28" s="615"/>
      <c r="DP28" s="615"/>
      <c r="DQ28" s="615"/>
      <c r="DR28" s="615"/>
      <c r="DS28" s="615"/>
      <c r="DT28" s="615"/>
      <c r="DU28" s="615"/>
      <c r="DV28" s="615"/>
      <c r="DW28" s="615"/>
      <c r="DX28" s="698"/>
    </row>
    <row r="29" spans="2:128" ht="11.25" customHeight="1" x14ac:dyDescent="0.2">
      <c r="B29" s="611" t="s">
        <v>274</v>
      </c>
      <c r="C29" s="612"/>
      <c r="D29" s="612"/>
      <c r="E29" s="612"/>
      <c r="F29" s="612"/>
      <c r="G29" s="612"/>
      <c r="H29" s="612"/>
      <c r="I29" s="612"/>
      <c r="J29" s="612"/>
      <c r="K29" s="612"/>
      <c r="L29" s="612"/>
      <c r="M29" s="612"/>
      <c r="N29" s="612"/>
      <c r="O29" s="612"/>
      <c r="P29" s="612"/>
      <c r="Q29" s="613"/>
      <c r="R29" s="614">
        <v>139235629</v>
      </c>
      <c r="S29" s="615"/>
      <c r="T29" s="615"/>
      <c r="U29" s="615"/>
      <c r="V29" s="615"/>
      <c r="W29" s="615"/>
      <c r="X29" s="615"/>
      <c r="Y29" s="616"/>
      <c r="Z29" s="617">
        <v>17.399999999999999</v>
      </c>
      <c r="AA29" s="679"/>
      <c r="AB29" s="679"/>
      <c r="AC29" s="681"/>
      <c r="AD29" s="620" t="s">
        <v>213</v>
      </c>
      <c r="AE29" s="615"/>
      <c r="AF29" s="615"/>
      <c r="AG29" s="615"/>
      <c r="AH29" s="615"/>
      <c r="AI29" s="615"/>
      <c r="AJ29" s="615"/>
      <c r="AK29" s="616"/>
      <c r="AL29" s="617" t="s">
        <v>213</v>
      </c>
      <c r="AM29" s="679"/>
      <c r="AN29" s="679"/>
      <c r="AO29" s="680"/>
      <c r="AP29" s="682" t="s">
        <v>275</v>
      </c>
      <c r="AQ29" s="683"/>
      <c r="AR29" s="683"/>
      <c r="AS29" s="683"/>
      <c r="AT29" s="683"/>
      <c r="AU29" s="683"/>
      <c r="AV29" s="683"/>
      <c r="AW29" s="683"/>
      <c r="AX29" s="683"/>
      <c r="AY29" s="683"/>
      <c r="AZ29" s="683"/>
      <c r="BA29" s="683"/>
      <c r="BB29" s="683"/>
      <c r="BC29" s="684"/>
      <c r="BD29" s="614">
        <v>25257</v>
      </c>
      <c r="BE29" s="615"/>
      <c r="BF29" s="615"/>
      <c r="BG29" s="615"/>
      <c r="BH29" s="615"/>
      <c r="BI29" s="615"/>
      <c r="BJ29" s="615"/>
      <c r="BK29" s="616"/>
      <c r="BL29" s="678">
        <v>0</v>
      </c>
      <c r="BM29" s="678"/>
      <c r="BN29" s="678"/>
      <c r="BO29" s="678"/>
      <c r="BP29" s="673" t="s">
        <v>139</v>
      </c>
      <c r="BQ29" s="673"/>
      <c r="BR29" s="673"/>
      <c r="BS29" s="673"/>
      <c r="BT29" s="673"/>
      <c r="BU29" s="673"/>
      <c r="BV29" s="673"/>
      <c r="BW29" s="674"/>
      <c r="BY29" s="682" t="s">
        <v>276</v>
      </c>
      <c r="BZ29" s="699"/>
      <c r="CA29" s="699"/>
      <c r="CB29" s="699"/>
      <c r="CC29" s="699"/>
      <c r="CD29" s="699"/>
      <c r="CE29" s="699"/>
      <c r="CF29" s="699"/>
      <c r="CG29" s="699"/>
      <c r="CH29" s="699"/>
      <c r="CI29" s="699"/>
      <c r="CJ29" s="699"/>
      <c r="CK29" s="699"/>
      <c r="CL29" s="684"/>
      <c r="CM29" s="614" t="s">
        <v>213</v>
      </c>
      <c r="CN29" s="615"/>
      <c r="CO29" s="615"/>
      <c r="CP29" s="615"/>
      <c r="CQ29" s="615"/>
      <c r="CR29" s="615"/>
      <c r="CS29" s="615"/>
      <c r="CT29" s="616"/>
      <c r="CU29" s="617" t="s">
        <v>213</v>
      </c>
      <c r="CV29" s="679"/>
      <c r="CW29" s="679"/>
      <c r="CX29" s="681"/>
      <c r="CY29" s="620" t="s">
        <v>213</v>
      </c>
      <c r="CZ29" s="615"/>
      <c r="DA29" s="615"/>
      <c r="DB29" s="615"/>
      <c r="DC29" s="615"/>
      <c r="DD29" s="615"/>
      <c r="DE29" s="615"/>
      <c r="DF29" s="615"/>
      <c r="DG29" s="615"/>
      <c r="DH29" s="615"/>
      <c r="DI29" s="615"/>
      <c r="DJ29" s="615"/>
      <c r="DK29" s="616"/>
      <c r="DL29" s="620" t="s">
        <v>214</v>
      </c>
      <c r="DM29" s="615"/>
      <c r="DN29" s="615"/>
      <c r="DO29" s="615"/>
      <c r="DP29" s="615"/>
      <c r="DQ29" s="615"/>
      <c r="DR29" s="615"/>
      <c r="DS29" s="615"/>
      <c r="DT29" s="615"/>
      <c r="DU29" s="615"/>
      <c r="DV29" s="615"/>
      <c r="DW29" s="615"/>
      <c r="DX29" s="698"/>
    </row>
    <row r="30" spans="2:128" ht="11.25" customHeight="1" x14ac:dyDescent="0.2">
      <c r="B30" s="611" t="s">
        <v>277</v>
      </c>
      <c r="C30" s="612"/>
      <c r="D30" s="612"/>
      <c r="E30" s="612"/>
      <c r="F30" s="612"/>
      <c r="G30" s="612"/>
      <c r="H30" s="612"/>
      <c r="I30" s="612"/>
      <c r="J30" s="612"/>
      <c r="K30" s="612"/>
      <c r="L30" s="612"/>
      <c r="M30" s="612"/>
      <c r="N30" s="612"/>
      <c r="O30" s="612"/>
      <c r="P30" s="612"/>
      <c r="Q30" s="613"/>
      <c r="R30" s="614" t="s">
        <v>213</v>
      </c>
      <c r="S30" s="615"/>
      <c r="T30" s="615"/>
      <c r="U30" s="615"/>
      <c r="V30" s="615"/>
      <c r="W30" s="615"/>
      <c r="X30" s="615"/>
      <c r="Y30" s="616"/>
      <c r="Z30" s="617" t="s">
        <v>213</v>
      </c>
      <c r="AA30" s="679"/>
      <c r="AB30" s="679"/>
      <c r="AC30" s="681"/>
      <c r="AD30" s="620" t="s">
        <v>214</v>
      </c>
      <c r="AE30" s="615"/>
      <c r="AF30" s="615"/>
      <c r="AG30" s="615"/>
      <c r="AH30" s="615"/>
      <c r="AI30" s="615"/>
      <c r="AJ30" s="615"/>
      <c r="AK30" s="616"/>
      <c r="AL30" s="617" t="s">
        <v>213</v>
      </c>
      <c r="AM30" s="679"/>
      <c r="AN30" s="679"/>
      <c r="AO30" s="680"/>
      <c r="AP30" s="682" t="s">
        <v>278</v>
      </c>
      <c r="AQ30" s="683"/>
      <c r="AR30" s="683"/>
      <c r="AS30" s="683"/>
      <c r="AT30" s="683"/>
      <c r="AU30" s="683"/>
      <c r="AV30" s="683"/>
      <c r="AW30" s="683"/>
      <c r="AX30" s="683"/>
      <c r="AY30" s="683"/>
      <c r="AZ30" s="683"/>
      <c r="BA30" s="683"/>
      <c r="BB30" s="683"/>
      <c r="BC30" s="684"/>
      <c r="BD30" s="614">
        <v>25257</v>
      </c>
      <c r="BE30" s="615"/>
      <c r="BF30" s="615"/>
      <c r="BG30" s="615"/>
      <c r="BH30" s="615"/>
      <c r="BI30" s="615"/>
      <c r="BJ30" s="615"/>
      <c r="BK30" s="616"/>
      <c r="BL30" s="678">
        <v>0</v>
      </c>
      <c r="BM30" s="678"/>
      <c r="BN30" s="678"/>
      <c r="BO30" s="678"/>
      <c r="BP30" s="673" t="s">
        <v>139</v>
      </c>
      <c r="BQ30" s="673"/>
      <c r="BR30" s="673"/>
      <c r="BS30" s="673"/>
      <c r="BT30" s="673"/>
      <c r="BU30" s="673"/>
      <c r="BV30" s="673"/>
      <c r="BW30" s="674"/>
      <c r="BY30" s="682" t="s">
        <v>279</v>
      </c>
      <c r="BZ30" s="699"/>
      <c r="CA30" s="699"/>
      <c r="CB30" s="699"/>
      <c r="CC30" s="699"/>
      <c r="CD30" s="699"/>
      <c r="CE30" s="699"/>
      <c r="CF30" s="699"/>
      <c r="CG30" s="699"/>
      <c r="CH30" s="699"/>
      <c r="CI30" s="699"/>
      <c r="CJ30" s="699"/>
      <c r="CK30" s="699"/>
      <c r="CL30" s="684"/>
      <c r="CM30" s="614">
        <v>183198</v>
      </c>
      <c r="CN30" s="615"/>
      <c r="CO30" s="615"/>
      <c r="CP30" s="615"/>
      <c r="CQ30" s="615"/>
      <c r="CR30" s="615"/>
      <c r="CS30" s="615"/>
      <c r="CT30" s="616"/>
      <c r="CU30" s="617">
        <v>0</v>
      </c>
      <c r="CV30" s="679"/>
      <c r="CW30" s="679"/>
      <c r="CX30" s="681"/>
      <c r="CY30" s="620" t="s">
        <v>213</v>
      </c>
      <c r="CZ30" s="615"/>
      <c r="DA30" s="615"/>
      <c r="DB30" s="615"/>
      <c r="DC30" s="615"/>
      <c r="DD30" s="615"/>
      <c r="DE30" s="615"/>
      <c r="DF30" s="615"/>
      <c r="DG30" s="615"/>
      <c r="DH30" s="615"/>
      <c r="DI30" s="615"/>
      <c r="DJ30" s="615"/>
      <c r="DK30" s="616"/>
      <c r="DL30" s="620">
        <v>183198</v>
      </c>
      <c r="DM30" s="615"/>
      <c r="DN30" s="615"/>
      <c r="DO30" s="615"/>
      <c r="DP30" s="615"/>
      <c r="DQ30" s="615"/>
      <c r="DR30" s="615"/>
      <c r="DS30" s="615"/>
      <c r="DT30" s="615"/>
      <c r="DU30" s="615"/>
      <c r="DV30" s="615"/>
      <c r="DW30" s="615"/>
      <c r="DX30" s="698"/>
    </row>
    <row r="31" spans="2:128" ht="11.25" customHeight="1" x14ac:dyDescent="0.2">
      <c r="B31" s="611" t="s">
        <v>280</v>
      </c>
      <c r="C31" s="612"/>
      <c r="D31" s="612"/>
      <c r="E31" s="612"/>
      <c r="F31" s="612"/>
      <c r="G31" s="612"/>
      <c r="H31" s="612"/>
      <c r="I31" s="612"/>
      <c r="J31" s="612"/>
      <c r="K31" s="612"/>
      <c r="L31" s="612"/>
      <c r="M31" s="612"/>
      <c r="N31" s="612"/>
      <c r="O31" s="612"/>
      <c r="P31" s="612"/>
      <c r="Q31" s="613"/>
      <c r="R31" s="614">
        <v>4887558</v>
      </c>
      <c r="S31" s="615"/>
      <c r="T31" s="615"/>
      <c r="U31" s="615"/>
      <c r="V31" s="615"/>
      <c r="W31" s="615"/>
      <c r="X31" s="615"/>
      <c r="Y31" s="616"/>
      <c r="Z31" s="617">
        <v>0.6</v>
      </c>
      <c r="AA31" s="679"/>
      <c r="AB31" s="679"/>
      <c r="AC31" s="681"/>
      <c r="AD31" s="620">
        <v>28623</v>
      </c>
      <c r="AE31" s="615"/>
      <c r="AF31" s="615"/>
      <c r="AG31" s="615"/>
      <c r="AH31" s="615"/>
      <c r="AI31" s="615"/>
      <c r="AJ31" s="615"/>
      <c r="AK31" s="616"/>
      <c r="AL31" s="617">
        <v>0</v>
      </c>
      <c r="AM31" s="679"/>
      <c r="AN31" s="679"/>
      <c r="AO31" s="680"/>
      <c r="AP31" s="682" t="s">
        <v>281</v>
      </c>
      <c r="AQ31" s="683"/>
      <c r="AR31" s="683"/>
      <c r="AS31" s="683"/>
      <c r="AT31" s="683"/>
      <c r="AU31" s="683"/>
      <c r="AV31" s="683"/>
      <c r="AW31" s="683"/>
      <c r="AX31" s="683"/>
      <c r="AY31" s="683"/>
      <c r="AZ31" s="683"/>
      <c r="BA31" s="683"/>
      <c r="BB31" s="683"/>
      <c r="BC31" s="684"/>
      <c r="BD31" s="614">
        <v>230787</v>
      </c>
      <c r="BE31" s="615"/>
      <c r="BF31" s="615"/>
      <c r="BG31" s="615"/>
      <c r="BH31" s="615"/>
      <c r="BI31" s="615"/>
      <c r="BJ31" s="615"/>
      <c r="BK31" s="616"/>
      <c r="BL31" s="678">
        <v>0.1</v>
      </c>
      <c r="BM31" s="678"/>
      <c r="BN31" s="678"/>
      <c r="BO31" s="678"/>
      <c r="BP31" s="673" t="s">
        <v>213</v>
      </c>
      <c r="BQ31" s="673"/>
      <c r="BR31" s="673"/>
      <c r="BS31" s="673"/>
      <c r="BT31" s="673"/>
      <c r="BU31" s="673"/>
      <c r="BV31" s="673"/>
      <c r="BW31" s="674"/>
      <c r="BY31" s="611" t="s">
        <v>282</v>
      </c>
      <c r="BZ31" s="612"/>
      <c r="CA31" s="612"/>
      <c r="CB31" s="612"/>
      <c r="CC31" s="612"/>
      <c r="CD31" s="612"/>
      <c r="CE31" s="612"/>
      <c r="CF31" s="612"/>
      <c r="CG31" s="612"/>
      <c r="CH31" s="612"/>
      <c r="CI31" s="612"/>
      <c r="CJ31" s="612"/>
      <c r="CK31" s="612"/>
      <c r="CL31" s="613"/>
      <c r="CM31" s="614" t="s">
        <v>213</v>
      </c>
      <c r="CN31" s="615"/>
      <c r="CO31" s="615"/>
      <c r="CP31" s="615"/>
      <c r="CQ31" s="615"/>
      <c r="CR31" s="615"/>
      <c r="CS31" s="615"/>
      <c r="CT31" s="616"/>
      <c r="CU31" s="617" t="s">
        <v>214</v>
      </c>
      <c r="CV31" s="679"/>
      <c r="CW31" s="679"/>
      <c r="CX31" s="681"/>
      <c r="CY31" s="620" t="s">
        <v>213</v>
      </c>
      <c r="CZ31" s="615"/>
      <c r="DA31" s="615"/>
      <c r="DB31" s="615"/>
      <c r="DC31" s="615"/>
      <c r="DD31" s="615"/>
      <c r="DE31" s="615"/>
      <c r="DF31" s="615"/>
      <c r="DG31" s="615"/>
      <c r="DH31" s="615"/>
      <c r="DI31" s="615"/>
      <c r="DJ31" s="615"/>
      <c r="DK31" s="616"/>
      <c r="DL31" s="620" t="s">
        <v>213</v>
      </c>
      <c r="DM31" s="615"/>
      <c r="DN31" s="615"/>
      <c r="DO31" s="615"/>
      <c r="DP31" s="615"/>
      <c r="DQ31" s="615"/>
      <c r="DR31" s="615"/>
      <c r="DS31" s="615"/>
      <c r="DT31" s="615"/>
      <c r="DU31" s="615"/>
      <c r="DV31" s="615"/>
      <c r="DW31" s="615"/>
      <c r="DX31" s="698"/>
    </row>
    <row r="32" spans="2:128" ht="11.25" customHeight="1" x14ac:dyDescent="0.2">
      <c r="B32" s="611" t="s">
        <v>283</v>
      </c>
      <c r="C32" s="612"/>
      <c r="D32" s="612"/>
      <c r="E32" s="612"/>
      <c r="F32" s="612"/>
      <c r="G32" s="612"/>
      <c r="H32" s="612"/>
      <c r="I32" s="612"/>
      <c r="J32" s="612"/>
      <c r="K32" s="612"/>
      <c r="L32" s="612"/>
      <c r="M32" s="612"/>
      <c r="N32" s="612"/>
      <c r="O32" s="612"/>
      <c r="P32" s="612"/>
      <c r="Q32" s="613"/>
      <c r="R32" s="614">
        <v>157073</v>
      </c>
      <c r="S32" s="615"/>
      <c r="T32" s="615"/>
      <c r="U32" s="615"/>
      <c r="V32" s="615"/>
      <c r="W32" s="615"/>
      <c r="X32" s="615"/>
      <c r="Y32" s="616"/>
      <c r="Z32" s="617">
        <v>0</v>
      </c>
      <c r="AA32" s="679"/>
      <c r="AB32" s="679"/>
      <c r="AC32" s="681"/>
      <c r="AD32" s="620" t="s">
        <v>214</v>
      </c>
      <c r="AE32" s="615"/>
      <c r="AF32" s="615"/>
      <c r="AG32" s="615"/>
      <c r="AH32" s="615"/>
      <c r="AI32" s="615"/>
      <c r="AJ32" s="615"/>
      <c r="AK32" s="616"/>
      <c r="AL32" s="617" t="s">
        <v>139</v>
      </c>
      <c r="AM32" s="679"/>
      <c r="AN32" s="679"/>
      <c r="AO32" s="680"/>
      <c r="AP32" s="682" t="s">
        <v>284</v>
      </c>
      <c r="AQ32" s="683"/>
      <c r="AR32" s="683"/>
      <c r="AS32" s="683"/>
      <c r="AT32" s="683"/>
      <c r="AU32" s="683"/>
      <c r="AV32" s="683"/>
      <c r="AW32" s="683"/>
      <c r="AX32" s="683"/>
      <c r="AY32" s="683"/>
      <c r="AZ32" s="683"/>
      <c r="BA32" s="683"/>
      <c r="BB32" s="683"/>
      <c r="BC32" s="684"/>
      <c r="BD32" s="614" t="s">
        <v>139</v>
      </c>
      <c r="BE32" s="615"/>
      <c r="BF32" s="615"/>
      <c r="BG32" s="615"/>
      <c r="BH32" s="615"/>
      <c r="BI32" s="615"/>
      <c r="BJ32" s="615"/>
      <c r="BK32" s="616"/>
      <c r="BL32" s="678" t="s">
        <v>214</v>
      </c>
      <c r="BM32" s="678"/>
      <c r="BN32" s="678"/>
      <c r="BO32" s="678"/>
      <c r="BP32" s="673" t="s">
        <v>213</v>
      </c>
      <c r="BQ32" s="673"/>
      <c r="BR32" s="673"/>
      <c r="BS32" s="673"/>
      <c r="BT32" s="673"/>
      <c r="BU32" s="673"/>
      <c r="BV32" s="673"/>
      <c r="BW32" s="674"/>
      <c r="BY32" s="593" t="s">
        <v>285</v>
      </c>
      <c r="BZ32" s="594"/>
      <c r="CA32" s="594"/>
      <c r="CB32" s="594"/>
      <c r="CC32" s="594"/>
      <c r="CD32" s="594"/>
      <c r="CE32" s="594"/>
      <c r="CF32" s="594"/>
      <c r="CG32" s="594"/>
      <c r="CH32" s="594"/>
      <c r="CI32" s="594"/>
      <c r="CJ32" s="594"/>
      <c r="CK32" s="594"/>
      <c r="CL32" s="595"/>
      <c r="CM32" s="614">
        <v>769705576</v>
      </c>
      <c r="CN32" s="615"/>
      <c r="CO32" s="615"/>
      <c r="CP32" s="615"/>
      <c r="CQ32" s="615"/>
      <c r="CR32" s="615"/>
      <c r="CS32" s="615"/>
      <c r="CT32" s="616"/>
      <c r="CU32" s="599">
        <v>100</v>
      </c>
      <c r="CV32" s="696"/>
      <c r="CW32" s="696"/>
      <c r="CX32" s="697"/>
      <c r="CY32" s="620">
        <v>153331269</v>
      </c>
      <c r="CZ32" s="615"/>
      <c r="DA32" s="615"/>
      <c r="DB32" s="615"/>
      <c r="DC32" s="615"/>
      <c r="DD32" s="615"/>
      <c r="DE32" s="615"/>
      <c r="DF32" s="615"/>
      <c r="DG32" s="615"/>
      <c r="DH32" s="615"/>
      <c r="DI32" s="615"/>
      <c r="DJ32" s="615"/>
      <c r="DK32" s="616"/>
      <c r="DL32" s="620">
        <v>525195193</v>
      </c>
      <c r="DM32" s="615"/>
      <c r="DN32" s="615"/>
      <c r="DO32" s="615"/>
      <c r="DP32" s="615"/>
      <c r="DQ32" s="615"/>
      <c r="DR32" s="615"/>
      <c r="DS32" s="615"/>
      <c r="DT32" s="615"/>
      <c r="DU32" s="615"/>
      <c r="DV32" s="615"/>
      <c r="DW32" s="615"/>
      <c r="DX32" s="698"/>
    </row>
    <row r="33" spans="2:128" ht="11.25" customHeight="1" x14ac:dyDescent="0.2">
      <c r="B33" s="611" t="s">
        <v>286</v>
      </c>
      <c r="C33" s="612"/>
      <c r="D33" s="612"/>
      <c r="E33" s="612"/>
      <c r="F33" s="612"/>
      <c r="G33" s="612"/>
      <c r="H33" s="612"/>
      <c r="I33" s="612"/>
      <c r="J33" s="612"/>
      <c r="K33" s="612"/>
      <c r="L33" s="612"/>
      <c r="M33" s="612"/>
      <c r="N33" s="612"/>
      <c r="O33" s="612"/>
      <c r="P33" s="612"/>
      <c r="Q33" s="613"/>
      <c r="R33" s="614">
        <v>17351689</v>
      </c>
      <c r="S33" s="615"/>
      <c r="T33" s="615"/>
      <c r="U33" s="615"/>
      <c r="V33" s="615"/>
      <c r="W33" s="615"/>
      <c r="X33" s="615"/>
      <c r="Y33" s="616"/>
      <c r="Z33" s="617">
        <v>2.2000000000000002</v>
      </c>
      <c r="AA33" s="679"/>
      <c r="AB33" s="679"/>
      <c r="AC33" s="681"/>
      <c r="AD33" s="620" t="s">
        <v>139</v>
      </c>
      <c r="AE33" s="615"/>
      <c r="AF33" s="615"/>
      <c r="AG33" s="615"/>
      <c r="AH33" s="615"/>
      <c r="AI33" s="615"/>
      <c r="AJ33" s="615"/>
      <c r="AK33" s="616"/>
      <c r="AL33" s="617" t="s">
        <v>139</v>
      </c>
      <c r="AM33" s="679"/>
      <c r="AN33" s="679"/>
      <c r="AO33" s="680"/>
      <c r="AP33" s="611" t="s">
        <v>157</v>
      </c>
      <c r="AQ33" s="612"/>
      <c r="AR33" s="612"/>
      <c r="AS33" s="612"/>
      <c r="AT33" s="612"/>
      <c r="AU33" s="612"/>
      <c r="AV33" s="612"/>
      <c r="AW33" s="612"/>
      <c r="AX33" s="612"/>
      <c r="AY33" s="612"/>
      <c r="AZ33" s="612"/>
      <c r="BA33" s="612"/>
      <c r="BB33" s="612"/>
      <c r="BC33" s="613"/>
      <c r="BD33" s="614">
        <v>177801364</v>
      </c>
      <c r="BE33" s="615"/>
      <c r="BF33" s="615"/>
      <c r="BG33" s="615"/>
      <c r="BH33" s="615"/>
      <c r="BI33" s="615"/>
      <c r="BJ33" s="615"/>
      <c r="BK33" s="616"/>
      <c r="BL33" s="678">
        <v>100</v>
      </c>
      <c r="BM33" s="678"/>
      <c r="BN33" s="678"/>
      <c r="BO33" s="678"/>
      <c r="BP33" s="673">
        <v>1029071</v>
      </c>
      <c r="BQ33" s="673"/>
      <c r="BR33" s="673"/>
      <c r="BS33" s="673"/>
      <c r="BT33" s="673"/>
      <c r="BU33" s="673"/>
      <c r="BV33" s="673"/>
      <c r="BW33" s="674"/>
      <c r="BY33" s="675" t="s">
        <v>287</v>
      </c>
      <c r="BZ33" s="676"/>
      <c r="CA33" s="676"/>
      <c r="CB33" s="676"/>
      <c r="CC33" s="676"/>
      <c r="CD33" s="676"/>
      <c r="CE33" s="676"/>
      <c r="CF33" s="676"/>
      <c r="CG33" s="676"/>
      <c r="CH33" s="676"/>
      <c r="CI33" s="676"/>
      <c r="CJ33" s="676"/>
      <c r="CK33" s="676"/>
      <c r="CL33" s="676"/>
      <c r="CM33" s="676"/>
      <c r="CN33" s="676"/>
      <c r="CO33" s="676"/>
      <c r="CP33" s="676"/>
      <c r="CQ33" s="676"/>
      <c r="CR33" s="676"/>
      <c r="CS33" s="676"/>
      <c r="CT33" s="676"/>
      <c r="CU33" s="676"/>
      <c r="CV33" s="676"/>
      <c r="CW33" s="676"/>
      <c r="CX33" s="676"/>
      <c r="CY33" s="676"/>
      <c r="CZ33" s="676"/>
      <c r="DA33" s="676"/>
      <c r="DB33" s="676"/>
      <c r="DC33" s="676"/>
      <c r="DD33" s="676"/>
      <c r="DE33" s="676"/>
      <c r="DF33" s="676"/>
      <c r="DG33" s="676"/>
      <c r="DH33" s="676"/>
      <c r="DI33" s="676"/>
      <c r="DJ33" s="676"/>
      <c r="DK33" s="676"/>
      <c r="DL33" s="676"/>
      <c r="DM33" s="676"/>
      <c r="DN33" s="676"/>
      <c r="DO33" s="676"/>
      <c r="DP33" s="676"/>
      <c r="DQ33" s="676"/>
      <c r="DR33" s="676"/>
      <c r="DS33" s="676"/>
      <c r="DT33" s="676"/>
      <c r="DU33" s="676"/>
      <c r="DV33" s="676"/>
      <c r="DW33" s="676"/>
      <c r="DX33" s="677"/>
    </row>
    <row r="34" spans="2:128" ht="11.25" customHeight="1" x14ac:dyDescent="0.2">
      <c r="B34" s="611" t="s">
        <v>288</v>
      </c>
      <c r="C34" s="612"/>
      <c r="D34" s="612"/>
      <c r="E34" s="612"/>
      <c r="F34" s="612"/>
      <c r="G34" s="612"/>
      <c r="H34" s="612"/>
      <c r="I34" s="612"/>
      <c r="J34" s="612"/>
      <c r="K34" s="612"/>
      <c r="L34" s="612"/>
      <c r="M34" s="612"/>
      <c r="N34" s="612"/>
      <c r="O34" s="612"/>
      <c r="P34" s="612"/>
      <c r="Q34" s="613"/>
      <c r="R34" s="614">
        <v>23044677</v>
      </c>
      <c r="S34" s="615"/>
      <c r="T34" s="615"/>
      <c r="U34" s="615"/>
      <c r="V34" s="615"/>
      <c r="W34" s="615"/>
      <c r="X34" s="615"/>
      <c r="Y34" s="616"/>
      <c r="Z34" s="617">
        <v>2.9</v>
      </c>
      <c r="AA34" s="679"/>
      <c r="AB34" s="679"/>
      <c r="AC34" s="681"/>
      <c r="AD34" s="620" t="s">
        <v>139</v>
      </c>
      <c r="AE34" s="615"/>
      <c r="AF34" s="615"/>
      <c r="AG34" s="615"/>
      <c r="AH34" s="615"/>
      <c r="AI34" s="615"/>
      <c r="AJ34" s="615"/>
      <c r="AK34" s="616"/>
      <c r="AL34" s="617" t="s">
        <v>139</v>
      </c>
      <c r="AM34" s="679"/>
      <c r="AN34" s="679"/>
      <c r="AO34" s="680"/>
      <c r="AP34" s="682"/>
      <c r="AQ34" s="683"/>
      <c r="AR34" s="683"/>
      <c r="AS34" s="683"/>
      <c r="AT34" s="683"/>
      <c r="AU34" s="683"/>
      <c r="AV34" s="683"/>
      <c r="AW34" s="683"/>
      <c r="AX34" s="683"/>
      <c r="AY34" s="683"/>
      <c r="AZ34" s="683"/>
      <c r="BA34" s="683"/>
      <c r="BB34" s="683"/>
      <c r="BC34" s="684"/>
      <c r="BD34" s="614"/>
      <c r="BE34" s="615"/>
      <c r="BF34" s="615"/>
      <c r="BG34" s="615"/>
      <c r="BH34" s="615"/>
      <c r="BI34" s="615"/>
      <c r="BJ34" s="615"/>
      <c r="BK34" s="616"/>
      <c r="BL34" s="678"/>
      <c r="BM34" s="678"/>
      <c r="BN34" s="678"/>
      <c r="BO34" s="678"/>
      <c r="BP34" s="673"/>
      <c r="BQ34" s="673"/>
      <c r="BR34" s="673"/>
      <c r="BS34" s="673"/>
      <c r="BT34" s="673"/>
      <c r="BU34" s="673"/>
      <c r="BV34" s="673"/>
      <c r="BW34" s="674"/>
      <c r="BY34" s="675" t="s">
        <v>194</v>
      </c>
      <c r="BZ34" s="676"/>
      <c r="CA34" s="676"/>
      <c r="CB34" s="676"/>
      <c r="CC34" s="676"/>
      <c r="CD34" s="676"/>
      <c r="CE34" s="676"/>
      <c r="CF34" s="676"/>
      <c r="CG34" s="676"/>
      <c r="CH34" s="676"/>
      <c r="CI34" s="676"/>
      <c r="CJ34" s="676"/>
      <c r="CK34" s="676"/>
      <c r="CL34" s="677"/>
      <c r="CM34" s="675" t="s">
        <v>289</v>
      </c>
      <c r="CN34" s="676"/>
      <c r="CO34" s="676"/>
      <c r="CP34" s="676"/>
      <c r="CQ34" s="676"/>
      <c r="CR34" s="676"/>
      <c r="CS34" s="676"/>
      <c r="CT34" s="677"/>
      <c r="CU34" s="675" t="s">
        <v>290</v>
      </c>
      <c r="CV34" s="676"/>
      <c r="CW34" s="676"/>
      <c r="CX34" s="677"/>
      <c r="CY34" s="675" t="s">
        <v>291</v>
      </c>
      <c r="CZ34" s="676"/>
      <c r="DA34" s="676"/>
      <c r="DB34" s="676"/>
      <c r="DC34" s="676"/>
      <c r="DD34" s="676"/>
      <c r="DE34" s="676"/>
      <c r="DF34" s="677"/>
      <c r="DG34" s="693" t="s">
        <v>292</v>
      </c>
      <c r="DH34" s="694"/>
      <c r="DI34" s="694"/>
      <c r="DJ34" s="694"/>
      <c r="DK34" s="694"/>
      <c r="DL34" s="694"/>
      <c r="DM34" s="694"/>
      <c r="DN34" s="694"/>
      <c r="DO34" s="694"/>
      <c r="DP34" s="694"/>
      <c r="DQ34" s="695"/>
      <c r="DR34" s="675" t="s">
        <v>293</v>
      </c>
      <c r="DS34" s="676"/>
      <c r="DT34" s="676"/>
      <c r="DU34" s="676"/>
      <c r="DV34" s="676"/>
      <c r="DW34" s="676"/>
      <c r="DX34" s="677"/>
    </row>
    <row r="35" spans="2:128" ht="11.25" customHeight="1" x14ac:dyDescent="0.2">
      <c r="B35" s="611" t="s">
        <v>294</v>
      </c>
      <c r="C35" s="612"/>
      <c r="D35" s="612"/>
      <c r="E35" s="612"/>
      <c r="F35" s="612"/>
      <c r="G35" s="612"/>
      <c r="H35" s="612"/>
      <c r="I35" s="612"/>
      <c r="J35" s="612"/>
      <c r="K35" s="612"/>
      <c r="L35" s="612"/>
      <c r="M35" s="612"/>
      <c r="N35" s="612"/>
      <c r="O35" s="612"/>
      <c r="P35" s="612"/>
      <c r="Q35" s="613"/>
      <c r="R35" s="614">
        <v>11645600</v>
      </c>
      <c r="S35" s="615"/>
      <c r="T35" s="615"/>
      <c r="U35" s="615"/>
      <c r="V35" s="615"/>
      <c r="W35" s="615"/>
      <c r="X35" s="615"/>
      <c r="Y35" s="616"/>
      <c r="Z35" s="617">
        <v>1.5</v>
      </c>
      <c r="AA35" s="679"/>
      <c r="AB35" s="679"/>
      <c r="AC35" s="681"/>
      <c r="AD35" s="620">
        <v>687609</v>
      </c>
      <c r="AE35" s="615"/>
      <c r="AF35" s="615"/>
      <c r="AG35" s="615"/>
      <c r="AH35" s="615"/>
      <c r="AI35" s="615"/>
      <c r="AJ35" s="615"/>
      <c r="AK35" s="616"/>
      <c r="AL35" s="617">
        <v>0.2</v>
      </c>
      <c r="AM35" s="679"/>
      <c r="AN35" s="679"/>
      <c r="AO35" s="680"/>
      <c r="AP35" s="682"/>
      <c r="AQ35" s="683"/>
      <c r="AR35" s="683"/>
      <c r="AS35" s="683"/>
      <c r="AT35" s="683"/>
      <c r="AU35" s="683"/>
      <c r="AV35" s="683"/>
      <c r="AW35" s="683"/>
      <c r="AX35" s="683"/>
      <c r="AY35" s="683"/>
      <c r="AZ35" s="683"/>
      <c r="BA35" s="683"/>
      <c r="BB35" s="683"/>
      <c r="BC35" s="684"/>
      <c r="BD35" s="614"/>
      <c r="BE35" s="615"/>
      <c r="BF35" s="615"/>
      <c r="BG35" s="615"/>
      <c r="BH35" s="615"/>
      <c r="BI35" s="615"/>
      <c r="BJ35" s="615"/>
      <c r="BK35" s="616"/>
      <c r="BL35" s="678"/>
      <c r="BM35" s="678"/>
      <c r="BN35" s="678"/>
      <c r="BO35" s="678"/>
      <c r="BP35" s="673"/>
      <c r="BQ35" s="673"/>
      <c r="BR35" s="673"/>
      <c r="BS35" s="673"/>
      <c r="BT35" s="673"/>
      <c r="BU35" s="673"/>
      <c r="BV35" s="673"/>
      <c r="BW35" s="674"/>
      <c r="BY35" s="667" t="s">
        <v>295</v>
      </c>
      <c r="BZ35" s="668"/>
      <c r="CA35" s="668"/>
      <c r="CB35" s="668"/>
      <c r="CC35" s="668"/>
      <c r="CD35" s="668"/>
      <c r="CE35" s="668"/>
      <c r="CF35" s="668"/>
      <c r="CG35" s="668"/>
      <c r="CH35" s="668"/>
      <c r="CI35" s="668"/>
      <c r="CJ35" s="668"/>
      <c r="CK35" s="668"/>
      <c r="CL35" s="669"/>
      <c r="CM35" s="688">
        <v>375633031</v>
      </c>
      <c r="CN35" s="689"/>
      <c r="CO35" s="689"/>
      <c r="CP35" s="689"/>
      <c r="CQ35" s="689"/>
      <c r="CR35" s="689"/>
      <c r="CS35" s="689"/>
      <c r="CT35" s="690"/>
      <c r="CU35" s="685">
        <v>48.8</v>
      </c>
      <c r="CV35" s="686"/>
      <c r="CW35" s="686"/>
      <c r="CX35" s="691"/>
      <c r="CY35" s="692">
        <v>323727937</v>
      </c>
      <c r="CZ35" s="689"/>
      <c r="DA35" s="689"/>
      <c r="DB35" s="689"/>
      <c r="DC35" s="689"/>
      <c r="DD35" s="689"/>
      <c r="DE35" s="689"/>
      <c r="DF35" s="690"/>
      <c r="DG35" s="692">
        <v>322175853</v>
      </c>
      <c r="DH35" s="689"/>
      <c r="DI35" s="689"/>
      <c r="DJ35" s="689"/>
      <c r="DK35" s="689"/>
      <c r="DL35" s="689"/>
      <c r="DM35" s="689"/>
      <c r="DN35" s="689"/>
      <c r="DO35" s="689"/>
      <c r="DP35" s="689"/>
      <c r="DQ35" s="690"/>
      <c r="DR35" s="685">
        <v>68.400000000000006</v>
      </c>
      <c r="DS35" s="686"/>
      <c r="DT35" s="686"/>
      <c r="DU35" s="686"/>
      <c r="DV35" s="686"/>
      <c r="DW35" s="686"/>
      <c r="DX35" s="687"/>
    </row>
    <row r="36" spans="2:128" ht="11.25" customHeight="1" x14ac:dyDescent="0.2">
      <c r="B36" s="611" t="s">
        <v>296</v>
      </c>
      <c r="C36" s="612"/>
      <c r="D36" s="612"/>
      <c r="E36" s="612"/>
      <c r="F36" s="612"/>
      <c r="G36" s="612"/>
      <c r="H36" s="612"/>
      <c r="I36" s="612"/>
      <c r="J36" s="612"/>
      <c r="K36" s="612"/>
      <c r="L36" s="612"/>
      <c r="M36" s="612"/>
      <c r="N36" s="612"/>
      <c r="O36" s="612"/>
      <c r="P36" s="612"/>
      <c r="Q36" s="613"/>
      <c r="R36" s="614">
        <v>103027766</v>
      </c>
      <c r="S36" s="615"/>
      <c r="T36" s="615"/>
      <c r="U36" s="615"/>
      <c r="V36" s="615"/>
      <c r="W36" s="615"/>
      <c r="X36" s="615"/>
      <c r="Y36" s="616"/>
      <c r="Z36" s="617">
        <v>12.8</v>
      </c>
      <c r="AA36" s="679"/>
      <c r="AB36" s="679"/>
      <c r="AC36" s="681"/>
      <c r="AD36" s="620" t="s">
        <v>139</v>
      </c>
      <c r="AE36" s="615"/>
      <c r="AF36" s="615"/>
      <c r="AG36" s="615"/>
      <c r="AH36" s="615"/>
      <c r="AI36" s="615"/>
      <c r="AJ36" s="615"/>
      <c r="AK36" s="616"/>
      <c r="AL36" s="617" t="s">
        <v>139</v>
      </c>
      <c r="AM36" s="679"/>
      <c r="AN36" s="679"/>
      <c r="AO36" s="680"/>
      <c r="AP36" s="682"/>
      <c r="AQ36" s="683"/>
      <c r="AR36" s="683"/>
      <c r="AS36" s="683"/>
      <c r="AT36" s="683"/>
      <c r="AU36" s="683"/>
      <c r="AV36" s="683"/>
      <c r="AW36" s="683"/>
      <c r="AX36" s="683"/>
      <c r="AY36" s="683"/>
      <c r="AZ36" s="683"/>
      <c r="BA36" s="683"/>
      <c r="BB36" s="683"/>
      <c r="BC36" s="684"/>
      <c r="BD36" s="614"/>
      <c r="BE36" s="615"/>
      <c r="BF36" s="615"/>
      <c r="BG36" s="615"/>
      <c r="BH36" s="615"/>
      <c r="BI36" s="615"/>
      <c r="BJ36" s="615"/>
      <c r="BK36" s="616"/>
      <c r="BL36" s="678"/>
      <c r="BM36" s="678"/>
      <c r="BN36" s="678"/>
      <c r="BO36" s="678"/>
      <c r="BP36" s="673"/>
      <c r="BQ36" s="673"/>
      <c r="BR36" s="673"/>
      <c r="BS36" s="673"/>
      <c r="BT36" s="673"/>
      <c r="BU36" s="673"/>
      <c r="BV36" s="673"/>
      <c r="BW36" s="674"/>
      <c r="BY36" s="611" t="s">
        <v>297</v>
      </c>
      <c r="BZ36" s="612"/>
      <c r="CA36" s="612"/>
      <c r="CB36" s="612"/>
      <c r="CC36" s="612"/>
      <c r="CD36" s="612"/>
      <c r="CE36" s="612"/>
      <c r="CF36" s="612"/>
      <c r="CG36" s="612"/>
      <c r="CH36" s="612"/>
      <c r="CI36" s="612"/>
      <c r="CJ36" s="612"/>
      <c r="CK36" s="612"/>
      <c r="CL36" s="613"/>
      <c r="CM36" s="614">
        <v>223136030</v>
      </c>
      <c r="CN36" s="621"/>
      <c r="CO36" s="621"/>
      <c r="CP36" s="621"/>
      <c r="CQ36" s="621"/>
      <c r="CR36" s="621"/>
      <c r="CS36" s="621"/>
      <c r="CT36" s="622"/>
      <c r="CU36" s="617">
        <v>29</v>
      </c>
      <c r="CV36" s="618"/>
      <c r="CW36" s="618"/>
      <c r="CX36" s="619"/>
      <c r="CY36" s="620">
        <v>188397935</v>
      </c>
      <c r="CZ36" s="621"/>
      <c r="DA36" s="621"/>
      <c r="DB36" s="621"/>
      <c r="DC36" s="621"/>
      <c r="DD36" s="621"/>
      <c r="DE36" s="621"/>
      <c r="DF36" s="622"/>
      <c r="DG36" s="620">
        <v>187555071</v>
      </c>
      <c r="DH36" s="621"/>
      <c r="DI36" s="621"/>
      <c r="DJ36" s="621"/>
      <c r="DK36" s="621"/>
      <c r="DL36" s="621"/>
      <c r="DM36" s="621"/>
      <c r="DN36" s="621"/>
      <c r="DO36" s="621"/>
      <c r="DP36" s="621"/>
      <c r="DQ36" s="622"/>
      <c r="DR36" s="617">
        <v>39.799999999999997</v>
      </c>
      <c r="DS36" s="618"/>
      <c r="DT36" s="618"/>
      <c r="DU36" s="618"/>
      <c r="DV36" s="618"/>
      <c r="DW36" s="618"/>
      <c r="DX36" s="638"/>
    </row>
    <row r="37" spans="2:128" ht="11.25" customHeight="1" x14ac:dyDescent="0.2">
      <c r="B37" s="611" t="s">
        <v>298</v>
      </c>
      <c r="C37" s="612"/>
      <c r="D37" s="612"/>
      <c r="E37" s="612"/>
      <c r="F37" s="612"/>
      <c r="G37" s="612"/>
      <c r="H37" s="612"/>
      <c r="I37" s="612"/>
      <c r="J37" s="612"/>
      <c r="K37" s="612"/>
      <c r="L37" s="612"/>
      <c r="M37" s="612"/>
      <c r="N37" s="612"/>
      <c r="O37" s="612"/>
      <c r="P37" s="612"/>
      <c r="Q37" s="613"/>
      <c r="R37" s="614" t="s">
        <v>139</v>
      </c>
      <c r="S37" s="615"/>
      <c r="T37" s="615"/>
      <c r="U37" s="615"/>
      <c r="V37" s="615"/>
      <c r="W37" s="615"/>
      <c r="X37" s="615"/>
      <c r="Y37" s="616"/>
      <c r="Z37" s="617" t="s">
        <v>139</v>
      </c>
      <c r="AA37" s="679"/>
      <c r="AB37" s="679"/>
      <c r="AC37" s="681"/>
      <c r="AD37" s="620" t="s">
        <v>139</v>
      </c>
      <c r="AE37" s="615"/>
      <c r="AF37" s="615"/>
      <c r="AG37" s="615"/>
      <c r="AH37" s="615"/>
      <c r="AI37" s="615"/>
      <c r="AJ37" s="615"/>
      <c r="AK37" s="616"/>
      <c r="AL37" s="617" t="s">
        <v>139</v>
      </c>
      <c r="AM37" s="679"/>
      <c r="AN37" s="679"/>
      <c r="AO37" s="680"/>
      <c r="AP37" s="682"/>
      <c r="AQ37" s="683"/>
      <c r="AR37" s="683"/>
      <c r="AS37" s="683"/>
      <c r="AT37" s="683"/>
      <c r="AU37" s="683"/>
      <c r="AV37" s="683"/>
      <c r="AW37" s="683"/>
      <c r="AX37" s="683"/>
      <c r="AY37" s="683"/>
      <c r="AZ37" s="683"/>
      <c r="BA37" s="683"/>
      <c r="BB37" s="683"/>
      <c r="BC37" s="684"/>
      <c r="BD37" s="614"/>
      <c r="BE37" s="615"/>
      <c r="BF37" s="615"/>
      <c r="BG37" s="615"/>
      <c r="BH37" s="615"/>
      <c r="BI37" s="615"/>
      <c r="BJ37" s="615"/>
      <c r="BK37" s="616"/>
      <c r="BL37" s="678"/>
      <c r="BM37" s="678"/>
      <c r="BN37" s="678"/>
      <c r="BO37" s="678"/>
      <c r="BP37" s="673"/>
      <c r="BQ37" s="673"/>
      <c r="BR37" s="673"/>
      <c r="BS37" s="673"/>
      <c r="BT37" s="673"/>
      <c r="BU37" s="673"/>
      <c r="BV37" s="673"/>
      <c r="BW37" s="674"/>
      <c r="BY37" s="611" t="s">
        <v>299</v>
      </c>
      <c r="BZ37" s="612"/>
      <c r="CA37" s="612"/>
      <c r="CB37" s="612"/>
      <c r="CC37" s="612"/>
      <c r="CD37" s="612"/>
      <c r="CE37" s="612"/>
      <c r="CF37" s="612"/>
      <c r="CG37" s="612"/>
      <c r="CH37" s="612"/>
      <c r="CI37" s="612"/>
      <c r="CJ37" s="612"/>
      <c r="CK37" s="612"/>
      <c r="CL37" s="613"/>
      <c r="CM37" s="614">
        <v>167071292</v>
      </c>
      <c r="CN37" s="615"/>
      <c r="CO37" s="615"/>
      <c r="CP37" s="615"/>
      <c r="CQ37" s="615"/>
      <c r="CR37" s="615"/>
      <c r="CS37" s="615"/>
      <c r="CT37" s="616"/>
      <c r="CU37" s="617">
        <v>21.7</v>
      </c>
      <c r="CV37" s="618"/>
      <c r="CW37" s="618"/>
      <c r="CX37" s="619"/>
      <c r="CY37" s="620">
        <v>133151239</v>
      </c>
      <c r="CZ37" s="621"/>
      <c r="DA37" s="621"/>
      <c r="DB37" s="621"/>
      <c r="DC37" s="621"/>
      <c r="DD37" s="621"/>
      <c r="DE37" s="621"/>
      <c r="DF37" s="622"/>
      <c r="DG37" s="620">
        <v>133151239</v>
      </c>
      <c r="DH37" s="621"/>
      <c r="DI37" s="621"/>
      <c r="DJ37" s="621"/>
      <c r="DK37" s="621"/>
      <c r="DL37" s="621"/>
      <c r="DM37" s="621"/>
      <c r="DN37" s="621"/>
      <c r="DO37" s="621"/>
      <c r="DP37" s="621"/>
      <c r="DQ37" s="622"/>
      <c r="DR37" s="617">
        <v>28.3</v>
      </c>
      <c r="DS37" s="618"/>
      <c r="DT37" s="618"/>
      <c r="DU37" s="618"/>
      <c r="DV37" s="618"/>
      <c r="DW37" s="618"/>
      <c r="DX37" s="638"/>
    </row>
    <row r="38" spans="2:128" ht="11.25" customHeight="1" x14ac:dyDescent="0.2">
      <c r="B38" s="611" t="s">
        <v>300</v>
      </c>
      <c r="C38" s="612"/>
      <c r="D38" s="612"/>
      <c r="E38" s="612"/>
      <c r="F38" s="612"/>
      <c r="G38" s="612"/>
      <c r="H38" s="612"/>
      <c r="I38" s="612"/>
      <c r="J38" s="612"/>
      <c r="K38" s="612"/>
      <c r="L38" s="612"/>
      <c r="M38" s="612"/>
      <c r="N38" s="612"/>
      <c r="O38" s="612"/>
      <c r="P38" s="612"/>
      <c r="Q38" s="613"/>
      <c r="R38" s="614">
        <v>27267366</v>
      </c>
      <c r="S38" s="615"/>
      <c r="T38" s="615"/>
      <c r="U38" s="615"/>
      <c r="V38" s="615"/>
      <c r="W38" s="615"/>
      <c r="X38" s="615"/>
      <c r="Y38" s="616"/>
      <c r="Z38" s="617">
        <v>3.4</v>
      </c>
      <c r="AA38" s="679"/>
      <c r="AB38" s="679"/>
      <c r="AC38" s="681"/>
      <c r="AD38" s="620" t="s">
        <v>139</v>
      </c>
      <c r="AE38" s="615"/>
      <c r="AF38" s="615"/>
      <c r="AG38" s="615"/>
      <c r="AH38" s="615"/>
      <c r="AI38" s="615"/>
      <c r="AJ38" s="615"/>
      <c r="AK38" s="616"/>
      <c r="AL38" s="617" t="s">
        <v>139</v>
      </c>
      <c r="AM38" s="679"/>
      <c r="AN38" s="679"/>
      <c r="AO38" s="680"/>
      <c r="AP38" s="682"/>
      <c r="AQ38" s="683"/>
      <c r="AR38" s="683"/>
      <c r="AS38" s="683"/>
      <c r="AT38" s="683"/>
      <c r="AU38" s="683"/>
      <c r="AV38" s="683"/>
      <c r="AW38" s="683"/>
      <c r="AX38" s="683"/>
      <c r="AY38" s="683"/>
      <c r="AZ38" s="683"/>
      <c r="BA38" s="683"/>
      <c r="BB38" s="683"/>
      <c r="BC38" s="684"/>
      <c r="BD38" s="614"/>
      <c r="BE38" s="615"/>
      <c r="BF38" s="615"/>
      <c r="BG38" s="615"/>
      <c r="BH38" s="615"/>
      <c r="BI38" s="615"/>
      <c r="BJ38" s="615"/>
      <c r="BK38" s="616"/>
      <c r="BL38" s="678"/>
      <c r="BM38" s="678"/>
      <c r="BN38" s="678"/>
      <c r="BO38" s="678"/>
      <c r="BP38" s="673"/>
      <c r="BQ38" s="673"/>
      <c r="BR38" s="673"/>
      <c r="BS38" s="673"/>
      <c r="BT38" s="673"/>
      <c r="BU38" s="673"/>
      <c r="BV38" s="673"/>
      <c r="BW38" s="674"/>
      <c r="BY38" s="611" t="s">
        <v>301</v>
      </c>
      <c r="BZ38" s="612"/>
      <c r="CA38" s="612"/>
      <c r="CB38" s="612"/>
      <c r="CC38" s="612"/>
      <c r="CD38" s="612"/>
      <c r="CE38" s="612"/>
      <c r="CF38" s="612"/>
      <c r="CG38" s="612"/>
      <c r="CH38" s="612"/>
      <c r="CI38" s="612"/>
      <c r="CJ38" s="612"/>
      <c r="CK38" s="612"/>
      <c r="CL38" s="613"/>
      <c r="CM38" s="614">
        <v>26957013</v>
      </c>
      <c r="CN38" s="621"/>
      <c r="CO38" s="621"/>
      <c r="CP38" s="621"/>
      <c r="CQ38" s="621"/>
      <c r="CR38" s="621"/>
      <c r="CS38" s="621"/>
      <c r="CT38" s="622"/>
      <c r="CU38" s="617">
        <v>3.5</v>
      </c>
      <c r="CV38" s="618"/>
      <c r="CW38" s="618"/>
      <c r="CX38" s="619"/>
      <c r="CY38" s="620">
        <v>12372965</v>
      </c>
      <c r="CZ38" s="621"/>
      <c r="DA38" s="621"/>
      <c r="DB38" s="621"/>
      <c r="DC38" s="621"/>
      <c r="DD38" s="621"/>
      <c r="DE38" s="621"/>
      <c r="DF38" s="622"/>
      <c r="DG38" s="620">
        <v>12369478</v>
      </c>
      <c r="DH38" s="621"/>
      <c r="DI38" s="621"/>
      <c r="DJ38" s="621"/>
      <c r="DK38" s="621"/>
      <c r="DL38" s="621"/>
      <c r="DM38" s="621"/>
      <c r="DN38" s="621"/>
      <c r="DO38" s="621"/>
      <c r="DP38" s="621"/>
      <c r="DQ38" s="622"/>
      <c r="DR38" s="617">
        <v>2.6</v>
      </c>
      <c r="DS38" s="618"/>
      <c r="DT38" s="618"/>
      <c r="DU38" s="618"/>
      <c r="DV38" s="618"/>
      <c r="DW38" s="618"/>
      <c r="DX38" s="638"/>
    </row>
    <row r="39" spans="2:128" ht="11.25" customHeight="1" x14ac:dyDescent="0.2">
      <c r="B39" s="593" t="s">
        <v>302</v>
      </c>
      <c r="C39" s="594"/>
      <c r="D39" s="594"/>
      <c r="E39" s="594"/>
      <c r="F39" s="594"/>
      <c r="G39" s="594"/>
      <c r="H39" s="594"/>
      <c r="I39" s="594"/>
      <c r="J39" s="594"/>
      <c r="K39" s="594"/>
      <c r="L39" s="594"/>
      <c r="M39" s="594"/>
      <c r="N39" s="594"/>
      <c r="O39" s="594"/>
      <c r="P39" s="594"/>
      <c r="Q39" s="595"/>
      <c r="R39" s="614">
        <v>802278870</v>
      </c>
      <c r="S39" s="615"/>
      <c r="T39" s="615"/>
      <c r="U39" s="615"/>
      <c r="V39" s="615"/>
      <c r="W39" s="615"/>
      <c r="X39" s="615"/>
      <c r="Y39" s="616"/>
      <c r="Z39" s="678">
        <v>100</v>
      </c>
      <c r="AA39" s="678"/>
      <c r="AB39" s="678"/>
      <c r="AC39" s="678"/>
      <c r="AD39" s="673">
        <v>443444402</v>
      </c>
      <c r="AE39" s="673"/>
      <c r="AF39" s="673"/>
      <c r="AG39" s="673"/>
      <c r="AH39" s="673"/>
      <c r="AI39" s="673"/>
      <c r="AJ39" s="673"/>
      <c r="AK39" s="673"/>
      <c r="AL39" s="617">
        <v>100</v>
      </c>
      <c r="AM39" s="679"/>
      <c r="AN39" s="679"/>
      <c r="AO39" s="680"/>
      <c r="AP39" s="593"/>
      <c r="AQ39" s="594"/>
      <c r="AR39" s="594"/>
      <c r="AS39" s="594"/>
      <c r="AT39" s="594"/>
      <c r="AU39" s="594"/>
      <c r="AV39" s="594"/>
      <c r="AW39" s="594"/>
      <c r="AX39" s="594"/>
      <c r="AY39" s="594"/>
      <c r="AZ39" s="594"/>
      <c r="BA39" s="594"/>
      <c r="BB39" s="594"/>
      <c r="BC39" s="595"/>
      <c r="BD39" s="614"/>
      <c r="BE39" s="615"/>
      <c r="BF39" s="615"/>
      <c r="BG39" s="615"/>
      <c r="BH39" s="615"/>
      <c r="BI39" s="615"/>
      <c r="BJ39" s="615"/>
      <c r="BK39" s="616"/>
      <c r="BL39" s="678"/>
      <c r="BM39" s="678"/>
      <c r="BN39" s="678"/>
      <c r="BO39" s="678"/>
      <c r="BP39" s="673"/>
      <c r="BQ39" s="673"/>
      <c r="BR39" s="673"/>
      <c r="BS39" s="673"/>
      <c r="BT39" s="673"/>
      <c r="BU39" s="673"/>
      <c r="BV39" s="673"/>
      <c r="BW39" s="674"/>
      <c r="BY39" s="611" t="s">
        <v>303</v>
      </c>
      <c r="BZ39" s="612"/>
      <c r="CA39" s="612"/>
      <c r="CB39" s="612"/>
      <c r="CC39" s="612"/>
      <c r="CD39" s="612"/>
      <c r="CE39" s="612"/>
      <c r="CF39" s="612"/>
      <c r="CG39" s="612"/>
      <c r="CH39" s="612"/>
      <c r="CI39" s="612"/>
      <c r="CJ39" s="612"/>
      <c r="CK39" s="612"/>
      <c r="CL39" s="613"/>
      <c r="CM39" s="614">
        <v>125539988</v>
      </c>
      <c r="CN39" s="615"/>
      <c r="CO39" s="615"/>
      <c r="CP39" s="615"/>
      <c r="CQ39" s="615"/>
      <c r="CR39" s="615"/>
      <c r="CS39" s="615"/>
      <c r="CT39" s="616"/>
      <c r="CU39" s="617">
        <v>16.3</v>
      </c>
      <c r="CV39" s="618"/>
      <c r="CW39" s="618"/>
      <c r="CX39" s="619"/>
      <c r="CY39" s="620">
        <v>122957037</v>
      </c>
      <c r="CZ39" s="621"/>
      <c r="DA39" s="621"/>
      <c r="DB39" s="621"/>
      <c r="DC39" s="621"/>
      <c r="DD39" s="621"/>
      <c r="DE39" s="621"/>
      <c r="DF39" s="622"/>
      <c r="DG39" s="620">
        <v>122251304</v>
      </c>
      <c r="DH39" s="621"/>
      <c r="DI39" s="621"/>
      <c r="DJ39" s="621"/>
      <c r="DK39" s="621"/>
      <c r="DL39" s="621"/>
      <c r="DM39" s="621"/>
      <c r="DN39" s="621"/>
      <c r="DO39" s="621"/>
      <c r="DP39" s="621"/>
      <c r="DQ39" s="622"/>
      <c r="DR39" s="617">
        <v>26</v>
      </c>
      <c r="DS39" s="618"/>
      <c r="DT39" s="618"/>
      <c r="DU39" s="618"/>
      <c r="DV39" s="618"/>
      <c r="DW39" s="618"/>
      <c r="DX39" s="638"/>
    </row>
    <row r="40" spans="2:128" ht="11.25" customHeight="1" x14ac:dyDescent="0.2">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31" t="s">
        <v>304</v>
      </c>
      <c r="BZ40" s="632"/>
      <c r="CA40" s="611" t="s">
        <v>305</v>
      </c>
      <c r="CB40" s="612"/>
      <c r="CC40" s="612"/>
      <c r="CD40" s="612"/>
      <c r="CE40" s="612"/>
      <c r="CF40" s="612"/>
      <c r="CG40" s="612"/>
      <c r="CH40" s="612"/>
      <c r="CI40" s="612"/>
      <c r="CJ40" s="612"/>
      <c r="CK40" s="612"/>
      <c r="CL40" s="613"/>
      <c r="CM40" s="614">
        <v>125539988</v>
      </c>
      <c r="CN40" s="621"/>
      <c r="CO40" s="621"/>
      <c r="CP40" s="621"/>
      <c r="CQ40" s="621"/>
      <c r="CR40" s="621"/>
      <c r="CS40" s="621"/>
      <c r="CT40" s="622"/>
      <c r="CU40" s="617">
        <v>16.3</v>
      </c>
      <c r="CV40" s="618"/>
      <c r="CW40" s="618"/>
      <c r="CX40" s="619"/>
      <c r="CY40" s="620">
        <v>122957037</v>
      </c>
      <c r="CZ40" s="621"/>
      <c r="DA40" s="621"/>
      <c r="DB40" s="621"/>
      <c r="DC40" s="621"/>
      <c r="DD40" s="621"/>
      <c r="DE40" s="621"/>
      <c r="DF40" s="622"/>
      <c r="DG40" s="620">
        <v>122251304</v>
      </c>
      <c r="DH40" s="621"/>
      <c r="DI40" s="621"/>
      <c r="DJ40" s="621"/>
      <c r="DK40" s="621"/>
      <c r="DL40" s="621"/>
      <c r="DM40" s="621"/>
      <c r="DN40" s="621"/>
      <c r="DO40" s="621"/>
      <c r="DP40" s="621"/>
      <c r="DQ40" s="622"/>
      <c r="DR40" s="617">
        <v>26</v>
      </c>
      <c r="DS40" s="618"/>
      <c r="DT40" s="618"/>
      <c r="DU40" s="618"/>
      <c r="DV40" s="618"/>
      <c r="DW40" s="618"/>
      <c r="DX40" s="638"/>
    </row>
    <row r="41" spans="2:128" ht="11.25" customHeight="1" x14ac:dyDescent="0.2">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33"/>
      <c r="BZ41" s="634"/>
      <c r="CA41" s="611" t="s">
        <v>306</v>
      </c>
      <c r="CB41" s="612"/>
      <c r="CC41" s="612"/>
      <c r="CD41" s="612"/>
      <c r="CE41" s="612"/>
      <c r="CF41" s="612"/>
      <c r="CG41" s="612"/>
      <c r="CH41" s="612"/>
      <c r="CI41" s="612"/>
      <c r="CJ41" s="612"/>
      <c r="CK41" s="612"/>
      <c r="CL41" s="613"/>
      <c r="CM41" s="614">
        <v>114462236</v>
      </c>
      <c r="CN41" s="615"/>
      <c r="CO41" s="615"/>
      <c r="CP41" s="615"/>
      <c r="CQ41" s="615"/>
      <c r="CR41" s="615"/>
      <c r="CS41" s="615"/>
      <c r="CT41" s="616"/>
      <c r="CU41" s="617">
        <v>14.9</v>
      </c>
      <c r="CV41" s="618"/>
      <c r="CW41" s="618"/>
      <c r="CX41" s="619"/>
      <c r="CY41" s="620">
        <v>111879344</v>
      </c>
      <c r="CZ41" s="621"/>
      <c r="DA41" s="621"/>
      <c r="DB41" s="621"/>
      <c r="DC41" s="621"/>
      <c r="DD41" s="621"/>
      <c r="DE41" s="621"/>
      <c r="DF41" s="622"/>
      <c r="DG41" s="620">
        <v>111214671</v>
      </c>
      <c r="DH41" s="621"/>
      <c r="DI41" s="621"/>
      <c r="DJ41" s="621"/>
      <c r="DK41" s="621"/>
      <c r="DL41" s="621"/>
      <c r="DM41" s="621"/>
      <c r="DN41" s="621"/>
      <c r="DO41" s="621"/>
      <c r="DP41" s="621"/>
      <c r="DQ41" s="622"/>
      <c r="DR41" s="617">
        <v>23.6</v>
      </c>
      <c r="DS41" s="618"/>
      <c r="DT41" s="618"/>
      <c r="DU41" s="618"/>
      <c r="DV41" s="618"/>
      <c r="DW41" s="618"/>
      <c r="DX41" s="638"/>
    </row>
    <row r="42" spans="2:128" ht="11.25" customHeight="1" x14ac:dyDescent="0.2">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675" t="s">
        <v>307</v>
      </c>
      <c r="AQ42" s="676"/>
      <c r="AR42" s="676"/>
      <c r="AS42" s="676"/>
      <c r="AT42" s="676"/>
      <c r="AU42" s="676"/>
      <c r="AV42" s="676"/>
      <c r="AW42" s="676"/>
      <c r="AX42" s="676"/>
      <c r="AY42" s="676"/>
      <c r="AZ42" s="676"/>
      <c r="BA42" s="676"/>
      <c r="BB42" s="676"/>
      <c r="BC42" s="677"/>
      <c r="BD42" s="675" t="s">
        <v>308</v>
      </c>
      <c r="BE42" s="676"/>
      <c r="BF42" s="676"/>
      <c r="BG42" s="676"/>
      <c r="BH42" s="676"/>
      <c r="BI42" s="676"/>
      <c r="BJ42" s="676"/>
      <c r="BK42" s="676"/>
      <c r="BL42" s="676"/>
      <c r="BM42" s="677"/>
      <c r="BN42" s="675" t="s">
        <v>309</v>
      </c>
      <c r="BO42" s="676"/>
      <c r="BP42" s="676"/>
      <c r="BQ42" s="676"/>
      <c r="BR42" s="676"/>
      <c r="BS42" s="676"/>
      <c r="BT42" s="676"/>
      <c r="BU42" s="676"/>
      <c r="BV42" s="676"/>
      <c r="BW42" s="677"/>
      <c r="BY42" s="633"/>
      <c r="BZ42" s="634"/>
      <c r="CA42" s="611" t="s">
        <v>310</v>
      </c>
      <c r="CB42" s="612"/>
      <c r="CC42" s="612"/>
      <c r="CD42" s="612"/>
      <c r="CE42" s="612"/>
      <c r="CF42" s="612"/>
      <c r="CG42" s="612"/>
      <c r="CH42" s="612"/>
      <c r="CI42" s="612"/>
      <c r="CJ42" s="612"/>
      <c r="CK42" s="612"/>
      <c r="CL42" s="613"/>
      <c r="CM42" s="614">
        <v>11077752</v>
      </c>
      <c r="CN42" s="621"/>
      <c r="CO42" s="621"/>
      <c r="CP42" s="621"/>
      <c r="CQ42" s="621"/>
      <c r="CR42" s="621"/>
      <c r="CS42" s="621"/>
      <c r="CT42" s="622"/>
      <c r="CU42" s="617">
        <v>1.4</v>
      </c>
      <c r="CV42" s="618"/>
      <c r="CW42" s="618"/>
      <c r="CX42" s="619"/>
      <c r="CY42" s="620">
        <v>11077693</v>
      </c>
      <c r="CZ42" s="621"/>
      <c r="DA42" s="621"/>
      <c r="DB42" s="621"/>
      <c r="DC42" s="621"/>
      <c r="DD42" s="621"/>
      <c r="DE42" s="621"/>
      <c r="DF42" s="622"/>
      <c r="DG42" s="620">
        <v>11036633</v>
      </c>
      <c r="DH42" s="621"/>
      <c r="DI42" s="621"/>
      <c r="DJ42" s="621"/>
      <c r="DK42" s="621"/>
      <c r="DL42" s="621"/>
      <c r="DM42" s="621"/>
      <c r="DN42" s="621"/>
      <c r="DO42" s="621"/>
      <c r="DP42" s="621"/>
      <c r="DQ42" s="622"/>
      <c r="DR42" s="617">
        <v>2.2999999999999998</v>
      </c>
      <c r="DS42" s="618"/>
      <c r="DT42" s="618"/>
      <c r="DU42" s="618"/>
      <c r="DV42" s="618"/>
      <c r="DW42" s="618"/>
      <c r="DX42" s="638"/>
    </row>
    <row r="43" spans="2:128" ht="11.25" customHeight="1" x14ac:dyDescent="0.2">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58" t="s">
        <v>311</v>
      </c>
      <c r="AQ43" s="659"/>
      <c r="AR43" s="659"/>
      <c r="AS43" s="659"/>
      <c r="AT43" s="664" t="s">
        <v>312</v>
      </c>
      <c r="AU43" s="224"/>
      <c r="AV43" s="224"/>
      <c r="AW43" s="224"/>
      <c r="AX43" s="667" t="s">
        <v>157</v>
      </c>
      <c r="AY43" s="668"/>
      <c r="AZ43" s="668"/>
      <c r="BA43" s="668"/>
      <c r="BB43" s="668"/>
      <c r="BC43" s="669"/>
      <c r="BD43" s="670">
        <v>99.5</v>
      </c>
      <c r="BE43" s="671"/>
      <c r="BF43" s="671"/>
      <c r="BG43" s="671"/>
      <c r="BH43" s="671"/>
      <c r="BI43" s="671">
        <v>98.7</v>
      </c>
      <c r="BJ43" s="671"/>
      <c r="BK43" s="671"/>
      <c r="BL43" s="671"/>
      <c r="BM43" s="672"/>
      <c r="BN43" s="670">
        <v>99.4</v>
      </c>
      <c r="BO43" s="671"/>
      <c r="BP43" s="671"/>
      <c r="BQ43" s="671"/>
      <c r="BR43" s="671"/>
      <c r="BS43" s="671">
        <v>98.6</v>
      </c>
      <c r="BT43" s="671"/>
      <c r="BU43" s="671"/>
      <c r="BV43" s="671"/>
      <c r="BW43" s="672"/>
      <c r="BY43" s="635"/>
      <c r="BZ43" s="636"/>
      <c r="CA43" s="611" t="s">
        <v>313</v>
      </c>
      <c r="CB43" s="612"/>
      <c r="CC43" s="612"/>
      <c r="CD43" s="612"/>
      <c r="CE43" s="612"/>
      <c r="CF43" s="612"/>
      <c r="CG43" s="612"/>
      <c r="CH43" s="612"/>
      <c r="CI43" s="612"/>
      <c r="CJ43" s="612"/>
      <c r="CK43" s="612"/>
      <c r="CL43" s="613"/>
      <c r="CM43" s="614" t="s">
        <v>139</v>
      </c>
      <c r="CN43" s="615"/>
      <c r="CO43" s="615"/>
      <c r="CP43" s="615"/>
      <c r="CQ43" s="615"/>
      <c r="CR43" s="615"/>
      <c r="CS43" s="615"/>
      <c r="CT43" s="616"/>
      <c r="CU43" s="617" t="s">
        <v>139</v>
      </c>
      <c r="CV43" s="618"/>
      <c r="CW43" s="618"/>
      <c r="CX43" s="619"/>
      <c r="CY43" s="620" t="s">
        <v>139</v>
      </c>
      <c r="CZ43" s="621"/>
      <c r="DA43" s="621"/>
      <c r="DB43" s="621"/>
      <c r="DC43" s="621"/>
      <c r="DD43" s="621"/>
      <c r="DE43" s="621"/>
      <c r="DF43" s="622"/>
      <c r="DG43" s="620" t="s">
        <v>139</v>
      </c>
      <c r="DH43" s="621"/>
      <c r="DI43" s="621"/>
      <c r="DJ43" s="621"/>
      <c r="DK43" s="621"/>
      <c r="DL43" s="621"/>
      <c r="DM43" s="621"/>
      <c r="DN43" s="621"/>
      <c r="DO43" s="621"/>
      <c r="DP43" s="621"/>
      <c r="DQ43" s="622"/>
      <c r="DR43" s="617" t="s">
        <v>139</v>
      </c>
      <c r="DS43" s="618"/>
      <c r="DT43" s="618"/>
      <c r="DU43" s="618"/>
      <c r="DV43" s="618"/>
      <c r="DW43" s="618"/>
      <c r="DX43" s="638"/>
    </row>
    <row r="44" spans="2:128" ht="11.25" customHeight="1" x14ac:dyDescent="0.2">
      <c r="AP44" s="660"/>
      <c r="AQ44" s="661"/>
      <c r="AR44" s="661"/>
      <c r="AS44" s="661"/>
      <c r="AT44" s="665"/>
      <c r="AU44" s="213" t="s">
        <v>314</v>
      </c>
      <c r="AV44" s="213"/>
      <c r="AW44" s="213"/>
      <c r="AX44" s="611" t="s">
        <v>315</v>
      </c>
      <c r="AY44" s="612"/>
      <c r="AZ44" s="612"/>
      <c r="BA44" s="612"/>
      <c r="BB44" s="612"/>
      <c r="BC44" s="613"/>
      <c r="BD44" s="656">
        <v>99.1</v>
      </c>
      <c r="BE44" s="630"/>
      <c r="BF44" s="630"/>
      <c r="BG44" s="630"/>
      <c r="BH44" s="630"/>
      <c r="BI44" s="630">
        <v>97.2</v>
      </c>
      <c r="BJ44" s="630"/>
      <c r="BK44" s="630"/>
      <c r="BL44" s="630"/>
      <c r="BM44" s="657"/>
      <c r="BN44" s="656">
        <v>99</v>
      </c>
      <c r="BO44" s="630"/>
      <c r="BP44" s="630"/>
      <c r="BQ44" s="630"/>
      <c r="BR44" s="630"/>
      <c r="BS44" s="630">
        <v>96.8</v>
      </c>
      <c r="BT44" s="630"/>
      <c r="BU44" s="630"/>
      <c r="BV44" s="630"/>
      <c r="BW44" s="657"/>
      <c r="BY44" s="611" t="s">
        <v>316</v>
      </c>
      <c r="BZ44" s="612"/>
      <c r="CA44" s="612"/>
      <c r="CB44" s="612"/>
      <c r="CC44" s="612"/>
      <c r="CD44" s="612"/>
      <c r="CE44" s="612"/>
      <c r="CF44" s="612"/>
      <c r="CG44" s="612"/>
      <c r="CH44" s="612"/>
      <c r="CI44" s="612"/>
      <c r="CJ44" s="612"/>
      <c r="CK44" s="612"/>
      <c r="CL44" s="613"/>
      <c r="CM44" s="614">
        <v>232763392</v>
      </c>
      <c r="CN44" s="621"/>
      <c r="CO44" s="621"/>
      <c r="CP44" s="621"/>
      <c r="CQ44" s="621"/>
      <c r="CR44" s="621"/>
      <c r="CS44" s="621"/>
      <c r="CT44" s="622"/>
      <c r="CU44" s="617">
        <v>30.2</v>
      </c>
      <c r="CV44" s="618"/>
      <c r="CW44" s="618"/>
      <c r="CX44" s="619"/>
      <c r="CY44" s="620">
        <v>186085552</v>
      </c>
      <c r="CZ44" s="621"/>
      <c r="DA44" s="621"/>
      <c r="DB44" s="621"/>
      <c r="DC44" s="621"/>
      <c r="DD44" s="621"/>
      <c r="DE44" s="621"/>
      <c r="DF44" s="622"/>
      <c r="DG44" s="620">
        <v>138731008</v>
      </c>
      <c r="DH44" s="621"/>
      <c r="DI44" s="621"/>
      <c r="DJ44" s="621"/>
      <c r="DK44" s="621"/>
      <c r="DL44" s="621"/>
      <c r="DM44" s="621"/>
      <c r="DN44" s="621"/>
      <c r="DO44" s="621"/>
      <c r="DP44" s="621"/>
      <c r="DQ44" s="622"/>
      <c r="DR44" s="617">
        <v>29.5</v>
      </c>
      <c r="DS44" s="618"/>
      <c r="DT44" s="618"/>
      <c r="DU44" s="618"/>
      <c r="DV44" s="618"/>
      <c r="DW44" s="618"/>
      <c r="DX44" s="638"/>
    </row>
    <row r="45" spans="2:128" ht="11.25" customHeight="1" x14ac:dyDescent="0.2">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62"/>
      <c r="AQ45" s="663"/>
      <c r="AR45" s="663"/>
      <c r="AS45" s="663"/>
      <c r="AT45" s="666"/>
      <c r="AU45" s="226"/>
      <c r="AV45" s="226"/>
      <c r="AW45" s="226"/>
      <c r="AX45" s="593" t="s">
        <v>317</v>
      </c>
      <c r="AY45" s="594"/>
      <c r="AZ45" s="594"/>
      <c r="BA45" s="594"/>
      <c r="BB45" s="594"/>
      <c r="BC45" s="595"/>
      <c r="BD45" s="653">
        <v>99.9</v>
      </c>
      <c r="BE45" s="654"/>
      <c r="BF45" s="654"/>
      <c r="BG45" s="654"/>
      <c r="BH45" s="654"/>
      <c r="BI45" s="654">
        <v>99.6</v>
      </c>
      <c r="BJ45" s="654"/>
      <c r="BK45" s="654"/>
      <c r="BL45" s="654"/>
      <c r="BM45" s="655"/>
      <c r="BN45" s="653">
        <v>99.6</v>
      </c>
      <c r="BO45" s="654"/>
      <c r="BP45" s="654"/>
      <c r="BQ45" s="654"/>
      <c r="BR45" s="654"/>
      <c r="BS45" s="654">
        <v>99.4</v>
      </c>
      <c r="BT45" s="654"/>
      <c r="BU45" s="654"/>
      <c r="BV45" s="654"/>
      <c r="BW45" s="655"/>
      <c r="BY45" s="611" t="s">
        <v>318</v>
      </c>
      <c r="BZ45" s="612"/>
      <c r="CA45" s="612"/>
      <c r="CB45" s="612"/>
      <c r="CC45" s="612"/>
      <c r="CD45" s="612"/>
      <c r="CE45" s="612"/>
      <c r="CF45" s="612"/>
      <c r="CG45" s="612"/>
      <c r="CH45" s="612"/>
      <c r="CI45" s="612"/>
      <c r="CJ45" s="612"/>
      <c r="CK45" s="612"/>
      <c r="CL45" s="613"/>
      <c r="CM45" s="614">
        <v>24745857</v>
      </c>
      <c r="CN45" s="615"/>
      <c r="CO45" s="615"/>
      <c r="CP45" s="615"/>
      <c r="CQ45" s="615"/>
      <c r="CR45" s="615"/>
      <c r="CS45" s="615"/>
      <c r="CT45" s="616"/>
      <c r="CU45" s="617">
        <v>3.2</v>
      </c>
      <c r="CV45" s="618"/>
      <c r="CW45" s="618"/>
      <c r="CX45" s="619"/>
      <c r="CY45" s="620">
        <v>16803666</v>
      </c>
      <c r="CZ45" s="621"/>
      <c r="DA45" s="621"/>
      <c r="DB45" s="621"/>
      <c r="DC45" s="621"/>
      <c r="DD45" s="621"/>
      <c r="DE45" s="621"/>
      <c r="DF45" s="622"/>
      <c r="DG45" s="620">
        <v>16188387</v>
      </c>
      <c r="DH45" s="621"/>
      <c r="DI45" s="621"/>
      <c r="DJ45" s="621"/>
      <c r="DK45" s="621"/>
      <c r="DL45" s="621"/>
      <c r="DM45" s="621"/>
      <c r="DN45" s="621"/>
      <c r="DO45" s="621"/>
      <c r="DP45" s="621"/>
      <c r="DQ45" s="622"/>
      <c r="DR45" s="617">
        <v>3.4</v>
      </c>
      <c r="DS45" s="618"/>
      <c r="DT45" s="618"/>
      <c r="DU45" s="618"/>
      <c r="DV45" s="618"/>
      <c r="DW45" s="618"/>
      <c r="DX45" s="638"/>
    </row>
    <row r="46" spans="2:128" ht="11.25" customHeight="1" x14ac:dyDescent="0.2">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46" t="s">
        <v>319</v>
      </c>
      <c r="AQ46" s="647"/>
      <c r="AR46" s="647"/>
      <c r="AS46" s="647"/>
      <c r="AT46" s="647"/>
      <c r="AU46" s="647"/>
      <c r="AV46" s="647"/>
      <c r="AW46" s="648"/>
      <c r="AX46" s="649" t="s">
        <v>320</v>
      </c>
      <c r="AY46" s="649"/>
      <c r="AZ46" s="649"/>
      <c r="BA46" s="649"/>
      <c r="BB46" s="649"/>
      <c r="BC46" s="649"/>
      <c r="BD46" s="650">
        <v>349329</v>
      </c>
      <c r="BE46" s="651"/>
      <c r="BF46" s="651"/>
      <c r="BG46" s="651"/>
      <c r="BH46" s="651"/>
      <c r="BI46" s="651"/>
      <c r="BJ46" s="651"/>
      <c r="BK46" s="651"/>
      <c r="BL46" s="651"/>
      <c r="BM46" s="652"/>
      <c r="BN46" s="650">
        <v>1286264</v>
      </c>
      <c r="BO46" s="651"/>
      <c r="BP46" s="651"/>
      <c r="BQ46" s="651"/>
      <c r="BR46" s="651"/>
      <c r="BS46" s="651"/>
      <c r="BT46" s="651"/>
      <c r="BU46" s="651"/>
      <c r="BV46" s="651"/>
      <c r="BW46" s="652"/>
      <c r="BY46" s="611" t="s">
        <v>321</v>
      </c>
      <c r="BZ46" s="612"/>
      <c r="CA46" s="612"/>
      <c r="CB46" s="612"/>
      <c r="CC46" s="612"/>
      <c r="CD46" s="612"/>
      <c r="CE46" s="612"/>
      <c r="CF46" s="612"/>
      <c r="CG46" s="612"/>
      <c r="CH46" s="612"/>
      <c r="CI46" s="612"/>
      <c r="CJ46" s="612"/>
      <c r="CK46" s="612"/>
      <c r="CL46" s="613"/>
      <c r="CM46" s="614">
        <v>4527890</v>
      </c>
      <c r="CN46" s="621"/>
      <c r="CO46" s="621"/>
      <c r="CP46" s="621"/>
      <c r="CQ46" s="621"/>
      <c r="CR46" s="621"/>
      <c r="CS46" s="621"/>
      <c r="CT46" s="622"/>
      <c r="CU46" s="617">
        <v>0.6</v>
      </c>
      <c r="CV46" s="618"/>
      <c r="CW46" s="618"/>
      <c r="CX46" s="619"/>
      <c r="CY46" s="620">
        <v>3843208</v>
      </c>
      <c r="CZ46" s="621"/>
      <c r="DA46" s="621"/>
      <c r="DB46" s="621"/>
      <c r="DC46" s="621"/>
      <c r="DD46" s="621"/>
      <c r="DE46" s="621"/>
      <c r="DF46" s="622"/>
      <c r="DG46" s="620">
        <v>3693641</v>
      </c>
      <c r="DH46" s="621"/>
      <c r="DI46" s="621"/>
      <c r="DJ46" s="621"/>
      <c r="DK46" s="621"/>
      <c r="DL46" s="621"/>
      <c r="DM46" s="621"/>
      <c r="DN46" s="621"/>
      <c r="DO46" s="621"/>
      <c r="DP46" s="621"/>
      <c r="DQ46" s="622"/>
      <c r="DR46" s="617">
        <v>0.8</v>
      </c>
      <c r="DS46" s="618"/>
      <c r="DT46" s="618"/>
      <c r="DU46" s="618"/>
      <c r="DV46" s="618"/>
      <c r="DW46" s="618"/>
      <c r="DX46" s="638"/>
    </row>
    <row r="47" spans="2:128" ht="11.25" customHeight="1" x14ac:dyDescent="0.2">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39" t="s">
        <v>322</v>
      </c>
      <c r="AQ47" s="640"/>
      <c r="AR47" s="640"/>
      <c r="AS47" s="640"/>
      <c r="AT47" s="640"/>
      <c r="AU47" s="640"/>
      <c r="AV47" s="640"/>
      <c r="AW47" s="641"/>
      <c r="AX47" s="642" t="s">
        <v>323</v>
      </c>
      <c r="AY47" s="642"/>
      <c r="AZ47" s="642"/>
      <c r="BA47" s="642"/>
      <c r="BB47" s="642"/>
      <c r="BC47" s="642"/>
      <c r="BD47" s="643">
        <v>349329</v>
      </c>
      <c r="BE47" s="644"/>
      <c r="BF47" s="644"/>
      <c r="BG47" s="644"/>
      <c r="BH47" s="644"/>
      <c r="BI47" s="644"/>
      <c r="BJ47" s="644"/>
      <c r="BK47" s="644"/>
      <c r="BL47" s="644"/>
      <c r="BM47" s="645"/>
      <c r="BN47" s="643">
        <v>1286264</v>
      </c>
      <c r="BO47" s="644"/>
      <c r="BP47" s="644"/>
      <c r="BQ47" s="644"/>
      <c r="BR47" s="644"/>
      <c r="BS47" s="644"/>
      <c r="BT47" s="644"/>
      <c r="BU47" s="644"/>
      <c r="BV47" s="644"/>
      <c r="BW47" s="645"/>
      <c r="BY47" s="611" t="s">
        <v>324</v>
      </c>
      <c r="BZ47" s="612"/>
      <c r="CA47" s="612"/>
      <c r="CB47" s="612"/>
      <c r="CC47" s="612"/>
      <c r="CD47" s="612"/>
      <c r="CE47" s="612"/>
      <c r="CF47" s="612"/>
      <c r="CG47" s="612"/>
      <c r="CH47" s="612"/>
      <c r="CI47" s="612"/>
      <c r="CJ47" s="612"/>
      <c r="CK47" s="612"/>
      <c r="CL47" s="613"/>
      <c r="CM47" s="614">
        <v>179702245</v>
      </c>
      <c r="CN47" s="615"/>
      <c r="CO47" s="615"/>
      <c r="CP47" s="615"/>
      <c r="CQ47" s="615"/>
      <c r="CR47" s="615"/>
      <c r="CS47" s="615"/>
      <c r="CT47" s="616"/>
      <c r="CU47" s="617">
        <v>23.3</v>
      </c>
      <c r="CV47" s="618"/>
      <c r="CW47" s="618"/>
      <c r="CX47" s="619"/>
      <c r="CY47" s="620">
        <v>146333948</v>
      </c>
      <c r="CZ47" s="621"/>
      <c r="DA47" s="621"/>
      <c r="DB47" s="621"/>
      <c r="DC47" s="621"/>
      <c r="DD47" s="621"/>
      <c r="DE47" s="621"/>
      <c r="DF47" s="622"/>
      <c r="DG47" s="620">
        <v>106672004</v>
      </c>
      <c r="DH47" s="621"/>
      <c r="DI47" s="621"/>
      <c r="DJ47" s="621"/>
      <c r="DK47" s="621"/>
      <c r="DL47" s="621"/>
      <c r="DM47" s="621"/>
      <c r="DN47" s="621"/>
      <c r="DO47" s="621"/>
      <c r="DP47" s="621"/>
      <c r="DQ47" s="622"/>
      <c r="DR47" s="617">
        <v>22.7</v>
      </c>
      <c r="DS47" s="618"/>
      <c r="DT47" s="618"/>
      <c r="DU47" s="618"/>
      <c r="DV47" s="618"/>
      <c r="DW47" s="618"/>
      <c r="DX47" s="638"/>
    </row>
    <row r="48" spans="2:128" ht="11.25" customHeight="1" x14ac:dyDescent="0.2">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37"/>
      <c r="AQ48" s="637"/>
      <c r="AR48" s="637"/>
      <c r="AS48" s="637"/>
      <c r="AT48" s="219"/>
      <c r="AU48" s="219"/>
      <c r="AV48" s="219"/>
      <c r="AW48" s="219"/>
      <c r="AX48" s="219"/>
      <c r="AY48" s="219"/>
      <c r="AZ48" s="219"/>
      <c r="BA48" s="219"/>
      <c r="BB48" s="219"/>
      <c r="BC48" s="219"/>
      <c r="BD48" s="630"/>
      <c r="BE48" s="630"/>
      <c r="BF48" s="630"/>
      <c r="BG48" s="630"/>
      <c r="BH48" s="630"/>
      <c r="BI48" s="630"/>
      <c r="BJ48" s="630"/>
      <c r="BK48" s="630"/>
      <c r="BL48" s="630"/>
      <c r="BM48" s="630"/>
      <c r="BN48" s="630"/>
      <c r="BO48" s="630"/>
      <c r="BP48" s="630"/>
      <c r="BQ48" s="630"/>
      <c r="BR48" s="630"/>
      <c r="BS48" s="630"/>
      <c r="BT48" s="630"/>
      <c r="BU48" s="630"/>
      <c r="BV48" s="630"/>
      <c r="BW48" s="630"/>
      <c r="BY48" s="611" t="s">
        <v>325</v>
      </c>
      <c r="BZ48" s="612"/>
      <c r="CA48" s="612"/>
      <c r="CB48" s="612"/>
      <c r="CC48" s="612"/>
      <c r="CD48" s="612"/>
      <c r="CE48" s="612"/>
      <c r="CF48" s="612"/>
      <c r="CG48" s="612"/>
      <c r="CH48" s="612"/>
      <c r="CI48" s="612"/>
      <c r="CJ48" s="612"/>
      <c r="CK48" s="612"/>
      <c r="CL48" s="613"/>
      <c r="CM48" s="614">
        <v>12643251</v>
      </c>
      <c r="CN48" s="621"/>
      <c r="CO48" s="621"/>
      <c r="CP48" s="621"/>
      <c r="CQ48" s="621"/>
      <c r="CR48" s="621"/>
      <c r="CS48" s="621"/>
      <c r="CT48" s="622"/>
      <c r="CU48" s="617">
        <v>1.6</v>
      </c>
      <c r="CV48" s="618"/>
      <c r="CW48" s="618"/>
      <c r="CX48" s="619"/>
      <c r="CY48" s="620">
        <v>12627019</v>
      </c>
      <c r="CZ48" s="621"/>
      <c r="DA48" s="621"/>
      <c r="DB48" s="621"/>
      <c r="DC48" s="621"/>
      <c r="DD48" s="621"/>
      <c r="DE48" s="621"/>
      <c r="DF48" s="622"/>
      <c r="DG48" s="620">
        <v>12116871</v>
      </c>
      <c r="DH48" s="621"/>
      <c r="DI48" s="621"/>
      <c r="DJ48" s="621"/>
      <c r="DK48" s="621"/>
      <c r="DL48" s="621"/>
      <c r="DM48" s="621"/>
      <c r="DN48" s="621"/>
      <c r="DO48" s="621"/>
      <c r="DP48" s="621"/>
      <c r="DQ48" s="622"/>
      <c r="DR48" s="617">
        <v>2.6</v>
      </c>
      <c r="DS48" s="618"/>
      <c r="DT48" s="618"/>
      <c r="DU48" s="618"/>
      <c r="DV48" s="618"/>
      <c r="DW48" s="618"/>
      <c r="DX48" s="638"/>
    </row>
    <row r="49" spans="2:128" ht="11.25" customHeight="1" x14ac:dyDescent="0.2">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37"/>
      <c r="AQ49" s="637"/>
      <c r="AR49" s="637"/>
      <c r="AS49" s="637"/>
      <c r="AT49" s="219"/>
      <c r="AU49" s="219"/>
      <c r="AV49" s="219"/>
      <c r="AW49" s="219"/>
      <c r="AX49" s="219"/>
      <c r="AY49" s="219"/>
      <c r="AZ49" s="219"/>
      <c r="BA49" s="219"/>
      <c r="BB49" s="219"/>
      <c r="BC49" s="219"/>
      <c r="BD49" s="630"/>
      <c r="BE49" s="630"/>
      <c r="BF49" s="630"/>
      <c r="BG49" s="630"/>
      <c r="BH49" s="630"/>
      <c r="BI49" s="630"/>
      <c r="BJ49" s="630"/>
      <c r="BK49" s="630"/>
      <c r="BL49" s="630"/>
      <c r="BM49" s="630"/>
      <c r="BN49" s="630"/>
      <c r="BO49" s="630"/>
      <c r="BP49" s="630"/>
      <c r="BQ49" s="630"/>
      <c r="BR49" s="630"/>
      <c r="BS49" s="630"/>
      <c r="BT49" s="630"/>
      <c r="BU49" s="630"/>
      <c r="BV49" s="630"/>
      <c r="BW49" s="630"/>
      <c r="BY49" s="611" t="s">
        <v>326</v>
      </c>
      <c r="BZ49" s="612"/>
      <c r="CA49" s="612"/>
      <c r="CB49" s="612"/>
      <c r="CC49" s="612"/>
      <c r="CD49" s="612"/>
      <c r="CE49" s="612"/>
      <c r="CF49" s="612"/>
      <c r="CG49" s="612"/>
      <c r="CH49" s="612"/>
      <c r="CI49" s="612"/>
      <c r="CJ49" s="612"/>
      <c r="CK49" s="612"/>
      <c r="CL49" s="613"/>
      <c r="CM49" s="614">
        <v>8147480</v>
      </c>
      <c r="CN49" s="615"/>
      <c r="CO49" s="615"/>
      <c r="CP49" s="615"/>
      <c r="CQ49" s="615"/>
      <c r="CR49" s="615"/>
      <c r="CS49" s="615"/>
      <c r="CT49" s="616"/>
      <c r="CU49" s="617">
        <v>1.1000000000000001</v>
      </c>
      <c r="CV49" s="618"/>
      <c r="CW49" s="618"/>
      <c r="CX49" s="619"/>
      <c r="CY49" s="620">
        <v>6313415</v>
      </c>
      <c r="CZ49" s="621"/>
      <c r="DA49" s="621"/>
      <c r="DB49" s="621"/>
      <c r="DC49" s="621"/>
      <c r="DD49" s="621"/>
      <c r="DE49" s="621"/>
      <c r="DF49" s="622"/>
      <c r="DG49" s="620" t="s">
        <v>139</v>
      </c>
      <c r="DH49" s="621"/>
      <c r="DI49" s="621"/>
      <c r="DJ49" s="621"/>
      <c r="DK49" s="621"/>
      <c r="DL49" s="621"/>
      <c r="DM49" s="621"/>
      <c r="DN49" s="621"/>
      <c r="DO49" s="621"/>
      <c r="DP49" s="621"/>
      <c r="DQ49" s="622"/>
      <c r="DR49" s="617" t="s">
        <v>139</v>
      </c>
      <c r="DS49" s="618"/>
      <c r="DT49" s="618"/>
      <c r="DU49" s="618"/>
      <c r="DV49" s="618"/>
      <c r="DW49" s="618"/>
      <c r="DX49" s="638"/>
    </row>
    <row r="50" spans="2:128" ht="11.25" customHeight="1" x14ac:dyDescent="0.2">
      <c r="B50" s="213" t="s">
        <v>327</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11" t="s">
        <v>328</v>
      </c>
      <c r="BZ50" s="612"/>
      <c r="CA50" s="612"/>
      <c r="CB50" s="612"/>
      <c r="CC50" s="612"/>
      <c r="CD50" s="612"/>
      <c r="CE50" s="612"/>
      <c r="CF50" s="612"/>
      <c r="CG50" s="612"/>
      <c r="CH50" s="612"/>
      <c r="CI50" s="612"/>
      <c r="CJ50" s="612"/>
      <c r="CK50" s="612"/>
      <c r="CL50" s="613"/>
      <c r="CM50" s="614">
        <v>606946</v>
      </c>
      <c r="CN50" s="621"/>
      <c r="CO50" s="621"/>
      <c r="CP50" s="621"/>
      <c r="CQ50" s="621"/>
      <c r="CR50" s="621"/>
      <c r="CS50" s="621"/>
      <c r="CT50" s="622"/>
      <c r="CU50" s="617">
        <v>0.1</v>
      </c>
      <c r="CV50" s="618"/>
      <c r="CW50" s="618"/>
      <c r="CX50" s="619"/>
      <c r="CY50" s="620">
        <v>1946</v>
      </c>
      <c r="CZ50" s="621"/>
      <c r="DA50" s="621"/>
      <c r="DB50" s="621"/>
      <c r="DC50" s="621"/>
      <c r="DD50" s="621"/>
      <c r="DE50" s="621"/>
      <c r="DF50" s="622"/>
      <c r="DG50" s="620" t="s">
        <v>139</v>
      </c>
      <c r="DH50" s="621"/>
      <c r="DI50" s="621"/>
      <c r="DJ50" s="621"/>
      <c r="DK50" s="621"/>
      <c r="DL50" s="621"/>
      <c r="DM50" s="621"/>
      <c r="DN50" s="621"/>
      <c r="DO50" s="621"/>
      <c r="DP50" s="621"/>
      <c r="DQ50" s="622"/>
      <c r="DR50" s="617" t="s">
        <v>139</v>
      </c>
      <c r="DS50" s="618"/>
      <c r="DT50" s="618"/>
      <c r="DU50" s="618"/>
      <c r="DV50" s="618"/>
      <c r="DW50" s="618"/>
      <c r="DX50" s="638"/>
    </row>
    <row r="51" spans="2:128" ht="11.25" customHeight="1" x14ac:dyDescent="0.2">
      <c r="B51" s="227" t="s">
        <v>329</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11" t="s">
        <v>330</v>
      </c>
      <c r="BZ51" s="612"/>
      <c r="CA51" s="612"/>
      <c r="CB51" s="612"/>
      <c r="CC51" s="612"/>
      <c r="CD51" s="612"/>
      <c r="CE51" s="612"/>
      <c r="CF51" s="612"/>
      <c r="CG51" s="612"/>
      <c r="CH51" s="612"/>
      <c r="CI51" s="612"/>
      <c r="CJ51" s="612"/>
      <c r="CK51" s="612"/>
      <c r="CL51" s="613"/>
      <c r="CM51" s="614">
        <v>2389723</v>
      </c>
      <c r="CN51" s="615"/>
      <c r="CO51" s="615"/>
      <c r="CP51" s="615"/>
      <c r="CQ51" s="615"/>
      <c r="CR51" s="615"/>
      <c r="CS51" s="615"/>
      <c r="CT51" s="616"/>
      <c r="CU51" s="617">
        <v>0.3</v>
      </c>
      <c r="CV51" s="618"/>
      <c r="CW51" s="618"/>
      <c r="CX51" s="619"/>
      <c r="CY51" s="620">
        <v>162350</v>
      </c>
      <c r="CZ51" s="621"/>
      <c r="DA51" s="621"/>
      <c r="DB51" s="621"/>
      <c r="DC51" s="621"/>
      <c r="DD51" s="621"/>
      <c r="DE51" s="621"/>
      <c r="DF51" s="622"/>
      <c r="DG51" s="620">
        <v>60105</v>
      </c>
      <c r="DH51" s="621"/>
      <c r="DI51" s="621"/>
      <c r="DJ51" s="621"/>
      <c r="DK51" s="621"/>
      <c r="DL51" s="621"/>
      <c r="DM51" s="621"/>
      <c r="DN51" s="621"/>
      <c r="DO51" s="621"/>
      <c r="DP51" s="621"/>
      <c r="DQ51" s="622"/>
      <c r="DR51" s="617">
        <v>0</v>
      </c>
      <c r="DS51" s="618"/>
      <c r="DT51" s="618"/>
      <c r="DU51" s="618"/>
      <c r="DV51" s="618"/>
      <c r="DW51" s="618"/>
      <c r="DX51" s="638"/>
    </row>
    <row r="52" spans="2:128" ht="11.25" customHeight="1" x14ac:dyDescent="0.2">
      <c r="B52" s="228" t="s">
        <v>331</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11" t="s">
        <v>332</v>
      </c>
      <c r="BZ52" s="612"/>
      <c r="CA52" s="612"/>
      <c r="CB52" s="612"/>
      <c r="CC52" s="612"/>
      <c r="CD52" s="612"/>
      <c r="CE52" s="612"/>
      <c r="CF52" s="612"/>
      <c r="CG52" s="612"/>
      <c r="CH52" s="612"/>
      <c r="CI52" s="612"/>
      <c r="CJ52" s="612"/>
      <c r="CK52" s="612"/>
      <c r="CL52" s="613"/>
      <c r="CM52" s="614" t="s">
        <v>139</v>
      </c>
      <c r="CN52" s="621"/>
      <c r="CO52" s="621"/>
      <c r="CP52" s="621"/>
      <c r="CQ52" s="621"/>
      <c r="CR52" s="621"/>
      <c r="CS52" s="621"/>
      <c r="CT52" s="622"/>
      <c r="CU52" s="617" t="s">
        <v>139</v>
      </c>
      <c r="CV52" s="618"/>
      <c r="CW52" s="618"/>
      <c r="CX52" s="619"/>
      <c r="CY52" s="620" t="s">
        <v>139</v>
      </c>
      <c r="CZ52" s="621"/>
      <c r="DA52" s="621"/>
      <c r="DB52" s="621"/>
      <c r="DC52" s="621"/>
      <c r="DD52" s="621"/>
      <c r="DE52" s="621"/>
      <c r="DF52" s="622"/>
      <c r="DG52" s="620" t="s">
        <v>139</v>
      </c>
      <c r="DH52" s="621"/>
      <c r="DI52" s="621"/>
      <c r="DJ52" s="621"/>
      <c r="DK52" s="621"/>
      <c r="DL52" s="621"/>
      <c r="DM52" s="621"/>
      <c r="DN52" s="621"/>
      <c r="DO52" s="621"/>
      <c r="DP52" s="621"/>
      <c r="DQ52" s="622"/>
      <c r="DR52" s="617" t="s">
        <v>139</v>
      </c>
      <c r="DS52" s="618"/>
      <c r="DT52" s="618"/>
      <c r="DU52" s="618"/>
      <c r="DV52" s="618"/>
      <c r="DW52" s="618"/>
      <c r="DX52" s="638"/>
    </row>
    <row r="53" spans="2:128" ht="11.25" customHeight="1" x14ac:dyDescent="0.2">
      <c r="AP53" s="637"/>
      <c r="AQ53" s="637"/>
      <c r="AR53" s="637"/>
      <c r="AS53" s="637"/>
      <c r="AT53" s="219"/>
      <c r="AU53" s="219"/>
      <c r="AV53" s="219"/>
      <c r="AW53" s="219"/>
      <c r="AX53" s="219"/>
      <c r="AY53" s="219"/>
      <c r="AZ53" s="219"/>
      <c r="BA53" s="219"/>
      <c r="BB53" s="219"/>
      <c r="BC53" s="219"/>
      <c r="BD53" s="630"/>
      <c r="BE53" s="630"/>
      <c r="BF53" s="630"/>
      <c r="BG53" s="630"/>
      <c r="BH53" s="630"/>
      <c r="BI53" s="630"/>
      <c r="BJ53" s="630"/>
      <c r="BK53" s="630"/>
      <c r="BL53" s="630"/>
      <c r="BM53" s="630"/>
      <c r="BN53" s="630"/>
      <c r="BO53" s="630"/>
      <c r="BP53" s="630"/>
      <c r="BQ53" s="630"/>
      <c r="BR53" s="630"/>
      <c r="BS53" s="630"/>
      <c r="BT53" s="630"/>
      <c r="BU53" s="630"/>
      <c r="BV53" s="630"/>
      <c r="BW53" s="630"/>
      <c r="BY53" s="611" t="s">
        <v>333</v>
      </c>
      <c r="BZ53" s="612"/>
      <c r="CA53" s="612"/>
      <c r="CB53" s="612"/>
      <c r="CC53" s="612"/>
      <c r="CD53" s="612"/>
      <c r="CE53" s="612"/>
      <c r="CF53" s="612"/>
      <c r="CG53" s="612"/>
      <c r="CH53" s="612"/>
      <c r="CI53" s="612"/>
      <c r="CJ53" s="612"/>
      <c r="CK53" s="612"/>
      <c r="CL53" s="613"/>
      <c r="CM53" s="614">
        <v>161309153</v>
      </c>
      <c r="CN53" s="615"/>
      <c r="CO53" s="615"/>
      <c r="CP53" s="615"/>
      <c r="CQ53" s="615"/>
      <c r="CR53" s="615"/>
      <c r="CS53" s="615"/>
      <c r="CT53" s="616"/>
      <c r="CU53" s="617">
        <v>21</v>
      </c>
      <c r="CV53" s="618"/>
      <c r="CW53" s="618"/>
      <c r="CX53" s="619"/>
      <c r="CY53" s="620">
        <v>15381704</v>
      </c>
      <c r="CZ53" s="621"/>
      <c r="DA53" s="621"/>
      <c r="DB53" s="621"/>
      <c r="DC53" s="621"/>
      <c r="DD53" s="621"/>
      <c r="DE53" s="621"/>
      <c r="DF53" s="622"/>
      <c r="DG53" s="623"/>
      <c r="DH53" s="624"/>
      <c r="DI53" s="624"/>
      <c r="DJ53" s="624"/>
      <c r="DK53" s="624"/>
      <c r="DL53" s="624"/>
      <c r="DM53" s="624"/>
      <c r="DN53" s="624"/>
      <c r="DO53" s="624"/>
      <c r="DP53" s="624"/>
      <c r="DQ53" s="625"/>
      <c r="DR53" s="626"/>
      <c r="DS53" s="627"/>
      <c r="DT53" s="627"/>
      <c r="DU53" s="627"/>
      <c r="DV53" s="627"/>
      <c r="DW53" s="627"/>
      <c r="DX53" s="628"/>
    </row>
    <row r="54" spans="2:128" ht="11.25" customHeight="1" x14ac:dyDescent="0.2">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37"/>
      <c r="AQ54" s="637"/>
      <c r="AR54" s="637"/>
      <c r="AS54" s="637"/>
      <c r="AT54" s="219"/>
      <c r="AU54" s="219"/>
      <c r="AV54" s="219"/>
      <c r="AW54" s="219"/>
      <c r="AX54" s="219"/>
      <c r="AY54" s="219"/>
      <c r="AZ54" s="219"/>
      <c r="BA54" s="219"/>
      <c r="BB54" s="219"/>
      <c r="BC54" s="219"/>
      <c r="BD54" s="630"/>
      <c r="BE54" s="630"/>
      <c r="BF54" s="630"/>
      <c r="BG54" s="630"/>
      <c r="BH54" s="630"/>
      <c r="BI54" s="630"/>
      <c r="BJ54" s="630"/>
      <c r="BK54" s="630"/>
      <c r="BL54" s="630"/>
      <c r="BM54" s="630"/>
      <c r="BN54" s="630"/>
      <c r="BO54" s="630"/>
      <c r="BP54" s="630"/>
      <c r="BQ54" s="630"/>
      <c r="BR54" s="630"/>
      <c r="BS54" s="630"/>
      <c r="BT54" s="630"/>
      <c r="BU54" s="630"/>
      <c r="BV54" s="630"/>
      <c r="BW54" s="630"/>
      <c r="BY54" s="611" t="s">
        <v>334</v>
      </c>
      <c r="BZ54" s="612"/>
      <c r="CA54" s="612"/>
      <c r="CB54" s="612"/>
      <c r="CC54" s="612"/>
      <c r="CD54" s="612"/>
      <c r="CE54" s="612"/>
      <c r="CF54" s="612"/>
      <c r="CG54" s="612"/>
      <c r="CH54" s="612"/>
      <c r="CI54" s="612"/>
      <c r="CJ54" s="612"/>
      <c r="CK54" s="612"/>
      <c r="CL54" s="613"/>
      <c r="CM54" s="614">
        <v>3518163</v>
      </c>
      <c r="CN54" s="615"/>
      <c r="CO54" s="615"/>
      <c r="CP54" s="615"/>
      <c r="CQ54" s="615"/>
      <c r="CR54" s="615"/>
      <c r="CS54" s="615"/>
      <c r="CT54" s="616"/>
      <c r="CU54" s="617">
        <v>0.5</v>
      </c>
      <c r="CV54" s="618"/>
      <c r="CW54" s="618"/>
      <c r="CX54" s="619"/>
      <c r="CY54" s="620">
        <v>387998</v>
      </c>
      <c r="CZ54" s="621"/>
      <c r="DA54" s="621"/>
      <c r="DB54" s="621"/>
      <c r="DC54" s="621"/>
      <c r="DD54" s="621"/>
      <c r="DE54" s="621"/>
      <c r="DF54" s="622"/>
      <c r="DG54" s="623"/>
      <c r="DH54" s="624"/>
      <c r="DI54" s="624"/>
      <c r="DJ54" s="624"/>
      <c r="DK54" s="624"/>
      <c r="DL54" s="624"/>
      <c r="DM54" s="624"/>
      <c r="DN54" s="624"/>
      <c r="DO54" s="624"/>
      <c r="DP54" s="624"/>
      <c r="DQ54" s="625"/>
      <c r="DR54" s="626"/>
      <c r="DS54" s="627"/>
      <c r="DT54" s="627"/>
      <c r="DU54" s="627"/>
      <c r="DV54" s="627"/>
      <c r="DW54" s="627"/>
      <c r="DX54" s="628"/>
    </row>
    <row r="55" spans="2:128" ht="11.25" customHeight="1" x14ac:dyDescent="0.2">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37"/>
      <c r="AQ55" s="637"/>
      <c r="AR55" s="637"/>
      <c r="AS55" s="637"/>
      <c r="AT55" s="219"/>
      <c r="AU55" s="219"/>
      <c r="AV55" s="219"/>
      <c r="AW55" s="219"/>
      <c r="AX55" s="219"/>
      <c r="AY55" s="219"/>
      <c r="AZ55" s="219"/>
      <c r="BA55" s="219"/>
      <c r="BB55" s="219"/>
      <c r="BC55" s="219"/>
      <c r="BD55" s="630"/>
      <c r="BE55" s="630"/>
      <c r="BF55" s="630"/>
      <c r="BG55" s="630"/>
      <c r="BH55" s="630"/>
      <c r="BI55" s="630"/>
      <c r="BJ55" s="630"/>
      <c r="BK55" s="630"/>
      <c r="BL55" s="630"/>
      <c r="BM55" s="630"/>
      <c r="BN55" s="630"/>
      <c r="BO55" s="630"/>
      <c r="BP55" s="630"/>
      <c r="BQ55" s="630"/>
      <c r="BR55" s="630"/>
      <c r="BS55" s="630"/>
      <c r="BT55" s="630"/>
      <c r="BU55" s="630"/>
      <c r="BV55" s="630"/>
      <c r="BW55" s="630"/>
      <c r="BY55" s="631" t="s">
        <v>304</v>
      </c>
      <c r="BZ55" s="632"/>
      <c r="CA55" s="611" t="s">
        <v>335</v>
      </c>
      <c r="CB55" s="612"/>
      <c r="CC55" s="612"/>
      <c r="CD55" s="612"/>
      <c r="CE55" s="612"/>
      <c r="CF55" s="612"/>
      <c r="CG55" s="612"/>
      <c r="CH55" s="612"/>
      <c r="CI55" s="612"/>
      <c r="CJ55" s="612"/>
      <c r="CK55" s="612"/>
      <c r="CL55" s="613"/>
      <c r="CM55" s="614">
        <v>153331269</v>
      </c>
      <c r="CN55" s="615"/>
      <c r="CO55" s="615"/>
      <c r="CP55" s="615"/>
      <c r="CQ55" s="615"/>
      <c r="CR55" s="615"/>
      <c r="CS55" s="615"/>
      <c r="CT55" s="616"/>
      <c r="CU55" s="617">
        <v>19.899999999999999</v>
      </c>
      <c r="CV55" s="618"/>
      <c r="CW55" s="618"/>
      <c r="CX55" s="619"/>
      <c r="CY55" s="620">
        <v>14975972</v>
      </c>
      <c r="CZ55" s="621"/>
      <c r="DA55" s="621"/>
      <c r="DB55" s="621"/>
      <c r="DC55" s="621"/>
      <c r="DD55" s="621"/>
      <c r="DE55" s="621"/>
      <c r="DF55" s="622"/>
      <c r="DG55" s="623"/>
      <c r="DH55" s="624"/>
      <c r="DI55" s="624"/>
      <c r="DJ55" s="624"/>
      <c r="DK55" s="624"/>
      <c r="DL55" s="624"/>
      <c r="DM55" s="624"/>
      <c r="DN55" s="624"/>
      <c r="DO55" s="624"/>
      <c r="DP55" s="624"/>
      <c r="DQ55" s="625"/>
      <c r="DR55" s="626"/>
      <c r="DS55" s="627"/>
      <c r="DT55" s="627"/>
      <c r="DU55" s="627"/>
      <c r="DV55" s="627"/>
      <c r="DW55" s="627"/>
      <c r="DX55" s="628"/>
    </row>
    <row r="56" spans="2:128" ht="11.25" customHeight="1" x14ac:dyDescent="0.2">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33"/>
      <c r="BZ56" s="634"/>
      <c r="CA56" s="611" t="s">
        <v>336</v>
      </c>
      <c r="CB56" s="612"/>
      <c r="CC56" s="612"/>
      <c r="CD56" s="612"/>
      <c r="CE56" s="612"/>
      <c r="CF56" s="612"/>
      <c r="CG56" s="612"/>
      <c r="CH56" s="612"/>
      <c r="CI56" s="612"/>
      <c r="CJ56" s="612"/>
      <c r="CK56" s="612"/>
      <c r="CL56" s="613"/>
      <c r="CM56" s="614">
        <v>101608742</v>
      </c>
      <c r="CN56" s="615"/>
      <c r="CO56" s="615"/>
      <c r="CP56" s="615"/>
      <c r="CQ56" s="615"/>
      <c r="CR56" s="615"/>
      <c r="CS56" s="615"/>
      <c r="CT56" s="616"/>
      <c r="CU56" s="617">
        <v>13.2</v>
      </c>
      <c r="CV56" s="618"/>
      <c r="CW56" s="618"/>
      <c r="CX56" s="619"/>
      <c r="CY56" s="620">
        <v>3253178</v>
      </c>
      <c r="CZ56" s="621"/>
      <c r="DA56" s="621"/>
      <c r="DB56" s="621"/>
      <c r="DC56" s="621"/>
      <c r="DD56" s="621"/>
      <c r="DE56" s="621"/>
      <c r="DF56" s="622"/>
      <c r="DG56" s="623"/>
      <c r="DH56" s="624"/>
      <c r="DI56" s="624"/>
      <c r="DJ56" s="624"/>
      <c r="DK56" s="624"/>
      <c r="DL56" s="624"/>
      <c r="DM56" s="624"/>
      <c r="DN56" s="624"/>
      <c r="DO56" s="624"/>
      <c r="DP56" s="624"/>
      <c r="DQ56" s="625"/>
      <c r="DR56" s="626"/>
      <c r="DS56" s="627"/>
      <c r="DT56" s="627"/>
      <c r="DU56" s="627"/>
      <c r="DV56" s="627"/>
      <c r="DW56" s="627"/>
      <c r="DX56" s="628"/>
    </row>
    <row r="57" spans="2:128" ht="11.25" customHeight="1" x14ac:dyDescent="0.2">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29"/>
      <c r="AR57" s="629"/>
      <c r="AS57" s="629"/>
      <c r="AT57" s="629"/>
      <c r="AU57" s="629"/>
      <c r="AV57" s="629"/>
      <c r="AW57" s="629"/>
      <c r="AX57" s="629"/>
      <c r="AY57" s="629"/>
      <c r="AZ57" s="629"/>
      <c r="BA57" s="629"/>
      <c r="BB57" s="629"/>
      <c r="BC57" s="629"/>
      <c r="BD57" s="629"/>
      <c r="BE57" s="629"/>
      <c r="BF57" s="629"/>
      <c r="BG57" s="629"/>
      <c r="BH57" s="629"/>
      <c r="BI57" s="629"/>
      <c r="BJ57" s="629"/>
      <c r="BK57" s="629"/>
      <c r="BL57" s="629"/>
      <c r="BM57" s="629"/>
      <c r="BN57" s="629"/>
      <c r="BO57" s="629"/>
      <c r="BP57" s="629"/>
      <c r="BQ57" s="629"/>
      <c r="BR57" s="629"/>
      <c r="BS57" s="629"/>
      <c r="BT57" s="629"/>
      <c r="BU57" s="629"/>
      <c r="BV57" s="629"/>
      <c r="BW57" s="629"/>
      <c r="BY57" s="633"/>
      <c r="BZ57" s="634"/>
      <c r="CA57" s="611" t="s">
        <v>337</v>
      </c>
      <c r="CB57" s="612"/>
      <c r="CC57" s="612"/>
      <c r="CD57" s="612"/>
      <c r="CE57" s="612"/>
      <c r="CF57" s="612"/>
      <c r="CG57" s="612"/>
      <c r="CH57" s="612"/>
      <c r="CI57" s="612"/>
      <c r="CJ57" s="612"/>
      <c r="CK57" s="612"/>
      <c r="CL57" s="613"/>
      <c r="CM57" s="614">
        <v>40453139</v>
      </c>
      <c r="CN57" s="615"/>
      <c r="CO57" s="615"/>
      <c r="CP57" s="615"/>
      <c r="CQ57" s="615"/>
      <c r="CR57" s="615"/>
      <c r="CS57" s="615"/>
      <c r="CT57" s="616"/>
      <c r="CU57" s="617">
        <v>5.3</v>
      </c>
      <c r="CV57" s="618"/>
      <c r="CW57" s="618"/>
      <c r="CX57" s="619"/>
      <c r="CY57" s="620">
        <v>11644625</v>
      </c>
      <c r="CZ57" s="621"/>
      <c r="DA57" s="621"/>
      <c r="DB57" s="621"/>
      <c r="DC57" s="621"/>
      <c r="DD57" s="621"/>
      <c r="DE57" s="621"/>
      <c r="DF57" s="622"/>
      <c r="DG57" s="623"/>
      <c r="DH57" s="624"/>
      <c r="DI57" s="624"/>
      <c r="DJ57" s="624"/>
      <c r="DK57" s="624"/>
      <c r="DL57" s="624"/>
      <c r="DM57" s="624"/>
      <c r="DN57" s="624"/>
      <c r="DO57" s="624"/>
      <c r="DP57" s="624"/>
      <c r="DQ57" s="625"/>
      <c r="DR57" s="626"/>
      <c r="DS57" s="627"/>
      <c r="DT57" s="627"/>
      <c r="DU57" s="627"/>
      <c r="DV57" s="627"/>
      <c r="DW57" s="627"/>
      <c r="DX57" s="628"/>
    </row>
    <row r="58" spans="2:128" ht="11.25" customHeight="1" x14ac:dyDescent="0.2">
      <c r="B58" s="228"/>
      <c r="AP58" s="223"/>
      <c r="AQ58" s="219"/>
      <c r="AR58" s="219"/>
      <c r="AS58" s="219"/>
      <c r="AT58" s="219"/>
      <c r="AU58" s="219"/>
      <c r="AV58" s="219"/>
      <c r="AW58" s="219"/>
      <c r="AX58" s="219"/>
      <c r="AY58" s="219"/>
      <c r="AZ58" s="592"/>
      <c r="BA58" s="592"/>
      <c r="BB58" s="592"/>
      <c r="BC58" s="592"/>
      <c r="BD58" s="219"/>
      <c r="BE58" s="219"/>
      <c r="BF58" s="219"/>
      <c r="BG58" s="219"/>
      <c r="BH58" s="219"/>
      <c r="BI58" s="219"/>
      <c r="BJ58" s="219"/>
      <c r="BK58" s="219"/>
      <c r="BL58" s="219"/>
      <c r="BM58" s="219"/>
      <c r="BN58" s="219"/>
      <c r="BO58" s="219"/>
      <c r="BP58" s="219"/>
      <c r="BQ58" s="219"/>
      <c r="BR58" s="219"/>
      <c r="BS58" s="592"/>
      <c r="BT58" s="592"/>
      <c r="BU58" s="592"/>
      <c r="BV58" s="592"/>
      <c r="BW58" s="592"/>
      <c r="BY58" s="633"/>
      <c r="BZ58" s="634"/>
      <c r="CA58" s="611" t="s">
        <v>338</v>
      </c>
      <c r="CB58" s="612"/>
      <c r="CC58" s="612"/>
      <c r="CD58" s="612"/>
      <c r="CE58" s="612"/>
      <c r="CF58" s="612"/>
      <c r="CG58" s="612"/>
      <c r="CH58" s="612"/>
      <c r="CI58" s="612"/>
      <c r="CJ58" s="612"/>
      <c r="CK58" s="612"/>
      <c r="CL58" s="613"/>
      <c r="CM58" s="614">
        <v>7977884</v>
      </c>
      <c r="CN58" s="615"/>
      <c r="CO58" s="615"/>
      <c r="CP58" s="615"/>
      <c r="CQ58" s="615"/>
      <c r="CR58" s="615"/>
      <c r="CS58" s="615"/>
      <c r="CT58" s="616"/>
      <c r="CU58" s="617">
        <v>1</v>
      </c>
      <c r="CV58" s="618"/>
      <c r="CW58" s="618"/>
      <c r="CX58" s="619"/>
      <c r="CY58" s="620">
        <v>405732</v>
      </c>
      <c r="CZ58" s="621"/>
      <c r="DA58" s="621"/>
      <c r="DB58" s="621"/>
      <c r="DC58" s="621"/>
      <c r="DD58" s="621"/>
      <c r="DE58" s="621"/>
      <c r="DF58" s="622"/>
      <c r="DG58" s="623"/>
      <c r="DH58" s="624"/>
      <c r="DI58" s="624"/>
      <c r="DJ58" s="624"/>
      <c r="DK58" s="624"/>
      <c r="DL58" s="624"/>
      <c r="DM58" s="624"/>
      <c r="DN58" s="624"/>
      <c r="DO58" s="624"/>
      <c r="DP58" s="624"/>
      <c r="DQ58" s="625"/>
      <c r="DR58" s="626"/>
      <c r="DS58" s="627"/>
      <c r="DT58" s="627"/>
      <c r="DU58" s="627"/>
      <c r="DV58" s="627"/>
      <c r="DW58" s="627"/>
      <c r="DX58" s="628"/>
    </row>
    <row r="59" spans="2:128" ht="11.25" customHeight="1" x14ac:dyDescent="0.2">
      <c r="AP59" s="219"/>
      <c r="AQ59" s="223"/>
      <c r="AR59" s="223"/>
      <c r="AS59" s="223"/>
      <c r="AT59" s="223"/>
      <c r="AU59" s="223"/>
      <c r="AV59" s="223"/>
      <c r="AW59" s="223"/>
      <c r="AX59" s="223"/>
      <c r="AY59" s="219"/>
      <c r="AZ59" s="592"/>
      <c r="BA59" s="592"/>
      <c r="BB59" s="592"/>
      <c r="BC59" s="592"/>
      <c r="BD59" s="219"/>
      <c r="BE59" s="219"/>
      <c r="BF59" s="219"/>
      <c r="BG59" s="219"/>
      <c r="BH59" s="219"/>
      <c r="BI59" s="219"/>
      <c r="BJ59" s="219"/>
      <c r="BK59" s="219"/>
      <c r="BL59" s="219"/>
      <c r="BM59" s="219"/>
      <c r="BN59" s="219"/>
      <c r="BO59" s="219"/>
      <c r="BP59" s="219"/>
      <c r="BQ59" s="219"/>
      <c r="BR59" s="219"/>
      <c r="BS59" s="592"/>
      <c r="BT59" s="592"/>
      <c r="BU59" s="592"/>
      <c r="BV59" s="592"/>
      <c r="BW59" s="592"/>
      <c r="BY59" s="635"/>
      <c r="BZ59" s="636"/>
      <c r="CA59" s="611" t="s">
        <v>339</v>
      </c>
      <c r="CB59" s="612"/>
      <c r="CC59" s="612"/>
      <c r="CD59" s="612"/>
      <c r="CE59" s="612"/>
      <c r="CF59" s="612"/>
      <c r="CG59" s="612"/>
      <c r="CH59" s="612"/>
      <c r="CI59" s="612"/>
      <c r="CJ59" s="612"/>
      <c r="CK59" s="612"/>
      <c r="CL59" s="613"/>
      <c r="CM59" s="614" t="s">
        <v>128</v>
      </c>
      <c r="CN59" s="615"/>
      <c r="CO59" s="615"/>
      <c r="CP59" s="615"/>
      <c r="CQ59" s="615"/>
      <c r="CR59" s="615"/>
      <c r="CS59" s="615"/>
      <c r="CT59" s="616"/>
      <c r="CU59" s="617" t="s">
        <v>128</v>
      </c>
      <c r="CV59" s="618"/>
      <c r="CW59" s="618"/>
      <c r="CX59" s="619"/>
      <c r="CY59" s="620" t="s">
        <v>214</v>
      </c>
      <c r="CZ59" s="621"/>
      <c r="DA59" s="621"/>
      <c r="DB59" s="621"/>
      <c r="DC59" s="621"/>
      <c r="DD59" s="621"/>
      <c r="DE59" s="621"/>
      <c r="DF59" s="622"/>
      <c r="DG59" s="623"/>
      <c r="DH59" s="624"/>
      <c r="DI59" s="624"/>
      <c r="DJ59" s="624"/>
      <c r="DK59" s="624"/>
      <c r="DL59" s="624"/>
      <c r="DM59" s="624"/>
      <c r="DN59" s="624"/>
      <c r="DO59" s="624"/>
      <c r="DP59" s="624"/>
      <c r="DQ59" s="625"/>
      <c r="DR59" s="626"/>
      <c r="DS59" s="627"/>
      <c r="DT59" s="627"/>
      <c r="DU59" s="627"/>
      <c r="DV59" s="627"/>
      <c r="DW59" s="627"/>
      <c r="DX59" s="628"/>
    </row>
    <row r="60" spans="2:128" ht="11.25" customHeight="1" x14ac:dyDescent="0.2">
      <c r="AP60" s="219"/>
      <c r="AQ60" s="223"/>
      <c r="AR60" s="223"/>
      <c r="AS60" s="223"/>
      <c r="AT60" s="223"/>
      <c r="AU60" s="223"/>
      <c r="AV60" s="223"/>
      <c r="AW60" s="223"/>
      <c r="AX60" s="223"/>
      <c r="AY60" s="219"/>
      <c r="AZ60" s="592"/>
      <c r="BA60" s="592"/>
      <c r="BB60" s="592"/>
      <c r="BC60" s="592"/>
      <c r="BD60" s="219"/>
      <c r="BE60" s="219"/>
      <c r="BF60" s="219"/>
      <c r="BG60" s="219"/>
      <c r="BH60" s="219"/>
      <c r="BI60" s="219"/>
      <c r="BJ60" s="219"/>
      <c r="BK60" s="219"/>
      <c r="BL60" s="219"/>
      <c r="BM60" s="219"/>
      <c r="BN60" s="219"/>
      <c r="BO60" s="219"/>
      <c r="BP60" s="219"/>
      <c r="BQ60" s="219"/>
      <c r="BR60" s="219"/>
      <c r="BS60" s="592"/>
      <c r="BT60" s="592"/>
      <c r="BU60" s="592"/>
      <c r="BV60" s="592"/>
      <c r="BW60" s="592"/>
      <c r="BY60" s="593" t="s">
        <v>340</v>
      </c>
      <c r="BZ60" s="594"/>
      <c r="CA60" s="594"/>
      <c r="CB60" s="594"/>
      <c r="CC60" s="594"/>
      <c r="CD60" s="594"/>
      <c r="CE60" s="594"/>
      <c r="CF60" s="594"/>
      <c r="CG60" s="594"/>
      <c r="CH60" s="594"/>
      <c r="CI60" s="594"/>
      <c r="CJ60" s="594"/>
      <c r="CK60" s="594"/>
      <c r="CL60" s="595"/>
      <c r="CM60" s="596">
        <v>769705576</v>
      </c>
      <c r="CN60" s="597"/>
      <c r="CO60" s="597"/>
      <c r="CP60" s="597"/>
      <c r="CQ60" s="597"/>
      <c r="CR60" s="597"/>
      <c r="CS60" s="597"/>
      <c r="CT60" s="598"/>
      <c r="CU60" s="599">
        <v>100</v>
      </c>
      <c r="CV60" s="600"/>
      <c r="CW60" s="600"/>
      <c r="CX60" s="601"/>
      <c r="CY60" s="602">
        <v>525195193</v>
      </c>
      <c r="CZ60" s="603"/>
      <c r="DA60" s="603"/>
      <c r="DB60" s="603"/>
      <c r="DC60" s="603"/>
      <c r="DD60" s="603"/>
      <c r="DE60" s="603"/>
      <c r="DF60" s="604"/>
      <c r="DG60" s="605"/>
      <c r="DH60" s="606"/>
      <c r="DI60" s="606"/>
      <c r="DJ60" s="606"/>
      <c r="DK60" s="606"/>
      <c r="DL60" s="606"/>
      <c r="DM60" s="606"/>
      <c r="DN60" s="606"/>
      <c r="DO60" s="606"/>
      <c r="DP60" s="606"/>
      <c r="DQ60" s="607"/>
      <c r="DR60" s="608"/>
      <c r="DS60" s="609"/>
      <c r="DT60" s="609"/>
      <c r="DU60" s="609"/>
      <c r="DV60" s="609"/>
      <c r="DW60" s="609"/>
      <c r="DX60" s="610"/>
    </row>
    <row r="61" spans="2:128" ht="11.25" customHeight="1" x14ac:dyDescent="0.2">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2">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2">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2">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2">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2">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2">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2">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2">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WYsGRA8jezEhKKdV3w0E2VCcvcYZtAeRFtsWo3hLr/1Ke3bzAPnIqGH0g66V2tZYhA3LaqiNjKcrTn3SQNCRAQ==" saltValue="hDz63xOrDEttTLP198Li7g==" spinCount="100000" sheet="1" objects="1" scenarios="1"/>
  <mergeCells count="683">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39:Q39"/>
    <mergeCell ref="R39:Y39"/>
    <mergeCell ref="Z39:AC39"/>
    <mergeCell ref="AD39:AK39"/>
    <mergeCell ref="AL39:AO39"/>
    <mergeCell ref="AP39:BC39"/>
    <mergeCell ref="BD39:BK39"/>
    <mergeCell ref="BL39:BO39"/>
    <mergeCell ref="BL38:BO38"/>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CM46:CT46"/>
    <mergeCell ref="BD49:BM49"/>
    <mergeCell ref="BN49:BW49"/>
    <mergeCell ref="BY49:CL49"/>
    <mergeCell ref="CM49:CT49"/>
    <mergeCell ref="CU49:CX49"/>
    <mergeCell ref="CY49:DF49"/>
    <mergeCell ref="DG49:DQ49"/>
    <mergeCell ref="CU47:CX47"/>
    <mergeCell ref="CY47:DF47"/>
    <mergeCell ref="DG47:DQ47"/>
    <mergeCell ref="DR49:DX49"/>
    <mergeCell ref="BY50:CL50"/>
    <mergeCell ref="CM50:CT50"/>
    <mergeCell ref="CU50:CX50"/>
    <mergeCell ref="CY50:DF50"/>
    <mergeCell ref="DG50:DQ50"/>
    <mergeCell ref="DR50:DX50"/>
    <mergeCell ref="CY48:DF48"/>
    <mergeCell ref="DG48:DQ48"/>
    <mergeCell ref="DR48:DX48"/>
    <mergeCell ref="CY52:DF52"/>
    <mergeCell ref="DG52:DQ52"/>
    <mergeCell ref="DR52:DX52"/>
    <mergeCell ref="BY51:CL51"/>
    <mergeCell ref="CM51:CT51"/>
    <mergeCell ref="CU51:CX51"/>
    <mergeCell ref="CY51:DF51"/>
    <mergeCell ref="DG51:DQ51"/>
    <mergeCell ref="DR51:DX51"/>
    <mergeCell ref="AP53:AS55"/>
    <mergeCell ref="BD53:BM53"/>
    <mergeCell ref="BN53:BW53"/>
    <mergeCell ref="BY53:CL53"/>
    <mergeCell ref="CM53:CT53"/>
    <mergeCell ref="CU53:CX53"/>
    <mergeCell ref="BY52:CL52"/>
    <mergeCell ref="CM52:CT52"/>
    <mergeCell ref="CU52:CX52"/>
    <mergeCell ref="CY53:DF53"/>
    <mergeCell ref="DG53:DQ53"/>
    <mergeCell ref="DR53:DX53"/>
    <mergeCell ref="BD54:BM54"/>
    <mergeCell ref="BN54:BW54"/>
    <mergeCell ref="BY54:CL54"/>
    <mergeCell ref="CM54:CT54"/>
    <mergeCell ref="CU54:CX54"/>
    <mergeCell ref="CY54:DF54"/>
    <mergeCell ref="DG54:DQ54"/>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s>
  <phoneticPr fontId="2"/>
  <printOptions horizontalCentered="1"/>
  <pageMargins left="0" right="0" top="0.39370078740157483" bottom="0.39370078740157483" header="0.19685039370078741" footer="0.19685039370078741"/>
  <pageSetup paperSize="9" scale="67"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 zeroHeight="1" x14ac:dyDescent="0.2"/>
  <cols>
    <col min="1" max="130" width="2.7265625" style="276" customWidth="1"/>
    <col min="131" max="131" width="1.6328125" style="276" customWidth="1"/>
    <col min="132" max="16384" width="9" style="276" hidden="1"/>
  </cols>
  <sheetData>
    <row r="1" spans="1:131" s="236" customFormat="1" ht="11.25" customHeight="1" thickBot="1" x14ac:dyDescent="0.25">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5">
      <c r="A2" s="237" t="s">
        <v>341</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1109" t="s">
        <v>342</v>
      </c>
      <c r="DK2" s="1110"/>
      <c r="DL2" s="1110"/>
      <c r="DM2" s="1110"/>
      <c r="DN2" s="1110"/>
      <c r="DO2" s="1111"/>
      <c r="DP2" s="238"/>
      <c r="DQ2" s="1109" t="s">
        <v>343</v>
      </c>
      <c r="DR2" s="1110"/>
      <c r="DS2" s="1110"/>
      <c r="DT2" s="1110"/>
      <c r="DU2" s="1110"/>
      <c r="DV2" s="1110"/>
      <c r="DW2" s="1110"/>
      <c r="DX2" s="1110"/>
      <c r="DY2" s="1110"/>
      <c r="DZ2" s="1111"/>
      <c r="EA2" s="239"/>
    </row>
    <row r="3" spans="1:131" s="236" customFormat="1" ht="11.2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5">
      <c r="A4" s="1069" t="s">
        <v>344</v>
      </c>
      <c r="B4" s="1069"/>
      <c r="C4" s="1069"/>
      <c r="D4" s="1069"/>
      <c r="E4" s="1069"/>
      <c r="F4" s="1069"/>
      <c r="G4" s="1069"/>
      <c r="H4" s="1069"/>
      <c r="I4" s="1069"/>
      <c r="J4" s="1069"/>
      <c r="K4" s="1069"/>
      <c r="L4" s="1069"/>
      <c r="M4" s="1069"/>
      <c r="N4" s="1069"/>
      <c r="O4" s="1069"/>
      <c r="P4" s="1069"/>
      <c r="Q4" s="1069"/>
      <c r="R4" s="1069"/>
      <c r="S4" s="1069"/>
      <c r="T4" s="1069"/>
      <c r="U4" s="1069"/>
      <c r="V4" s="1069"/>
      <c r="W4" s="1069"/>
      <c r="X4" s="1069"/>
      <c r="Y4" s="1069"/>
      <c r="Z4" s="1069"/>
      <c r="AA4" s="1069"/>
      <c r="AB4" s="1069"/>
      <c r="AC4" s="1069"/>
      <c r="AD4" s="1069"/>
      <c r="AE4" s="1069"/>
      <c r="AF4" s="1069"/>
      <c r="AG4" s="1069"/>
      <c r="AH4" s="1069"/>
      <c r="AI4" s="1069"/>
      <c r="AJ4" s="1069"/>
      <c r="AK4" s="1069"/>
      <c r="AL4" s="1069"/>
      <c r="AM4" s="1069"/>
      <c r="AN4" s="1069"/>
      <c r="AO4" s="1069"/>
      <c r="AP4" s="1069"/>
      <c r="AQ4" s="1069"/>
      <c r="AR4" s="1069"/>
      <c r="AS4" s="1069"/>
      <c r="AT4" s="1069"/>
      <c r="AU4" s="1069"/>
      <c r="AV4" s="1069"/>
      <c r="AW4" s="1069"/>
      <c r="AX4" s="1069"/>
      <c r="AY4" s="1069"/>
      <c r="AZ4" s="241"/>
      <c r="BA4" s="241"/>
      <c r="BB4" s="241"/>
      <c r="BC4" s="241"/>
      <c r="BD4" s="241"/>
      <c r="BE4" s="242"/>
      <c r="BF4" s="242"/>
      <c r="BG4" s="242"/>
      <c r="BH4" s="242"/>
      <c r="BI4" s="242"/>
      <c r="BJ4" s="242"/>
      <c r="BK4" s="242"/>
      <c r="BL4" s="242"/>
      <c r="BM4" s="242"/>
      <c r="BN4" s="242"/>
      <c r="BO4" s="242"/>
      <c r="BP4" s="242"/>
      <c r="BQ4" s="241" t="s">
        <v>345</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2">
      <c r="A5" s="995" t="s">
        <v>346</v>
      </c>
      <c r="B5" s="996"/>
      <c r="C5" s="996"/>
      <c r="D5" s="996"/>
      <c r="E5" s="996"/>
      <c r="F5" s="996"/>
      <c r="G5" s="996"/>
      <c r="H5" s="996"/>
      <c r="I5" s="996"/>
      <c r="J5" s="996"/>
      <c r="K5" s="996"/>
      <c r="L5" s="996"/>
      <c r="M5" s="996"/>
      <c r="N5" s="996"/>
      <c r="O5" s="996"/>
      <c r="P5" s="997"/>
      <c r="Q5" s="1001" t="s">
        <v>347</v>
      </c>
      <c r="R5" s="1002"/>
      <c r="S5" s="1002"/>
      <c r="T5" s="1002"/>
      <c r="U5" s="1003"/>
      <c r="V5" s="1001" t="s">
        <v>348</v>
      </c>
      <c r="W5" s="1002"/>
      <c r="X5" s="1002"/>
      <c r="Y5" s="1002"/>
      <c r="Z5" s="1003"/>
      <c r="AA5" s="1001" t="s">
        <v>349</v>
      </c>
      <c r="AB5" s="1002"/>
      <c r="AC5" s="1002"/>
      <c r="AD5" s="1002"/>
      <c r="AE5" s="1002"/>
      <c r="AF5" s="1112" t="s">
        <v>350</v>
      </c>
      <c r="AG5" s="1002"/>
      <c r="AH5" s="1002"/>
      <c r="AI5" s="1002"/>
      <c r="AJ5" s="1017"/>
      <c r="AK5" s="1002" t="s">
        <v>351</v>
      </c>
      <c r="AL5" s="1002"/>
      <c r="AM5" s="1002"/>
      <c r="AN5" s="1002"/>
      <c r="AO5" s="1003"/>
      <c r="AP5" s="1001" t="s">
        <v>352</v>
      </c>
      <c r="AQ5" s="1002"/>
      <c r="AR5" s="1002"/>
      <c r="AS5" s="1002"/>
      <c r="AT5" s="1003"/>
      <c r="AU5" s="1001" t="s">
        <v>353</v>
      </c>
      <c r="AV5" s="1002"/>
      <c r="AW5" s="1002"/>
      <c r="AX5" s="1002"/>
      <c r="AY5" s="1017"/>
      <c r="AZ5" s="245"/>
      <c r="BA5" s="245"/>
      <c r="BB5" s="245"/>
      <c r="BC5" s="245"/>
      <c r="BD5" s="245"/>
      <c r="BE5" s="246"/>
      <c r="BF5" s="246"/>
      <c r="BG5" s="246"/>
      <c r="BH5" s="246"/>
      <c r="BI5" s="246"/>
      <c r="BJ5" s="246"/>
      <c r="BK5" s="246"/>
      <c r="BL5" s="246"/>
      <c r="BM5" s="246"/>
      <c r="BN5" s="246"/>
      <c r="BO5" s="246"/>
      <c r="BP5" s="246"/>
      <c r="BQ5" s="995" t="s">
        <v>354</v>
      </c>
      <c r="BR5" s="996"/>
      <c r="BS5" s="996"/>
      <c r="BT5" s="996"/>
      <c r="BU5" s="996"/>
      <c r="BV5" s="996"/>
      <c r="BW5" s="996"/>
      <c r="BX5" s="996"/>
      <c r="BY5" s="996"/>
      <c r="BZ5" s="996"/>
      <c r="CA5" s="996"/>
      <c r="CB5" s="996"/>
      <c r="CC5" s="996"/>
      <c r="CD5" s="996"/>
      <c r="CE5" s="996"/>
      <c r="CF5" s="996"/>
      <c r="CG5" s="997"/>
      <c r="CH5" s="1001" t="s">
        <v>355</v>
      </c>
      <c r="CI5" s="1002"/>
      <c r="CJ5" s="1002"/>
      <c r="CK5" s="1002"/>
      <c r="CL5" s="1003"/>
      <c r="CM5" s="1001" t="s">
        <v>356</v>
      </c>
      <c r="CN5" s="1002"/>
      <c r="CO5" s="1002"/>
      <c r="CP5" s="1002"/>
      <c r="CQ5" s="1003"/>
      <c r="CR5" s="1001" t="s">
        <v>357</v>
      </c>
      <c r="CS5" s="1002"/>
      <c r="CT5" s="1002"/>
      <c r="CU5" s="1002"/>
      <c r="CV5" s="1003"/>
      <c r="CW5" s="1001" t="s">
        <v>358</v>
      </c>
      <c r="CX5" s="1002"/>
      <c r="CY5" s="1002"/>
      <c r="CZ5" s="1002"/>
      <c r="DA5" s="1003"/>
      <c r="DB5" s="1001" t="s">
        <v>359</v>
      </c>
      <c r="DC5" s="1002"/>
      <c r="DD5" s="1002"/>
      <c r="DE5" s="1002"/>
      <c r="DF5" s="1003"/>
      <c r="DG5" s="1127" t="s">
        <v>360</v>
      </c>
      <c r="DH5" s="1128"/>
      <c r="DI5" s="1128"/>
      <c r="DJ5" s="1128"/>
      <c r="DK5" s="1129"/>
      <c r="DL5" s="1127" t="s">
        <v>361</v>
      </c>
      <c r="DM5" s="1128"/>
      <c r="DN5" s="1128"/>
      <c r="DO5" s="1128"/>
      <c r="DP5" s="1129"/>
      <c r="DQ5" s="1001" t="s">
        <v>362</v>
      </c>
      <c r="DR5" s="1002"/>
      <c r="DS5" s="1002"/>
      <c r="DT5" s="1002"/>
      <c r="DU5" s="1003"/>
      <c r="DV5" s="1001" t="s">
        <v>353</v>
      </c>
      <c r="DW5" s="1002"/>
      <c r="DX5" s="1002"/>
      <c r="DY5" s="1002"/>
      <c r="DZ5" s="1017"/>
      <c r="EA5" s="243"/>
    </row>
    <row r="6" spans="1:131" s="244"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3"/>
      <c r="AG6" s="1005"/>
      <c r="AH6" s="1005"/>
      <c r="AI6" s="1005"/>
      <c r="AJ6" s="1018"/>
      <c r="AK6" s="1005"/>
      <c r="AL6" s="1005"/>
      <c r="AM6" s="1005"/>
      <c r="AN6" s="1005"/>
      <c r="AO6" s="1006"/>
      <c r="AP6" s="1004"/>
      <c r="AQ6" s="1005"/>
      <c r="AR6" s="1005"/>
      <c r="AS6" s="1005"/>
      <c r="AT6" s="1006"/>
      <c r="AU6" s="1004"/>
      <c r="AV6" s="1005"/>
      <c r="AW6" s="1005"/>
      <c r="AX6" s="1005"/>
      <c r="AY6" s="1018"/>
      <c r="AZ6" s="241"/>
      <c r="BA6" s="241"/>
      <c r="BB6" s="241"/>
      <c r="BC6" s="241"/>
      <c r="BD6" s="241"/>
      <c r="BE6" s="242"/>
      <c r="BF6" s="242"/>
      <c r="BG6" s="242"/>
      <c r="BH6" s="242"/>
      <c r="BI6" s="242"/>
      <c r="BJ6" s="242"/>
      <c r="BK6" s="242"/>
      <c r="BL6" s="242"/>
      <c r="BM6" s="242"/>
      <c r="BN6" s="242"/>
      <c r="BO6" s="242"/>
      <c r="BP6" s="242"/>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30"/>
      <c r="DH6" s="1131"/>
      <c r="DI6" s="1131"/>
      <c r="DJ6" s="1131"/>
      <c r="DK6" s="1132"/>
      <c r="DL6" s="1130"/>
      <c r="DM6" s="1131"/>
      <c r="DN6" s="1131"/>
      <c r="DO6" s="1131"/>
      <c r="DP6" s="1132"/>
      <c r="DQ6" s="1004"/>
      <c r="DR6" s="1005"/>
      <c r="DS6" s="1005"/>
      <c r="DT6" s="1005"/>
      <c r="DU6" s="1006"/>
      <c r="DV6" s="1004"/>
      <c r="DW6" s="1005"/>
      <c r="DX6" s="1005"/>
      <c r="DY6" s="1005"/>
      <c r="DZ6" s="1018"/>
      <c r="EA6" s="243"/>
    </row>
    <row r="7" spans="1:131" s="244" customFormat="1" ht="26.25" customHeight="1" thickTop="1" x14ac:dyDescent="0.2">
      <c r="A7" s="247">
        <v>1</v>
      </c>
      <c r="B7" s="1056" t="s">
        <v>363</v>
      </c>
      <c r="C7" s="1057"/>
      <c r="D7" s="1057"/>
      <c r="E7" s="1057"/>
      <c r="F7" s="1057"/>
      <c r="G7" s="1057"/>
      <c r="H7" s="1057"/>
      <c r="I7" s="1057"/>
      <c r="J7" s="1057"/>
      <c r="K7" s="1057"/>
      <c r="L7" s="1057"/>
      <c r="M7" s="1057"/>
      <c r="N7" s="1057"/>
      <c r="O7" s="1057"/>
      <c r="P7" s="1058"/>
      <c r="Q7" s="1133">
        <v>827540</v>
      </c>
      <c r="R7" s="1134"/>
      <c r="S7" s="1134"/>
      <c r="T7" s="1134"/>
      <c r="U7" s="1134"/>
      <c r="V7" s="1134">
        <v>796262</v>
      </c>
      <c r="W7" s="1134"/>
      <c r="X7" s="1134"/>
      <c r="Y7" s="1134"/>
      <c r="Z7" s="1134"/>
      <c r="AA7" s="1134">
        <v>31278</v>
      </c>
      <c r="AB7" s="1134"/>
      <c r="AC7" s="1134"/>
      <c r="AD7" s="1134"/>
      <c r="AE7" s="1135"/>
      <c r="AF7" s="1136">
        <v>6616</v>
      </c>
      <c r="AG7" s="1137"/>
      <c r="AH7" s="1137"/>
      <c r="AI7" s="1137"/>
      <c r="AJ7" s="1138"/>
      <c r="AK7" s="1123">
        <v>17463</v>
      </c>
      <c r="AL7" s="1124"/>
      <c r="AM7" s="1124"/>
      <c r="AN7" s="1124"/>
      <c r="AO7" s="1124"/>
      <c r="AP7" s="1124">
        <v>1705692</v>
      </c>
      <c r="AQ7" s="1124"/>
      <c r="AR7" s="1124"/>
      <c r="AS7" s="1124"/>
      <c r="AT7" s="1124"/>
      <c r="AU7" s="1125"/>
      <c r="AV7" s="1125"/>
      <c r="AW7" s="1125"/>
      <c r="AX7" s="1125"/>
      <c r="AY7" s="1126"/>
      <c r="AZ7" s="241"/>
      <c r="BA7" s="241"/>
      <c r="BB7" s="241"/>
      <c r="BC7" s="241"/>
      <c r="BD7" s="241"/>
      <c r="BE7" s="242"/>
      <c r="BF7" s="242"/>
      <c r="BG7" s="242"/>
      <c r="BH7" s="242"/>
      <c r="BI7" s="242"/>
      <c r="BJ7" s="242"/>
      <c r="BK7" s="242"/>
      <c r="BL7" s="242"/>
      <c r="BM7" s="242"/>
      <c r="BN7" s="242"/>
      <c r="BO7" s="242"/>
      <c r="BP7" s="242"/>
      <c r="BQ7" s="394">
        <v>1</v>
      </c>
      <c r="BR7" s="395"/>
      <c r="BS7" s="1142" t="s">
        <v>561</v>
      </c>
      <c r="BT7" s="1143" t="s">
        <v>561</v>
      </c>
      <c r="BU7" s="1143" t="s">
        <v>561</v>
      </c>
      <c r="BV7" s="1143" t="s">
        <v>561</v>
      </c>
      <c r="BW7" s="1143" t="s">
        <v>561</v>
      </c>
      <c r="BX7" s="1143" t="s">
        <v>561</v>
      </c>
      <c r="BY7" s="1143" t="s">
        <v>561</v>
      </c>
      <c r="BZ7" s="1143" t="s">
        <v>561</v>
      </c>
      <c r="CA7" s="1143" t="s">
        <v>561</v>
      </c>
      <c r="CB7" s="1143" t="s">
        <v>561</v>
      </c>
      <c r="CC7" s="1143" t="s">
        <v>561</v>
      </c>
      <c r="CD7" s="1143" t="s">
        <v>561</v>
      </c>
      <c r="CE7" s="1143" t="s">
        <v>561</v>
      </c>
      <c r="CF7" s="1143" t="s">
        <v>561</v>
      </c>
      <c r="CG7" s="1144" t="s">
        <v>561</v>
      </c>
      <c r="CH7" s="1139">
        <v>12</v>
      </c>
      <c r="CI7" s="1140">
        <v>12</v>
      </c>
      <c r="CJ7" s="1140">
        <v>12</v>
      </c>
      <c r="CK7" s="1140">
        <v>12</v>
      </c>
      <c r="CL7" s="1141">
        <v>12</v>
      </c>
      <c r="CM7" s="1139">
        <v>1739</v>
      </c>
      <c r="CN7" s="1140">
        <v>1739</v>
      </c>
      <c r="CO7" s="1140">
        <v>1739</v>
      </c>
      <c r="CP7" s="1140">
        <v>1739</v>
      </c>
      <c r="CQ7" s="1141">
        <v>1739</v>
      </c>
      <c r="CR7" s="1117">
        <v>1050</v>
      </c>
      <c r="CS7" s="1118">
        <v>1050</v>
      </c>
      <c r="CT7" s="1118">
        <v>1050</v>
      </c>
      <c r="CU7" s="1118">
        <v>1050</v>
      </c>
      <c r="CV7" s="1119">
        <v>1050</v>
      </c>
      <c r="CW7" s="1120" t="s">
        <v>593</v>
      </c>
      <c r="CX7" s="1121">
        <v>0</v>
      </c>
      <c r="CY7" s="1121">
        <v>0</v>
      </c>
      <c r="CZ7" s="1121">
        <v>0</v>
      </c>
      <c r="DA7" s="1122">
        <v>0</v>
      </c>
      <c r="DB7" s="1120" t="s">
        <v>593</v>
      </c>
      <c r="DC7" s="1121">
        <v>0</v>
      </c>
      <c r="DD7" s="1121">
        <v>0</v>
      </c>
      <c r="DE7" s="1121">
        <v>0</v>
      </c>
      <c r="DF7" s="1122">
        <v>0</v>
      </c>
      <c r="DG7" s="1120" t="s">
        <v>593</v>
      </c>
      <c r="DH7" s="1121">
        <v>0</v>
      </c>
      <c r="DI7" s="1121">
        <v>0</v>
      </c>
      <c r="DJ7" s="1121">
        <v>0</v>
      </c>
      <c r="DK7" s="1122">
        <v>0</v>
      </c>
      <c r="DL7" s="1120" t="s">
        <v>593</v>
      </c>
      <c r="DM7" s="1121">
        <v>0</v>
      </c>
      <c r="DN7" s="1121">
        <v>0</v>
      </c>
      <c r="DO7" s="1121">
        <v>0</v>
      </c>
      <c r="DP7" s="1122">
        <v>0</v>
      </c>
      <c r="DQ7" s="1120" t="s">
        <v>593</v>
      </c>
      <c r="DR7" s="1121">
        <v>0</v>
      </c>
      <c r="DS7" s="1121">
        <v>0</v>
      </c>
      <c r="DT7" s="1121">
        <v>0</v>
      </c>
      <c r="DU7" s="1122">
        <v>0</v>
      </c>
      <c r="DV7" s="1114"/>
      <c r="DW7" s="1115"/>
      <c r="DX7" s="1115"/>
      <c r="DY7" s="1115"/>
      <c r="DZ7" s="1116"/>
      <c r="EA7" s="243"/>
    </row>
    <row r="8" spans="1:131" s="244" customFormat="1" ht="26.25" customHeight="1" x14ac:dyDescent="0.2">
      <c r="A8" s="248">
        <v>2</v>
      </c>
      <c r="B8" s="1043" t="s">
        <v>364</v>
      </c>
      <c r="C8" s="1044"/>
      <c r="D8" s="1044"/>
      <c r="E8" s="1044"/>
      <c r="F8" s="1044"/>
      <c r="G8" s="1044"/>
      <c r="H8" s="1044"/>
      <c r="I8" s="1044"/>
      <c r="J8" s="1044"/>
      <c r="K8" s="1044"/>
      <c r="L8" s="1044"/>
      <c r="M8" s="1044"/>
      <c r="N8" s="1044"/>
      <c r="O8" s="1044"/>
      <c r="P8" s="1045"/>
      <c r="Q8" s="1050">
        <v>268</v>
      </c>
      <c r="R8" s="1047"/>
      <c r="S8" s="1047"/>
      <c r="T8" s="1047"/>
      <c r="U8" s="1047"/>
      <c r="V8" s="1047">
        <v>94</v>
      </c>
      <c r="W8" s="1047"/>
      <c r="X8" s="1047"/>
      <c r="Y8" s="1047"/>
      <c r="Z8" s="1047"/>
      <c r="AA8" s="1047">
        <v>174</v>
      </c>
      <c r="AB8" s="1047"/>
      <c r="AC8" s="1047"/>
      <c r="AD8" s="1047"/>
      <c r="AE8" s="1051"/>
      <c r="AF8" s="1104" t="s">
        <v>365</v>
      </c>
      <c r="AG8" s="1105"/>
      <c r="AH8" s="1105"/>
      <c r="AI8" s="1105"/>
      <c r="AJ8" s="1106"/>
      <c r="AK8" s="1107">
        <v>1</v>
      </c>
      <c r="AL8" s="1108"/>
      <c r="AM8" s="1108"/>
      <c r="AN8" s="1108"/>
      <c r="AO8" s="1108"/>
      <c r="AP8" s="1108">
        <v>384</v>
      </c>
      <c r="AQ8" s="1108"/>
      <c r="AR8" s="1108"/>
      <c r="AS8" s="1108"/>
      <c r="AT8" s="1108"/>
      <c r="AU8" s="1102"/>
      <c r="AV8" s="1102"/>
      <c r="AW8" s="1102"/>
      <c r="AX8" s="1102"/>
      <c r="AY8" s="1103"/>
      <c r="AZ8" s="241"/>
      <c r="BA8" s="241"/>
      <c r="BB8" s="241"/>
      <c r="BC8" s="241"/>
      <c r="BD8" s="241"/>
      <c r="BE8" s="242"/>
      <c r="BF8" s="242"/>
      <c r="BG8" s="242"/>
      <c r="BH8" s="242"/>
      <c r="BI8" s="242"/>
      <c r="BJ8" s="242"/>
      <c r="BK8" s="242"/>
      <c r="BL8" s="242"/>
      <c r="BM8" s="242"/>
      <c r="BN8" s="242"/>
      <c r="BO8" s="242"/>
      <c r="BP8" s="242"/>
      <c r="BQ8" s="396">
        <v>2</v>
      </c>
      <c r="BR8" s="397"/>
      <c r="BS8" s="1014" t="s">
        <v>562</v>
      </c>
      <c r="BT8" s="1015" t="s">
        <v>562</v>
      </c>
      <c r="BU8" s="1015" t="s">
        <v>562</v>
      </c>
      <c r="BV8" s="1015" t="s">
        <v>562</v>
      </c>
      <c r="BW8" s="1015" t="s">
        <v>562</v>
      </c>
      <c r="BX8" s="1015" t="s">
        <v>562</v>
      </c>
      <c r="BY8" s="1015" t="s">
        <v>562</v>
      </c>
      <c r="BZ8" s="1015" t="s">
        <v>562</v>
      </c>
      <c r="CA8" s="1015" t="s">
        <v>562</v>
      </c>
      <c r="CB8" s="1015" t="s">
        <v>562</v>
      </c>
      <c r="CC8" s="1015" t="s">
        <v>562</v>
      </c>
      <c r="CD8" s="1015" t="s">
        <v>562</v>
      </c>
      <c r="CE8" s="1015" t="s">
        <v>562</v>
      </c>
      <c r="CF8" s="1015" t="s">
        <v>562</v>
      </c>
      <c r="CG8" s="1016" t="s">
        <v>562</v>
      </c>
      <c r="CH8" s="989">
        <v>-689</v>
      </c>
      <c r="CI8" s="990">
        <v>-689</v>
      </c>
      <c r="CJ8" s="990">
        <v>-689</v>
      </c>
      <c r="CK8" s="990">
        <v>-689</v>
      </c>
      <c r="CL8" s="991">
        <v>-689</v>
      </c>
      <c r="CM8" s="989">
        <v>383</v>
      </c>
      <c r="CN8" s="990">
        <v>383</v>
      </c>
      <c r="CO8" s="990">
        <v>383</v>
      </c>
      <c r="CP8" s="990">
        <v>383</v>
      </c>
      <c r="CQ8" s="991">
        <v>383</v>
      </c>
      <c r="CR8" s="989">
        <v>621</v>
      </c>
      <c r="CS8" s="990">
        <v>621</v>
      </c>
      <c r="CT8" s="990">
        <v>621</v>
      </c>
      <c r="CU8" s="990">
        <v>621</v>
      </c>
      <c r="CV8" s="991">
        <v>621</v>
      </c>
      <c r="CW8" s="989">
        <v>117</v>
      </c>
      <c r="CX8" s="990">
        <v>117</v>
      </c>
      <c r="CY8" s="990">
        <v>117</v>
      </c>
      <c r="CZ8" s="990">
        <v>117</v>
      </c>
      <c r="DA8" s="991">
        <v>117</v>
      </c>
      <c r="DB8" s="989" t="s">
        <v>594</v>
      </c>
      <c r="DC8" s="990">
        <v>0</v>
      </c>
      <c r="DD8" s="990">
        <v>0</v>
      </c>
      <c r="DE8" s="990">
        <v>0</v>
      </c>
      <c r="DF8" s="991">
        <v>0</v>
      </c>
      <c r="DG8" s="989" t="s">
        <v>594</v>
      </c>
      <c r="DH8" s="990">
        <v>0</v>
      </c>
      <c r="DI8" s="990">
        <v>0</v>
      </c>
      <c r="DJ8" s="990">
        <v>0</v>
      </c>
      <c r="DK8" s="991">
        <v>0</v>
      </c>
      <c r="DL8" s="989" t="s">
        <v>594</v>
      </c>
      <c r="DM8" s="990">
        <v>0</v>
      </c>
      <c r="DN8" s="990">
        <v>0</v>
      </c>
      <c r="DO8" s="990">
        <v>0</v>
      </c>
      <c r="DP8" s="991">
        <v>0</v>
      </c>
      <c r="DQ8" s="989" t="s">
        <v>594</v>
      </c>
      <c r="DR8" s="990">
        <v>0</v>
      </c>
      <c r="DS8" s="990">
        <v>0</v>
      </c>
      <c r="DT8" s="990">
        <v>0</v>
      </c>
      <c r="DU8" s="991">
        <v>0</v>
      </c>
      <c r="DV8" s="992"/>
      <c r="DW8" s="993"/>
      <c r="DX8" s="993"/>
      <c r="DY8" s="993"/>
      <c r="DZ8" s="994"/>
      <c r="EA8" s="243"/>
    </row>
    <row r="9" spans="1:131" s="244" customFormat="1" ht="26.25" customHeight="1" x14ac:dyDescent="0.2">
      <c r="A9" s="248">
        <v>3</v>
      </c>
      <c r="B9" s="1043" t="s">
        <v>366</v>
      </c>
      <c r="C9" s="1044"/>
      <c r="D9" s="1044"/>
      <c r="E9" s="1044"/>
      <c r="F9" s="1044"/>
      <c r="G9" s="1044"/>
      <c r="H9" s="1044"/>
      <c r="I9" s="1044"/>
      <c r="J9" s="1044"/>
      <c r="K9" s="1044"/>
      <c r="L9" s="1044"/>
      <c r="M9" s="1044"/>
      <c r="N9" s="1044"/>
      <c r="O9" s="1044"/>
      <c r="P9" s="1045"/>
      <c r="Q9" s="1050">
        <v>134</v>
      </c>
      <c r="R9" s="1047"/>
      <c r="S9" s="1047"/>
      <c r="T9" s="1047"/>
      <c r="U9" s="1047"/>
      <c r="V9" s="1047">
        <v>132</v>
      </c>
      <c r="W9" s="1047"/>
      <c r="X9" s="1047"/>
      <c r="Y9" s="1047"/>
      <c r="Z9" s="1047"/>
      <c r="AA9" s="1047">
        <v>2</v>
      </c>
      <c r="AB9" s="1047"/>
      <c r="AC9" s="1047"/>
      <c r="AD9" s="1047"/>
      <c r="AE9" s="1051"/>
      <c r="AF9" s="1104" t="s">
        <v>128</v>
      </c>
      <c r="AG9" s="1105"/>
      <c r="AH9" s="1105"/>
      <c r="AI9" s="1105"/>
      <c r="AJ9" s="1106"/>
      <c r="AK9" s="1107">
        <v>5</v>
      </c>
      <c r="AL9" s="1108"/>
      <c r="AM9" s="1108"/>
      <c r="AN9" s="1108"/>
      <c r="AO9" s="1108"/>
      <c r="AP9" s="1108">
        <v>1157</v>
      </c>
      <c r="AQ9" s="1108"/>
      <c r="AR9" s="1108"/>
      <c r="AS9" s="1108"/>
      <c r="AT9" s="1108"/>
      <c r="AU9" s="1102"/>
      <c r="AV9" s="1102"/>
      <c r="AW9" s="1102"/>
      <c r="AX9" s="1102"/>
      <c r="AY9" s="1103"/>
      <c r="AZ9" s="241"/>
      <c r="BA9" s="241"/>
      <c r="BB9" s="241"/>
      <c r="BC9" s="241"/>
      <c r="BD9" s="241"/>
      <c r="BE9" s="242"/>
      <c r="BF9" s="242"/>
      <c r="BG9" s="242"/>
      <c r="BH9" s="242"/>
      <c r="BI9" s="242"/>
      <c r="BJ9" s="242"/>
      <c r="BK9" s="242"/>
      <c r="BL9" s="242"/>
      <c r="BM9" s="242"/>
      <c r="BN9" s="242"/>
      <c r="BO9" s="242"/>
      <c r="BP9" s="242"/>
      <c r="BQ9" s="396">
        <v>3</v>
      </c>
      <c r="BR9" s="397" t="s">
        <v>563</v>
      </c>
      <c r="BS9" s="1014" t="s">
        <v>564</v>
      </c>
      <c r="BT9" s="1015" t="s">
        <v>564</v>
      </c>
      <c r="BU9" s="1015" t="s">
        <v>564</v>
      </c>
      <c r="BV9" s="1015" t="s">
        <v>564</v>
      </c>
      <c r="BW9" s="1015" t="s">
        <v>564</v>
      </c>
      <c r="BX9" s="1015" t="s">
        <v>564</v>
      </c>
      <c r="BY9" s="1015" t="s">
        <v>564</v>
      </c>
      <c r="BZ9" s="1015" t="s">
        <v>564</v>
      </c>
      <c r="CA9" s="1015" t="s">
        <v>564</v>
      </c>
      <c r="CB9" s="1015" t="s">
        <v>564</v>
      </c>
      <c r="CC9" s="1015" t="s">
        <v>564</v>
      </c>
      <c r="CD9" s="1015" t="s">
        <v>564</v>
      </c>
      <c r="CE9" s="1015" t="s">
        <v>564</v>
      </c>
      <c r="CF9" s="1015" t="s">
        <v>564</v>
      </c>
      <c r="CG9" s="1016" t="s">
        <v>564</v>
      </c>
      <c r="CH9" s="989">
        <v>0</v>
      </c>
      <c r="CI9" s="990">
        <v>0</v>
      </c>
      <c r="CJ9" s="990">
        <v>0</v>
      </c>
      <c r="CK9" s="990">
        <v>0</v>
      </c>
      <c r="CL9" s="991">
        <v>0</v>
      </c>
      <c r="CM9" s="989">
        <v>-201</v>
      </c>
      <c r="CN9" s="990">
        <v>-201</v>
      </c>
      <c r="CO9" s="990">
        <v>-201</v>
      </c>
      <c r="CP9" s="990">
        <v>-201</v>
      </c>
      <c r="CQ9" s="991">
        <v>-201</v>
      </c>
      <c r="CR9" s="989">
        <v>5</v>
      </c>
      <c r="CS9" s="990">
        <v>5</v>
      </c>
      <c r="CT9" s="990">
        <v>5</v>
      </c>
      <c r="CU9" s="990">
        <v>5</v>
      </c>
      <c r="CV9" s="991">
        <v>5</v>
      </c>
      <c r="CW9" s="989">
        <v>484</v>
      </c>
      <c r="CX9" s="990">
        <v>484</v>
      </c>
      <c r="CY9" s="990">
        <v>484</v>
      </c>
      <c r="CZ9" s="990">
        <v>484</v>
      </c>
      <c r="DA9" s="991">
        <v>484</v>
      </c>
      <c r="DB9" s="989">
        <v>21174</v>
      </c>
      <c r="DC9" s="990">
        <v>21174</v>
      </c>
      <c r="DD9" s="990">
        <v>21174</v>
      </c>
      <c r="DE9" s="990">
        <v>21174</v>
      </c>
      <c r="DF9" s="991">
        <v>21174</v>
      </c>
      <c r="DG9" s="989" t="s">
        <v>594</v>
      </c>
      <c r="DH9" s="990">
        <v>0</v>
      </c>
      <c r="DI9" s="990">
        <v>0</v>
      </c>
      <c r="DJ9" s="990">
        <v>0</v>
      </c>
      <c r="DK9" s="991">
        <v>0</v>
      </c>
      <c r="DL9" s="989">
        <v>9186</v>
      </c>
      <c r="DM9" s="990">
        <v>9186</v>
      </c>
      <c r="DN9" s="990">
        <v>9186</v>
      </c>
      <c r="DO9" s="990">
        <v>9186</v>
      </c>
      <c r="DP9" s="991">
        <v>9186</v>
      </c>
      <c r="DQ9" s="989">
        <v>9186</v>
      </c>
      <c r="DR9" s="990">
        <v>9186</v>
      </c>
      <c r="DS9" s="990">
        <v>9186</v>
      </c>
      <c r="DT9" s="990">
        <v>9186</v>
      </c>
      <c r="DU9" s="991">
        <v>9186</v>
      </c>
      <c r="DV9" s="992"/>
      <c r="DW9" s="993"/>
      <c r="DX9" s="993"/>
      <c r="DY9" s="993"/>
      <c r="DZ9" s="994"/>
      <c r="EA9" s="243"/>
    </row>
    <row r="10" spans="1:131" s="244" customFormat="1" ht="26.25" customHeight="1" x14ac:dyDescent="0.2">
      <c r="A10" s="248">
        <v>4</v>
      </c>
      <c r="B10" s="1043" t="s">
        <v>367</v>
      </c>
      <c r="C10" s="1044"/>
      <c r="D10" s="1044"/>
      <c r="E10" s="1044"/>
      <c r="F10" s="1044"/>
      <c r="G10" s="1044"/>
      <c r="H10" s="1044"/>
      <c r="I10" s="1044"/>
      <c r="J10" s="1044"/>
      <c r="K10" s="1044"/>
      <c r="L10" s="1044"/>
      <c r="M10" s="1044"/>
      <c r="N10" s="1044"/>
      <c r="O10" s="1044"/>
      <c r="P10" s="1045"/>
      <c r="Q10" s="1050">
        <v>124</v>
      </c>
      <c r="R10" s="1047"/>
      <c r="S10" s="1047"/>
      <c r="T10" s="1047"/>
      <c r="U10" s="1047"/>
      <c r="V10" s="1047">
        <v>107</v>
      </c>
      <c r="W10" s="1047"/>
      <c r="X10" s="1047"/>
      <c r="Y10" s="1047"/>
      <c r="Z10" s="1047"/>
      <c r="AA10" s="1047">
        <v>17</v>
      </c>
      <c r="AB10" s="1047"/>
      <c r="AC10" s="1047"/>
      <c r="AD10" s="1047"/>
      <c r="AE10" s="1051"/>
      <c r="AF10" s="1104" t="s">
        <v>128</v>
      </c>
      <c r="AG10" s="1105"/>
      <c r="AH10" s="1105"/>
      <c r="AI10" s="1105"/>
      <c r="AJ10" s="1106"/>
      <c r="AK10" s="1107">
        <v>4</v>
      </c>
      <c r="AL10" s="1108"/>
      <c r="AM10" s="1108"/>
      <c r="AN10" s="1108"/>
      <c r="AO10" s="1108"/>
      <c r="AP10" s="1108">
        <v>146</v>
      </c>
      <c r="AQ10" s="1108"/>
      <c r="AR10" s="1108"/>
      <c r="AS10" s="1108"/>
      <c r="AT10" s="1108"/>
      <c r="AU10" s="1102"/>
      <c r="AV10" s="1102"/>
      <c r="AW10" s="1102"/>
      <c r="AX10" s="1102"/>
      <c r="AY10" s="1103"/>
      <c r="AZ10" s="241"/>
      <c r="BA10" s="241"/>
      <c r="BB10" s="241"/>
      <c r="BC10" s="241"/>
      <c r="BD10" s="241"/>
      <c r="BE10" s="242"/>
      <c r="BF10" s="242"/>
      <c r="BG10" s="242"/>
      <c r="BH10" s="242"/>
      <c r="BI10" s="242"/>
      <c r="BJ10" s="242"/>
      <c r="BK10" s="242"/>
      <c r="BL10" s="242"/>
      <c r="BM10" s="242"/>
      <c r="BN10" s="242"/>
      <c r="BO10" s="242"/>
      <c r="BP10" s="242"/>
      <c r="BQ10" s="396">
        <v>4</v>
      </c>
      <c r="BR10" s="397"/>
      <c r="BS10" s="1014" t="s">
        <v>565</v>
      </c>
      <c r="BT10" s="1015" t="s">
        <v>565</v>
      </c>
      <c r="BU10" s="1015" t="s">
        <v>565</v>
      </c>
      <c r="BV10" s="1015" t="s">
        <v>565</v>
      </c>
      <c r="BW10" s="1015" t="s">
        <v>565</v>
      </c>
      <c r="BX10" s="1015" t="s">
        <v>565</v>
      </c>
      <c r="BY10" s="1015" t="s">
        <v>565</v>
      </c>
      <c r="BZ10" s="1015" t="s">
        <v>565</v>
      </c>
      <c r="CA10" s="1015" t="s">
        <v>565</v>
      </c>
      <c r="CB10" s="1015" t="s">
        <v>565</v>
      </c>
      <c r="CC10" s="1015" t="s">
        <v>565</v>
      </c>
      <c r="CD10" s="1015" t="s">
        <v>565</v>
      </c>
      <c r="CE10" s="1015" t="s">
        <v>565</v>
      </c>
      <c r="CF10" s="1015" t="s">
        <v>565</v>
      </c>
      <c r="CG10" s="1016" t="s">
        <v>565</v>
      </c>
      <c r="CH10" s="989">
        <v>0</v>
      </c>
      <c r="CI10" s="990">
        <v>0</v>
      </c>
      <c r="CJ10" s="990">
        <v>0</v>
      </c>
      <c r="CK10" s="990">
        <v>0</v>
      </c>
      <c r="CL10" s="991">
        <v>0</v>
      </c>
      <c r="CM10" s="989">
        <v>31</v>
      </c>
      <c r="CN10" s="990">
        <v>31</v>
      </c>
      <c r="CO10" s="990">
        <v>31</v>
      </c>
      <c r="CP10" s="990">
        <v>31</v>
      </c>
      <c r="CQ10" s="991">
        <v>31</v>
      </c>
      <c r="CR10" s="989">
        <v>15</v>
      </c>
      <c r="CS10" s="990">
        <v>15</v>
      </c>
      <c r="CT10" s="990">
        <v>15</v>
      </c>
      <c r="CU10" s="990">
        <v>15</v>
      </c>
      <c r="CV10" s="991">
        <v>15</v>
      </c>
      <c r="CW10" s="989">
        <v>8</v>
      </c>
      <c r="CX10" s="990">
        <v>8</v>
      </c>
      <c r="CY10" s="990">
        <v>8</v>
      </c>
      <c r="CZ10" s="990">
        <v>8</v>
      </c>
      <c r="DA10" s="991">
        <v>8</v>
      </c>
      <c r="DB10" s="989" t="s">
        <v>594</v>
      </c>
      <c r="DC10" s="990">
        <v>0</v>
      </c>
      <c r="DD10" s="990">
        <v>0</v>
      </c>
      <c r="DE10" s="990">
        <v>0</v>
      </c>
      <c r="DF10" s="991">
        <v>0</v>
      </c>
      <c r="DG10" s="989" t="s">
        <v>594</v>
      </c>
      <c r="DH10" s="990">
        <v>0</v>
      </c>
      <c r="DI10" s="990">
        <v>0</v>
      </c>
      <c r="DJ10" s="990">
        <v>0</v>
      </c>
      <c r="DK10" s="991">
        <v>0</v>
      </c>
      <c r="DL10" s="989" t="s">
        <v>594</v>
      </c>
      <c r="DM10" s="990">
        <v>0</v>
      </c>
      <c r="DN10" s="990">
        <v>0</v>
      </c>
      <c r="DO10" s="990">
        <v>0</v>
      </c>
      <c r="DP10" s="991">
        <v>0</v>
      </c>
      <c r="DQ10" s="989" t="s">
        <v>594</v>
      </c>
      <c r="DR10" s="990">
        <v>0</v>
      </c>
      <c r="DS10" s="990">
        <v>0</v>
      </c>
      <c r="DT10" s="990">
        <v>0</v>
      </c>
      <c r="DU10" s="991">
        <v>0</v>
      </c>
      <c r="DV10" s="992"/>
      <c r="DW10" s="993"/>
      <c r="DX10" s="993"/>
      <c r="DY10" s="993"/>
      <c r="DZ10" s="994"/>
      <c r="EA10" s="243"/>
    </row>
    <row r="11" spans="1:131" s="244" customFormat="1" ht="26.25" customHeight="1" x14ac:dyDescent="0.2">
      <c r="A11" s="248">
        <v>5</v>
      </c>
      <c r="B11" s="1043" t="s">
        <v>368</v>
      </c>
      <c r="C11" s="1044"/>
      <c r="D11" s="1044"/>
      <c r="E11" s="1044"/>
      <c r="F11" s="1044"/>
      <c r="G11" s="1044"/>
      <c r="H11" s="1044"/>
      <c r="I11" s="1044"/>
      <c r="J11" s="1044"/>
      <c r="K11" s="1044"/>
      <c r="L11" s="1044"/>
      <c r="M11" s="1044"/>
      <c r="N11" s="1044"/>
      <c r="O11" s="1044"/>
      <c r="P11" s="1045"/>
      <c r="Q11" s="1050">
        <v>362</v>
      </c>
      <c r="R11" s="1047"/>
      <c r="S11" s="1047"/>
      <c r="T11" s="1047"/>
      <c r="U11" s="1047"/>
      <c r="V11" s="1047">
        <v>362</v>
      </c>
      <c r="W11" s="1047"/>
      <c r="X11" s="1047"/>
      <c r="Y11" s="1047"/>
      <c r="Z11" s="1047"/>
      <c r="AA11" s="1047">
        <v>0</v>
      </c>
      <c r="AB11" s="1047"/>
      <c r="AC11" s="1047"/>
      <c r="AD11" s="1047"/>
      <c r="AE11" s="1051"/>
      <c r="AF11" s="1104">
        <v>0</v>
      </c>
      <c r="AG11" s="1105"/>
      <c r="AH11" s="1105"/>
      <c r="AI11" s="1105"/>
      <c r="AJ11" s="1106"/>
      <c r="AK11" s="1107">
        <v>0</v>
      </c>
      <c r="AL11" s="1108"/>
      <c r="AM11" s="1108"/>
      <c r="AN11" s="1108"/>
      <c r="AO11" s="1108"/>
      <c r="AP11" s="1108">
        <v>465</v>
      </c>
      <c r="AQ11" s="1108"/>
      <c r="AR11" s="1108"/>
      <c r="AS11" s="1108"/>
      <c r="AT11" s="1108"/>
      <c r="AU11" s="1102"/>
      <c r="AV11" s="1102"/>
      <c r="AW11" s="1102"/>
      <c r="AX11" s="1102"/>
      <c r="AY11" s="1103"/>
      <c r="AZ11" s="241"/>
      <c r="BA11" s="241"/>
      <c r="BB11" s="241"/>
      <c r="BC11" s="241"/>
      <c r="BD11" s="241"/>
      <c r="BE11" s="242"/>
      <c r="BF11" s="242"/>
      <c r="BG11" s="242"/>
      <c r="BH11" s="242"/>
      <c r="BI11" s="242"/>
      <c r="BJ11" s="242"/>
      <c r="BK11" s="242"/>
      <c r="BL11" s="242"/>
      <c r="BM11" s="242"/>
      <c r="BN11" s="242"/>
      <c r="BO11" s="242"/>
      <c r="BP11" s="242"/>
      <c r="BQ11" s="396">
        <v>5</v>
      </c>
      <c r="BR11" s="397"/>
      <c r="BS11" s="1014" t="s">
        <v>566</v>
      </c>
      <c r="BT11" s="1015" t="s">
        <v>566</v>
      </c>
      <c r="BU11" s="1015" t="s">
        <v>566</v>
      </c>
      <c r="BV11" s="1015" t="s">
        <v>566</v>
      </c>
      <c r="BW11" s="1015" t="s">
        <v>566</v>
      </c>
      <c r="BX11" s="1015" t="s">
        <v>566</v>
      </c>
      <c r="BY11" s="1015" t="s">
        <v>566</v>
      </c>
      <c r="BZ11" s="1015" t="s">
        <v>566</v>
      </c>
      <c r="CA11" s="1015" t="s">
        <v>566</v>
      </c>
      <c r="CB11" s="1015" t="s">
        <v>566</v>
      </c>
      <c r="CC11" s="1015" t="s">
        <v>566</v>
      </c>
      <c r="CD11" s="1015" t="s">
        <v>566</v>
      </c>
      <c r="CE11" s="1015" t="s">
        <v>566</v>
      </c>
      <c r="CF11" s="1015" t="s">
        <v>566</v>
      </c>
      <c r="CG11" s="1016" t="s">
        <v>566</v>
      </c>
      <c r="CH11" s="989">
        <v>3</v>
      </c>
      <c r="CI11" s="990">
        <v>3</v>
      </c>
      <c r="CJ11" s="990">
        <v>3</v>
      </c>
      <c r="CK11" s="990">
        <v>3</v>
      </c>
      <c r="CL11" s="991">
        <v>3</v>
      </c>
      <c r="CM11" s="989">
        <v>2016</v>
      </c>
      <c r="CN11" s="990">
        <v>2016</v>
      </c>
      <c r="CO11" s="990">
        <v>2016</v>
      </c>
      <c r="CP11" s="990">
        <v>2016</v>
      </c>
      <c r="CQ11" s="991">
        <v>2016</v>
      </c>
      <c r="CR11" s="989">
        <v>1863</v>
      </c>
      <c r="CS11" s="990">
        <v>1863</v>
      </c>
      <c r="CT11" s="990">
        <v>1863</v>
      </c>
      <c r="CU11" s="990">
        <v>1863</v>
      </c>
      <c r="CV11" s="991">
        <v>1863</v>
      </c>
      <c r="CW11" s="989">
        <v>6</v>
      </c>
      <c r="CX11" s="990">
        <v>6</v>
      </c>
      <c r="CY11" s="990">
        <v>6</v>
      </c>
      <c r="CZ11" s="990">
        <v>6</v>
      </c>
      <c r="DA11" s="991">
        <v>6</v>
      </c>
      <c r="DB11" s="989" t="s">
        <v>594</v>
      </c>
      <c r="DC11" s="990">
        <v>0</v>
      </c>
      <c r="DD11" s="990">
        <v>0</v>
      </c>
      <c r="DE11" s="990">
        <v>0</v>
      </c>
      <c r="DF11" s="991">
        <v>0</v>
      </c>
      <c r="DG11" s="989" t="s">
        <v>594</v>
      </c>
      <c r="DH11" s="990">
        <v>0</v>
      </c>
      <c r="DI11" s="990">
        <v>0</v>
      </c>
      <c r="DJ11" s="990">
        <v>0</v>
      </c>
      <c r="DK11" s="991">
        <v>0</v>
      </c>
      <c r="DL11" s="989" t="s">
        <v>594</v>
      </c>
      <c r="DM11" s="990">
        <v>0</v>
      </c>
      <c r="DN11" s="990">
        <v>0</v>
      </c>
      <c r="DO11" s="990">
        <v>0</v>
      </c>
      <c r="DP11" s="991">
        <v>0</v>
      </c>
      <c r="DQ11" s="989" t="s">
        <v>594</v>
      </c>
      <c r="DR11" s="990">
        <v>0</v>
      </c>
      <c r="DS11" s="990">
        <v>0</v>
      </c>
      <c r="DT11" s="990">
        <v>0</v>
      </c>
      <c r="DU11" s="991">
        <v>0</v>
      </c>
      <c r="DV11" s="992"/>
      <c r="DW11" s="993"/>
      <c r="DX11" s="993"/>
      <c r="DY11" s="993"/>
      <c r="DZ11" s="994"/>
      <c r="EA11" s="243"/>
    </row>
    <row r="12" spans="1:131" s="244" customFormat="1" ht="26.25" customHeight="1" x14ac:dyDescent="0.2">
      <c r="A12" s="248">
        <v>6</v>
      </c>
      <c r="B12" s="1043" t="s">
        <v>369</v>
      </c>
      <c r="C12" s="1044"/>
      <c r="D12" s="1044"/>
      <c r="E12" s="1044"/>
      <c r="F12" s="1044"/>
      <c r="G12" s="1044"/>
      <c r="H12" s="1044"/>
      <c r="I12" s="1044"/>
      <c r="J12" s="1044"/>
      <c r="K12" s="1044"/>
      <c r="L12" s="1044"/>
      <c r="M12" s="1044"/>
      <c r="N12" s="1044"/>
      <c r="O12" s="1044"/>
      <c r="P12" s="1045"/>
      <c r="Q12" s="1050">
        <v>301</v>
      </c>
      <c r="R12" s="1047"/>
      <c r="S12" s="1047"/>
      <c r="T12" s="1047"/>
      <c r="U12" s="1047"/>
      <c r="V12" s="1047">
        <v>1</v>
      </c>
      <c r="W12" s="1047"/>
      <c r="X12" s="1047"/>
      <c r="Y12" s="1047"/>
      <c r="Z12" s="1047"/>
      <c r="AA12" s="1047">
        <v>300</v>
      </c>
      <c r="AB12" s="1047"/>
      <c r="AC12" s="1047"/>
      <c r="AD12" s="1047"/>
      <c r="AE12" s="1051"/>
      <c r="AF12" s="1104" t="s">
        <v>128</v>
      </c>
      <c r="AG12" s="1105"/>
      <c r="AH12" s="1105"/>
      <c r="AI12" s="1105"/>
      <c r="AJ12" s="1106"/>
      <c r="AK12" s="1107">
        <v>0</v>
      </c>
      <c r="AL12" s="1108"/>
      <c r="AM12" s="1108"/>
      <c r="AN12" s="1108"/>
      <c r="AO12" s="1108"/>
      <c r="AP12" s="1108">
        <v>0</v>
      </c>
      <c r="AQ12" s="1108"/>
      <c r="AR12" s="1108"/>
      <c r="AS12" s="1108"/>
      <c r="AT12" s="1108"/>
      <c r="AU12" s="1102"/>
      <c r="AV12" s="1102"/>
      <c r="AW12" s="1102"/>
      <c r="AX12" s="1102"/>
      <c r="AY12" s="1103"/>
      <c r="AZ12" s="241"/>
      <c r="BA12" s="241"/>
      <c r="BB12" s="241"/>
      <c r="BC12" s="241"/>
      <c r="BD12" s="241"/>
      <c r="BE12" s="242"/>
      <c r="BF12" s="242"/>
      <c r="BG12" s="242"/>
      <c r="BH12" s="242"/>
      <c r="BI12" s="242"/>
      <c r="BJ12" s="242"/>
      <c r="BK12" s="242"/>
      <c r="BL12" s="242"/>
      <c r="BM12" s="242"/>
      <c r="BN12" s="242"/>
      <c r="BO12" s="242"/>
      <c r="BP12" s="242"/>
      <c r="BQ12" s="396">
        <v>6</v>
      </c>
      <c r="BR12" s="397"/>
      <c r="BS12" s="1014" t="s">
        <v>567</v>
      </c>
      <c r="BT12" s="1015" t="s">
        <v>567</v>
      </c>
      <c r="BU12" s="1015" t="s">
        <v>567</v>
      </c>
      <c r="BV12" s="1015" t="s">
        <v>567</v>
      </c>
      <c r="BW12" s="1015" t="s">
        <v>567</v>
      </c>
      <c r="BX12" s="1015" t="s">
        <v>567</v>
      </c>
      <c r="BY12" s="1015" t="s">
        <v>567</v>
      </c>
      <c r="BZ12" s="1015" t="s">
        <v>567</v>
      </c>
      <c r="CA12" s="1015" t="s">
        <v>567</v>
      </c>
      <c r="CB12" s="1015" t="s">
        <v>567</v>
      </c>
      <c r="CC12" s="1015" t="s">
        <v>567</v>
      </c>
      <c r="CD12" s="1015" t="s">
        <v>567</v>
      </c>
      <c r="CE12" s="1015" t="s">
        <v>567</v>
      </c>
      <c r="CF12" s="1015" t="s">
        <v>567</v>
      </c>
      <c r="CG12" s="1016" t="s">
        <v>567</v>
      </c>
      <c r="CH12" s="989">
        <v>25</v>
      </c>
      <c r="CI12" s="990">
        <v>25</v>
      </c>
      <c r="CJ12" s="990">
        <v>25</v>
      </c>
      <c r="CK12" s="990">
        <v>25</v>
      </c>
      <c r="CL12" s="991">
        <v>25</v>
      </c>
      <c r="CM12" s="989">
        <v>2203</v>
      </c>
      <c r="CN12" s="990">
        <v>2203</v>
      </c>
      <c r="CO12" s="990">
        <v>2203</v>
      </c>
      <c r="CP12" s="990">
        <v>2203</v>
      </c>
      <c r="CQ12" s="991">
        <v>2203</v>
      </c>
      <c r="CR12" s="989">
        <v>17</v>
      </c>
      <c r="CS12" s="990">
        <v>17</v>
      </c>
      <c r="CT12" s="990">
        <v>17</v>
      </c>
      <c r="CU12" s="990">
        <v>17</v>
      </c>
      <c r="CV12" s="991">
        <v>17</v>
      </c>
      <c r="CW12" s="989">
        <v>4</v>
      </c>
      <c r="CX12" s="990">
        <v>4</v>
      </c>
      <c r="CY12" s="990">
        <v>4</v>
      </c>
      <c r="CZ12" s="990">
        <v>4</v>
      </c>
      <c r="DA12" s="991">
        <v>4</v>
      </c>
      <c r="DB12" s="989">
        <v>5917</v>
      </c>
      <c r="DC12" s="990">
        <v>5917</v>
      </c>
      <c r="DD12" s="990">
        <v>5917</v>
      </c>
      <c r="DE12" s="990">
        <v>5917</v>
      </c>
      <c r="DF12" s="991">
        <v>5917</v>
      </c>
      <c r="DG12" s="989" t="s">
        <v>594</v>
      </c>
      <c r="DH12" s="990">
        <v>0</v>
      </c>
      <c r="DI12" s="990">
        <v>0</v>
      </c>
      <c r="DJ12" s="990">
        <v>0</v>
      </c>
      <c r="DK12" s="991">
        <v>0</v>
      </c>
      <c r="DL12" s="989" t="s">
        <v>594</v>
      </c>
      <c r="DM12" s="990">
        <v>0</v>
      </c>
      <c r="DN12" s="990">
        <v>0</v>
      </c>
      <c r="DO12" s="990">
        <v>0</v>
      </c>
      <c r="DP12" s="991">
        <v>0</v>
      </c>
      <c r="DQ12" s="989" t="s">
        <v>594</v>
      </c>
      <c r="DR12" s="990">
        <v>0</v>
      </c>
      <c r="DS12" s="990">
        <v>0</v>
      </c>
      <c r="DT12" s="990">
        <v>0</v>
      </c>
      <c r="DU12" s="991">
        <v>0</v>
      </c>
      <c r="DV12" s="992"/>
      <c r="DW12" s="993"/>
      <c r="DX12" s="993"/>
      <c r="DY12" s="993"/>
      <c r="DZ12" s="994"/>
      <c r="EA12" s="243"/>
    </row>
    <row r="13" spans="1:131" s="244" customFormat="1" ht="26.25" customHeight="1" x14ac:dyDescent="0.2">
      <c r="A13" s="248">
        <v>7</v>
      </c>
      <c r="B13" s="1043" t="s">
        <v>370</v>
      </c>
      <c r="C13" s="1044"/>
      <c r="D13" s="1044"/>
      <c r="E13" s="1044"/>
      <c r="F13" s="1044"/>
      <c r="G13" s="1044"/>
      <c r="H13" s="1044"/>
      <c r="I13" s="1044"/>
      <c r="J13" s="1044"/>
      <c r="K13" s="1044"/>
      <c r="L13" s="1044"/>
      <c r="M13" s="1044"/>
      <c r="N13" s="1044"/>
      <c r="O13" s="1044"/>
      <c r="P13" s="1045"/>
      <c r="Q13" s="1050">
        <v>772</v>
      </c>
      <c r="R13" s="1047"/>
      <c r="S13" s="1047"/>
      <c r="T13" s="1047"/>
      <c r="U13" s="1047"/>
      <c r="V13" s="1047">
        <v>4</v>
      </c>
      <c r="W13" s="1047"/>
      <c r="X13" s="1047"/>
      <c r="Y13" s="1047"/>
      <c r="Z13" s="1047"/>
      <c r="AA13" s="1047">
        <v>767</v>
      </c>
      <c r="AB13" s="1047"/>
      <c r="AC13" s="1047"/>
      <c r="AD13" s="1047"/>
      <c r="AE13" s="1051"/>
      <c r="AF13" s="1104" t="s">
        <v>128</v>
      </c>
      <c r="AG13" s="1105"/>
      <c r="AH13" s="1105"/>
      <c r="AI13" s="1105"/>
      <c r="AJ13" s="1106"/>
      <c r="AK13" s="1107">
        <v>0</v>
      </c>
      <c r="AL13" s="1108"/>
      <c r="AM13" s="1108"/>
      <c r="AN13" s="1108"/>
      <c r="AO13" s="1108"/>
      <c r="AP13" s="1108">
        <v>0</v>
      </c>
      <c r="AQ13" s="1108"/>
      <c r="AR13" s="1108"/>
      <c r="AS13" s="1108"/>
      <c r="AT13" s="1108"/>
      <c r="AU13" s="1102"/>
      <c r="AV13" s="1102"/>
      <c r="AW13" s="1102"/>
      <c r="AX13" s="1102"/>
      <c r="AY13" s="1103"/>
      <c r="AZ13" s="241"/>
      <c r="BA13" s="241"/>
      <c r="BB13" s="241"/>
      <c r="BC13" s="241"/>
      <c r="BD13" s="241"/>
      <c r="BE13" s="242"/>
      <c r="BF13" s="242"/>
      <c r="BG13" s="242"/>
      <c r="BH13" s="242"/>
      <c r="BI13" s="242"/>
      <c r="BJ13" s="242"/>
      <c r="BK13" s="242"/>
      <c r="BL13" s="242"/>
      <c r="BM13" s="242"/>
      <c r="BN13" s="242"/>
      <c r="BO13" s="242"/>
      <c r="BP13" s="242"/>
      <c r="BQ13" s="396">
        <v>7</v>
      </c>
      <c r="BR13" s="397"/>
      <c r="BS13" s="1014" t="s">
        <v>568</v>
      </c>
      <c r="BT13" s="1015" t="s">
        <v>568</v>
      </c>
      <c r="BU13" s="1015" t="s">
        <v>568</v>
      </c>
      <c r="BV13" s="1015" t="s">
        <v>568</v>
      </c>
      <c r="BW13" s="1015" t="s">
        <v>568</v>
      </c>
      <c r="BX13" s="1015" t="s">
        <v>568</v>
      </c>
      <c r="BY13" s="1015" t="s">
        <v>568</v>
      </c>
      <c r="BZ13" s="1015" t="s">
        <v>568</v>
      </c>
      <c r="CA13" s="1015" t="s">
        <v>568</v>
      </c>
      <c r="CB13" s="1015" t="s">
        <v>568</v>
      </c>
      <c r="CC13" s="1015" t="s">
        <v>568</v>
      </c>
      <c r="CD13" s="1015" t="s">
        <v>568</v>
      </c>
      <c r="CE13" s="1015" t="s">
        <v>568</v>
      </c>
      <c r="CF13" s="1015" t="s">
        <v>568</v>
      </c>
      <c r="CG13" s="1016" t="s">
        <v>568</v>
      </c>
      <c r="CH13" s="989">
        <v>46</v>
      </c>
      <c r="CI13" s="990">
        <v>46</v>
      </c>
      <c r="CJ13" s="990">
        <v>46</v>
      </c>
      <c r="CK13" s="990">
        <v>46</v>
      </c>
      <c r="CL13" s="991">
        <v>46</v>
      </c>
      <c r="CM13" s="989">
        <v>1443</v>
      </c>
      <c r="CN13" s="990">
        <v>1443</v>
      </c>
      <c r="CO13" s="990">
        <v>1443</v>
      </c>
      <c r="CP13" s="990">
        <v>1443</v>
      </c>
      <c r="CQ13" s="991">
        <v>1443</v>
      </c>
      <c r="CR13" s="989">
        <v>3</v>
      </c>
      <c r="CS13" s="990">
        <v>3</v>
      </c>
      <c r="CT13" s="990">
        <v>3</v>
      </c>
      <c r="CU13" s="990">
        <v>3</v>
      </c>
      <c r="CV13" s="991">
        <v>3</v>
      </c>
      <c r="CW13" s="989" t="s">
        <v>594</v>
      </c>
      <c r="CX13" s="990">
        <v>0</v>
      </c>
      <c r="CY13" s="990">
        <v>0</v>
      </c>
      <c r="CZ13" s="990">
        <v>0</v>
      </c>
      <c r="DA13" s="991">
        <v>0</v>
      </c>
      <c r="DB13" s="989" t="s">
        <v>594</v>
      </c>
      <c r="DC13" s="990">
        <v>0</v>
      </c>
      <c r="DD13" s="990">
        <v>0</v>
      </c>
      <c r="DE13" s="990">
        <v>0</v>
      </c>
      <c r="DF13" s="991">
        <v>0</v>
      </c>
      <c r="DG13" s="989" t="s">
        <v>594</v>
      </c>
      <c r="DH13" s="990">
        <v>0</v>
      </c>
      <c r="DI13" s="990">
        <v>0</v>
      </c>
      <c r="DJ13" s="990">
        <v>0</v>
      </c>
      <c r="DK13" s="991">
        <v>0</v>
      </c>
      <c r="DL13" s="989" t="s">
        <v>594</v>
      </c>
      <c r="DM13" s="990">
        <v>0</v>
      </c>
      <c r="DN13" s="990">
        <v>0</v>
      </c>
      <c r="DO13" s="990">
        <v>0</v>
      </c>
      <c r="DP13" s="991">
        <v>0</v>
      </c>
      <c r="DQ13" s="989" t="s">
        <v>594</v>
      </c>
      <c r="DR13" s="990">
        <v>0</v>
      </c>
      <c r="DS13" s="990">
        <v>0</v>
      </c>
      <c r="DT13" s="990">
        <v>0</v>
      </c>
      <c r="DU13" s="991">
        <v>0</v>
      </c>
      <c r="DV13" s="992"/>
      <c r="DW13" s="993"/>
      <c r="DX13" s="993"/>
      <c r="DY13" s="993"/>
      <c r="DZ13" s="994"/>
      <c r="EA13" s="243"/>
    </row>
    <row r="14" spans="1:131" s="244" customFormat="1" ht="26.25" customHeight="1" x14ac:dyDescent="0.2">
      <c r="A14" s="248">
        <v>8</v>
      </c>
      <c r="B14" s="1043" t="s">
        <v>371</v>
      </c>
      <c r="C14" s="1044"/>
      <c r="D14" s="1044"/>
      <c r="E14" s="1044"/>
      <c r="F14" s="1044"/>
      <c r="G14" s="1044"/>
      <c r="H14" s="1044"/>
      <c r="I14" s="1044"/>
      <c r="J14" s="1044"/>
      <c r="K14" s="1044"/>
      <c r="L14" s="1044"/>
      <c r="M14" s="1044"/>
      <c r="N14" s="1044"/>
      <c r="O14" s="1044"/>
      <c r="P14" s="1045"/>
      <c r="Q14" s="1050">
        <v>214032</v>
      </c>
      <c r="R14" s="1047"/>
      <c r="S14" s="1047"/>
      <c r="T14" s="1047"/>
      <c r="U14" s="1047"/>
      <c r="V14" s="1047">
        <v>213998</v>
      </c>
      <c r="W14" s="1047"/>
      <c r="X14" s="1047"/>
      <c r="Y14" s="1047"/>
      <c r="Z14" s="1047"/>
      <c r="AA14" s="1047">
        <v>34</v>
      </c>
      <c r="AB14" s="1047"/>
      <c r="AC14" s="1047"/>
      <c r="AD14" s="1047"/>
      <c r="AE14" s="1051"/>
      <c r="AF14" s="1104">
        <v>34</v>
      </c>
      <c r="AG14" s="1105"/>
      <c r="AH14" s="1105"/>
      <c r="AI14" s="1105"/>
      <c r="AJ14" s="1106"/>
      <c r="AK14" s="1107">
        <v>124918</v>
      </c>
      <c r="AL14" s="1108"/>
      <c r="AM14" s="1108"/>
      <c r="AN14" s="1108"/>
      <c r="AO14" s="1108"/>
      <c r="AP14" s="1108">
        <v>0</v>
      </c>
      <c r="AQ14" s="1108"/>
      <c r="AR14" s="1108"/>
      <c r="AS14" s="1108"/>
      <c r="AT14" s="1108"/>
      <c r="AU14" s="1102"/>
      <c r="AV14" s="1102"/>
      <c r="AW14" s="1102"/>
      <c r="AX14" s="1102"/>
      <c r="AY14" s="1103"/>
      <c r="AZ14" s="241"/>
      <c r="BA14" s="241"/>
      <c r="BB14" s="241"/>
      <c r="BC14" s="241"/>
      <c r="BD14" s="241"/>
      <c r="BE14" s="242"/>
      <c r="BF14" s="242"/>
      <c r="BG14" s="242"/>
      <c r="BH14" s="242"/>
      <c r="BI14" s="242"/>
      <c r="BJ14" s="242"/>
      <c r="BK14" s="242"/>
      <c r="BL14" s="242"/>
      <c r="BM14" s="242"/>
      <c r="BN14" s="242"/>
      <c r="BO14" s="242"/>
      <c r="BP14" s="242"/>
      <c r="BQ14" s="396">
        <v>8</v>
      </c>
      <c r="BR14" s="397"/>
      <c r="BS14" s="1014" t="s">
        <v>569</v>
      </c>
      <c r="BT14" s="1015" t="s">
        <v>569</v>
      </c>
      <c r="BU14" s="1015" t="s">
        <v>569</v>
      </c>
      <c r="BV14" s="1015" t="s">
        <v>569</v>
      </c>
      <c r="BW14" s="1015" t="s">
        <v>569</v>
      </c>
      <c r="BX14" s="1015" t="s">
        <v>569</v>
      </c>
      <c r="BY14" s="1015" t="s">
        <v>569</v>
      </c>
      <c r="BZ14" s="1015" t="s">
        <v>569</v>
      </c>
      <c r="CA14" s="1015" t="s">
        <v>569</v>
      </c>
      <c r="CB14" s="1015" t="s">
        <v>569</v>
      </c>
      <c r="CC14" s="1015" t="s">
        <v>569</v>
      </c>
      <c r="CD14" s="1015" t="s">
        <v>569</v>
      </c>
      <c r="CE14" s="1015" t="s">
        <v>569</v>
      </c>
      <c r="CF14" s="1015" t="s">
        <v>569</v>
      </c>
      <c r="CG14" s="1016" t="s">
        <v>569</v>
      </c>
      <c r="CH14" s="989">
        <v>3</v>
      </c>
      <c r="CI14" s="990">
        <v>3</v>
      </c>
      <c r="CJ14" s="990">
        <v>3</v>
      </c>
      <c r="CK14" s="990">
        <v>3</v>
      </c>
      <c r="CL14" s="991">
        <v>3</v>
      </c>
      <c r="CM14" s="989">
        <v>872</v>
      </c>
      <c r="CN14" s="990">
        <v>872</v>
      </c>
      <c r="CO14" s="990">
        <v>872</v>
      </c>
      <c r="CP14" s="990">
        <v>872</v>
      </c>
      <c r="CQ14" s="991">
        <v>872</v>
      </c>
      <c r="CR14" s="989">
        <v>510</v>
      </c>
      <c r="CS14" s="990">
        <v>510</v>
      </c>
      <c r="CT14" s="990">
        <v>510</v>
      </c>
      <c r="CU14" s="990">
        <v>510</v>
      </c>
      <c r="CV14" s="991">
        <v>510</v>
      </c>
      <c r="CW14" s="989" t="s">
        <v>594</v>
      </c>
      <c r="CX14" s="990">
        <v>0</v>
      </c>
      <c r="CY14" s="990">
        <v>0</v>
      </c>
      <c r="CZ14" s="990">
        <v>0</v>
      </c>
      <c r="DA14" s="991">
        <v>0</v>
      </c>
      <c r="DB14" s="989" t="s">
        <v>594</v>
      </c>
      <c r="DC14" s="990">
        <v>0</v>
      </c>
      <c r="DD14" s="990">
        <v>0</v>
      </c>
      <c r="DE14" s="990">
        <v>0</v>
      </c>
      <c r="DF14" s="991">
        <v>0</v>
      </c>
      <c r="DG14" s="989" t="s">
        <v>594</v>
      </c>
      <c r="DH14" s="990">
        <v>0</v>
      </c>
      <c r="DI14" s="990">
        <v>0</v>
      </c>
      <c r="DJ14" s="990">
        <v>0</v>
      </c>
      <c r="DK14" s="991">
        <v>0</v>
      </c>
      <c r="DL14" s="989" t="s">
        <v>594</v>
      </c>
      <c r="DM14" s="990">
        <v>0</v>
      </c>
      <c r="DN14" s="990">
        <v>0</v>
      </c>
      <c r="DO14" s="990">
        <v>0</v>
      </c>
      <c r="DP14" s="991">
        <v>0</v>
      </c>
      <c r="DQ14" s="989" t="s">
        <v>594</v>
      </c>
      <c r="DR14" s="990">
        <v>0</v>
      </c>
      <c r="DS14" s="990">
        <v>0</v>
      </c>
      <c r="DT14" s="990">
        <v>0</v>
      </c>
      <c r="DU14" s="991">
        <v>0</v>
      </c>
      <c r="DV14" s="992"/>
      <c r="DW14" s="993"/>
      <c r="DX14" s="993"/>
      <c r="DY14" s="993"/>
      <c r="DZ14" s="994"/>
      <c r="EA14" s="243"/>
    </row>
    <row r="15" spans="1:131" s="244" customFormat="1" ht="26.25" customHeight="1" x14ac:dyDescent="0.2">
      <c r="A15" s="248">
        <v>9</v>
      </c>
      <c r="B15" s="1043"/>
      <c r="C15" s="1044"/>
      <c r="D15" s="1044"/>
      <c r="E15" s="1044"/>
      <c r="F15" s="1044"/>
      <c r="G15" s="1044"/>
      <c r="H15" s="1044"/>
      <c r="I15" s="1044"/>
      <c r="J15" s="1044"/>
      <c r="K15" s="1044"/>
      <c r="L15" s="1044"/>
      <c r="M15" s="1044"/>
      <c r="N15" s="1044"/>
      <c r="O15" s="1044"/>
      <c r="P15" s="1045"/>
      <c r="Q15" s="1050"/>
      <c r="R15" s="1047"/>
      <c r="S15" s="1047"/>
      <c r="T15" s="1047"/>
      <c r="U15" s="1047"/>
      <c r="V15" s="1047"/>
      <c r="W15" s="1047"/>
      <c r="X15" s="1047"/>
      <c r="Y15" s="1047"/>
      <c r="Z15" s="1047"/>
      <c r="AA15" s="1047"/>
      <c r="AB15" s="1047"/>
      <c r="AC15" s="1047"/>
      <c r="AD15" s="1047"/>
      <c r="AE15" s="1051"/>
      <c r="AF15" s="1104"/>
      <c r="AG15" s="1105"/>
      <c r="AH15" s="1105"/>
      <c r="AI15" s="1105"/>
      <c r="AJ15" s="1106"/>
      <c r="AK15" s="1107"/>
      <c r="AL15" s="1108"/>
      <c r="AM15" s="1108"/>
      <c r="AN15" s="1108"/>
      <c r="AO15" s="1108"/>
      <c r="AP15" s="1108"/>
      <c r="AQ15" s="1108"/>
      <c r="AR15" s="1108"/>
      <c r="AS15" s="1108"/>
      <c r="AT15" s="1108"/>
      <c r="AU15" s="1102"/>
      <c r="AV15" s="1102"/>
      <c r="AW15" s="1102"/>
      <c r="AX15" s="1102"/>
      <c r="AY15" s="1103"/>
      <c r="AZ15" s="241"/>
      <c r="BA15" s="241"/>
      <c r="BB15" s="241"/>
      <c r="BC15" s="241"/>
      <c r="BD15" s="241"/>
      <c r="BE15" s="242"/>
      <c r="BF15" s="242"/>
      <c r="BG15" s="242"/>
      <c r="BH15" s="242"/>
      <c r="BI15" s="242"/>
      <c r="BJ15" s="242"/>
      <c r="BK15" s="242"/>
      <c r="BL15" s="242"/>
      <c r="BM15" s="242"/>
      <c r="BN15" s="242"/>
      <c r="BO15" s="242"/>
      <c r="BP15" s="242"/>
      <c r="BQ15" s="396">
        <v>9</v>
      </c>
      <c r="BR15" s="397"/>
      <c r="BS15" s="1014" t="s">
        <v>570</v>
      </c>
      <c r="BT15" s="1015" t="s">
        <v>570</v>
      </c>
      <c r="BU15" s="1015" t="s">
        <v>570</v>
      </c>
      <c r="BV15" s="1015" t="s">
        <v>570</v>
      </c>
      <c r="BW15" s="1015" t="s">
        <v>570</v>
      </c>
      <c r="BX15" s="1015" t="s">
        <v>570</v>
      </c>
      <c r="BY15" s="1015" t="s">
        <v>570</v>
      </c>
      <c r="BZ15" s="1015" t="s">
        <v>570</v>
      </c>
      <c r="CA15" s="1015" t="s">
        <v>570</v>
      </c>
      <c r="CB15" s="1015" t="s">
        <v>570</v>
      </c>
      <c r="CC15" s="1015" t="s">
        <v>570</v>
      </c>
      <c r="CD15" s="1015" t="s">
        <v>570</v>
      </c>
      <c r="CE15" s="1015" t="s">
        <v>570</v>
      </c>
      <c r="CF15" s="1015" t="s">
        <v>570</v>
      </c>
      <c r="CG15" s="1016" t="s">
        <v>570</v>
      </c>
      <c r="CH15" s="989">
        <v>-5</v>
      </c>
      <c r="CI15" s="990">
        <v>-2</v>
      </c>
      <c r="CJ15" s="990">
        <v>-2</v>
      </c>
      <c r="CK15" s="990">
        <v>-2</v>
      </c>
      <c r="CL15" s="991">
        <v>-2</v>
      </c>
      <c r="CM15" s="989">
        <v>549</v>
      </c>
      <c r="CN15" s="990">
        <v>573</v>
      </c>
      <c r="CO15" s="990">
        <v>573</v>
      </c>
      <c r="CP15" s="990">
        <v>573</v>
      </c>
      <c r="CQ15" s="991">
        <v>573</v>
      </c>
      <c r="CR15" s="989">
        <v>200</v>
      </c>
      <c r="CS15" s="990">
        <v>200</v>
      </c>
      <c r="CT15" s="990">
        <v>200</v>
      </c>
      <c r="CU15" s="990">
        <v>200</v>
      </c>
      <c r="CV15" s="991">
        <v>200</v>
      </c>
      <c r="CW15" s="989" t="s">
        <v>594</v>
      </c>
      <c r="CX15" s="990">
        <v>0</v>
      </c>
      <c r="CY15" s="990">
        <v>0</v>
      </c>
      <c r="CZ15" s="990">
        <v>0</v>
      </c>
      <c r="DA15" s="991">
        <v>0</v>
      </c>
      <c r="DB15" s="989" t="s">
        <v>594</v>
      </c>
      <c r="DC15" s="990">
        <v>0</v>
      </c>
      <c r="DD15" s="990">
        <v>0</v>
      </c>
      <c r="DE15" s="990">
        <v>0</v>
      </c>
      <c r="DF15" s="991">
        <v>0</v>
      </c>
      <c r="DG15" s="989" t="s">
        <v>594</v>
      </c>
      <c r="DH15" s="990">
        <v>0</v>
      </c>
      <c r="DI15" s="990">
        <v>0</v>
      </c>
      <c r="DJ15" s="990">
        <v>0</v>
      </c>
      <c r="DK15" s="991">
        <v>0</v>
      </c>
      <c r="DL15" s="989" t="s">
        <v>594</v>
      </c>
      <c r="DM15" s="990">
        <v>0</v>
      </c>
      <c r="DN15" s="990">
        <v>0</v>
      </c>
      <c r="DO15" s="990">
        <v>0</v>
      </c>
      <c r="DP15" s="991">
        <v>0</v>
      </c>
      <c r="DQ15" s="989" t="s">
        <v>594</v>
      </c>
      <c r="DR15" s="990">
        <v>0</v>
      </c>
      <c r="DS15" s="990">
        <v>0</v>
      </c>
      <c r="DT15" s="990">
        <v>0</v>
      </c>
      <c r="DU15" s="991">
        <v>0</v>
      </c>
      <c r="DV15" s="992"/>
      <c r="DW15" s="993"/>
      <c r="DX15" s="993"/>
      <c r="DY15" s="993"/>
      <c r="DZ15" s="994"/>
      <c r="EA15" s="243"/>
    </row>
    <row r="16" spans="1:131" s="244" customFormat="1" ht="26.25" customHeight="1" x14ac:dyDescent="0.2">
      <c r="A16" s="248">
        <v>10</v>
      </c>
      <c r="B16" s="1043"/>
      <c r="C16" s="1044"/>
      <c r="D16" s="1044"/>
      <c r="E16" s="1044"/>
      <c r="F16" s="1044"/>
      <c r="G16" s="1044"/>
      <c r="H16" s="1044"/>
      <c r="I16" s="1044"/>
      <c r="J16" s="1044"/>
      <c r="K16" s="1044"/>
      <c r="L16" s="1044"/>
      <c r="M16" s="1044"/>
      <c r="N16" s="1044"/>
      <c r="O16" s="1044"/>
      <c r="P16" s="1045"/>
      <c r="Q16" s="1050"/>
      <c r="R16" s="1047"/>
      <c r="S16" s="1047"/>
      <c r="T16" s="1047"/>
      <c r="U16" s="1047"/>
      <c r="V16" s="1047"/>
      <c r="W16" s="1047"/>
      <c r="X16" s="1047"/>
      <c r="Y16" s="1047"/>
      <c r="Z16" s="1047"/>
      <c r="AA16" s="1047"/>
      <c r="AB16" s="1047"/>
      <c r="AC16" s="1047"/>
      <c r="AD16" s="1047"/>
      <c r="AE16" s="1051"/>
      <c r="AF16" s="1104"/>
      <c r="AG16" s="1105"/>
      <c r="AH16" s="1105"/>
      <c r="AI16" s="1105"/>
      <c r="AJ16" s="1106"/>
      <c r="AK16" s="1107"/>
      <c r="AL16" s="1108"/>
      <c r="AM16" s="1108"/>
      <c r="AN16" s="1108"/>
      <c r="AO16" s="1108"/>
      <c r="AP16" s="1108"/>
      <c r="AQ16" s="1108"/>
      <c r="AR16" s="1108"/>
      <c r="AS16" s="1108"/>
      <c r="AT16" s="1108"/>
      <c r="AU16" s="1102"/>
      <c r="AV16" s="1102"/>
      <c r="AW16" s="1102"/>
      <c r="AX16" s="1102"/>
      <c r="AY16" s="1103"/>
      <c r="AZ16" s="241"/>
      <c r="BA16" s="241"/>
      <c r="BB16" s="241"/>
      <c r="BC16" s="241"/>
      <c r="BD16" s="241"/>
      <c r="BE16" s="242"/>
      <c r="BF16" s="242"/>
      <c r="BG16" s="242"/>
      <c r="BH16" s="242"/>
      <c r="BI16" s="242"/>
      <c r="BJ16" s="242"/>
      <c r="BK16" s="242"/>
      <c r="BL16" s="242"/>
      <c r="BM16" s="242"/>
      <c r="BN16" s="242"/>
      <c r="BO16" s="242"/>
      <c r="BP16" s="242"/>
      <c r="BQ16" s="396">
        <v>10</v>
      </c>
      <c r="BR16" s="397"/>
      <c r="BS16" s="1014" t="s">
        <v>571</v>
      </c>
      <c r="BT16" s="1015" t="s">
        <v>571</v>
      </c>
      <c r="BU16" s="1015" t="s">
        <v>571</v>
      </c>
      <c r="BV16" s="1015" t="s">
        <v>571</v>
      </c>
      <c r="BW16" s="1015" t="s">
        <v>571</v>
      </c>
      <c r="BX16" s="1015" t="s">
        <v>571</v>
      </c>
      <c r="BY16" s="1015" t="s">
        <v>571</v>
      </c>
      <c r="BZ16" s="1015" t="s">
        <v>571</v>
      </c>
      <c r="CA16" s="1015" t="s">
        <v>571</v>
      </c>
      <c r="CB16" s="1015" t="s">
        <v>571</v>
      </c>
      <c r="CC16" s="1015" t="s">
        <v>571</v>
      </c>
      <c r="CD16" s="1015" t="s">
        <v>571</v>
      </c>
      <c r="CE16" s="1015" t="s">
        <v>571</v>
      </c>
      <c r="CF16" s="1015" t="s">
        <v>571</v>
      </c>
      <c r="CG16" s="1016" t="s">
        <v>571</v>
      </c>
      <c r="CH16" s="989">
        <v>10</v>
      </c>
      <c r="CI16" s="990">
        <v>10</v>
      </c>
      <c r="CJ16" s="990">
        <v>10</v>
      </c>
      <c r="CK16" s="990">
        <v>10</v>
      </c>
      <c r="CL16" s="991">
        <v>10</v>
      </c>
      <c r="CM16" s="989">
        <v>853</v>
      </c>
      <c r="CN16" s="990">
        <v>853</v>
      </c>
      <c r="CO16" s="990">
        <v>853</v>
      </c>
      <c r="CP16" s="990">
        <v>853</v>
      </c>
      <c r="CQ16" s="991">
        <v>853</v>
      </c>
      <c r="CR16" s="989">
        <v>5</v>
      </c>
      <c r="CS16" s="990">
        <v>5</v>
      </c>
      <c r="CT16" s="990">
        <v>5</v>
      </c>
      <c r="CU16" s="990">
        <v>5</v>
      </c>
      <c r="CV16" s="991">
        <v>5</v>
      </c>
      <c r="CW16" s="989" t="s">
        <v>594</v>
      </c>
      <c r="CX16" s="990">
        <v>168</v>
      </c>
      <c r="CY16" s="990">
        <v>168</v>
      </c>
      <c r="CZ16" s="990">
        <v>168</v>
      </c>
      <c r="DA16" s="991">
        <v>168</v>
      </c>
      <c r="DB16" s="989" t="s">
        <v>594</v>
      </c>
      <c r="DC16" s="990">
        <v>0</v>
      </c>
      <c r="DD16" s="990">
        <v>0</v>
      </c>
      <c r="DE16" s="990">
        <v>0</v>
      </c>
      <c r="DF16" s="991">
        <v>0</v>
      </c>
      <c r="DG16" s="989" t="s">
        <v>594</v>
      </c>
      <c r="DH16" s="990">
        <v>0</v>
      </c>
      <c r="DI16" s="990">
        <v>0</v>
      </c>
      <c r="DJ16" s="990">
        <v>0</v>
      </c>
      <c r="DK16" s="991">
        <v>0</v>
      </c>
      <c r="DL16" s="989" t="s">
        <v>594</v>
      </c>
      <c r="DM16" s="990">
        <v>0</v>
      </c>
      <c r="DN16" s="990">
        <v>0</v>
      </c>
      <c r="DO16" s="990">
        <v>0</v>
      </c>
      <c r="DP16" s="991">
        <v>0</v>
      </c>
      <c r="DQ16" s="989" t="s">
        <v>594</v>
      </c>
      <c r="DR16" s="990">
        <v>0</v>
      </c>
      <c r="DS16" s="990">
        <v>0</v>
      </c>
      <c r="DT16" s="990">
        <v>0</v>
      </c>
      <c r="DU16" s="991">
        <v>0</v>
      </c>
      <c r="DV16" s="992"/>
      <c r="DW16" s="993"/>
      <c r="DX16" s="993"/>
      <c r="DY16" s="993"/>
      <c r="DZ16" s="994"/>
      <c r="EA16" s="243"/>
    </row>
    <row r="17" spans="1:131" s="244" customFormat="1" ht="26.25" customHeight="1" x14ac:dyDescent="0.2">
      <c r="A17" s="248">
        <v>11</v>
      </c>
      <c r="B17" s="1043"/>
      <c r="C17" s="1044"/>
      <c r="D17" s="1044"/>
      <c r="E17" s="1044"/>
      <c r="F17" s="1044"/>
      <c r="G17" s="1044"/>
      <c r="H17" s="1044"/>
      <c r="I17" s="1044"/>
      <c r="J17" s="1044"/>
      <c r="K17" s="1044"/>
      <c r="L17" s="1044"/>
      <c r="M17" s="1044"/>
      <c r="N17" s="1044"/>
      <c r="O17" s="1044"/>
      <c r="P17" s="1045"/>
      <c r="Q17" s="1050"/>
      <c r="R17" s="1047"/>
      <c r="S17" s="1047"/>
      <c r="T17" s="1047"/>
      <c r="U17" s="1047"/>
      <c r="V17" s="1047"/>
      <c r="W17" s="1047"/>
      <c r="X17" s="1047"/>
      <c r="Y17" s="1047"/>
      <c r="Z17" s="1047"/>
      <c r="AA17" s="1047"/>
      <c r="AB17" s="1047"/>
      <c r="AC17" s="1047"/>
      <c r="AD17" s="1047"/>
      <c r="AE17" s="1051"/>
      <c r="AF17" s="1104"/>
      <c r="AG17" s="1105"/>
      <c r="AH17" s="1105"/>
      <c r="AI17" s="1105"/>
      <c r="AJ17" s="1106"/>
      <c r="AK17" s="1107"/>
      <c r="AL17" s="1108"/>
      <c r="AM17" s="1108"/>
      <c r="AN17" s="1108"/>
      <c r="AO17" s="1108"/>
      <c r="AP17" s="1108"/>
      <c r="AQ17" s="1108"/>
      <c r="AR17" s="1108"/>
      <c r="AS17" s="1108"/>
      <c r="AT17" s="1108"/>
      <c r="AU17" s="1102"/>
      <c r="AV17" s="1102"/>
      <c r="AW17" s="1102"/>
      <c r="AX17" s="1102"/>
      <c r="AY17" s="1103"/>
      <c r="AZ17" s="241"/>
      <c r="BA17" s="241"/>
      <c r="BB17" s="241"/>
      <c r="BC17" s="241"/>
      <c r="BD17" s="241"/>
      <c r="BE17" s="242"/>
      <c r="BF17" s="242"/>
      <c r="BG17" s="242"/>
      <c r="BH17" s="242"/>
      <c r="BI17" s="242"/>
      <c r="BJ17" s="242"/>
      <c r="BK17" s="242"/>
      <c r="BL17" s="242"/>
      <c r="BM17" s="242"/>
      <c r="BN17" s="242"/>
      <c r="BO17" s="242"/>
      <c r="BP17" s="242"/>
      <c r="BQ17" s="396">
        <v>11</v>
      </c>
      <c r="BR17" s="397"/>
      <c r="BS17" s="1014" t="s">
        <v>572</v>
      </c>
      <c r="BT17" s="1015" t="s">
        <v>572</v>
      </c>
      <c r="BU17" s="1015" t="s">
        <v>572</v>
      </c>
      <c r="BV17" s="1015" t="s">
        <v>572</v>
      </c>
      <c r="BW17" s="1015" t="s">
        <v>572</v>
      </c>
      <c r="BX17" s="1015" t="s">
        <v>572</v>
      </c>
      <c r="BY17" s="1015" t="s">
        <v>572</v>
      </c>
      <c r="BZ17" s="1015" t="s">
        <v>572</v>
      </c>
      <c r="CA17" s="1015" t="s">
        <v>572</v>
      </c>
      <c r="CB17" s="1015" t="s">
        <v>572</v>
      </c>
      <c r="CC17" s="1015" t="s">
        <v>572</v>
      </c>
      <c r="CD17" s="1015" t="s">
        <v>572</v>
      </c>
      <c r="CE17" s="1015" t="s">
        <v>572</v>
      </c>
      <c r="CF17" s="1015" t="s">
        <v>572</v>
      </c>
      <c r="CG17" s="1016" t="s">
        <v>572</v>
      </c>
      <c r="CH17" s="989">
        <v>3</v>
      </c>
      <c r="CI17" s="990">
        <v>3</v>
      </c>
      <c r="CJ17" s="990">
        <v>3</v>
      </c>
      <c r="CK17" s="990">
        <v>3</v>
      </c>
      <c r="CL17" s="991">
        <v>3</v>
      </c>
      <c r="CM17" s="989">
        <v>111</v>
      </c>
      <c r="CN17" s="990">
        <v>111</v>
      </c>
      <c r="CO17" s="990">
        <v>111</v>
      </c>
      <c r="CP17" s="990">
        <v>111</v>
      </c>
      <c r="CQ17" s="991">
        <v>111</v>
      </c>
      <c r="CR17" s="989">
        <v>35</v>
      </c>
      <c r="CS17" s="990">
        <v>35</v>
      </c>
      <c r="CT17" s="990">
        <v>35</v>
      </c>
      <c r="CU17" s="990">
        <v>35</v>
      </c>
      <c r="CV17" s="991">
        <v>35</v>
      </c>
      <c r="CW17" s="989">
        <v>6</v>
      </c>
      <c r="CX17" s="990">
        <v>6</v>
      </c>
      <c r="CY17" s="990">
        <v>6</v>
      </c>
      <c r="CZ17" s="990">
        <v>6</v>
      </c>
      <c r="DA17" s="991">
        <v>6</v>
      </c>
      <c r="DB17" s="989" t="s">
        <v>594</v>
      </c>
      <c r="DC17" s="990">
        <v>0</v>
      </c>
      <c r="DD17" s="990">
        <v>0</v>
      </c>
      <c r="DE17" s="990">
        <v>0</v>
      </c>
      <c r="DF17" s="991">
        <v>0</v>
      </c>
      <c r="DG17" s="989" t="s">
        <v>594</v>
      </c>
      <c r="DH17" s="990">
        <v>0</v>
      </c>
      <c r="DI17" s="990">
        <v>0</v>
      </c>
      <c r="DJ17" s="990">
        <v>0</v>
      </c>
      <c r="DK17" s="991">
        <v>0</v>
      </c>
      <c r="DL17" s="989" t="s">
        <v>594</v>
      </c>
      <c r="DM17" s="990">
        <v>0</v>
      </c>
      <c r="DN17" s="990">
        <v>0</v>
      </c>
      <c r="DO17" s="990">
        <v>0</v>
      </c>
      <c r="DP17" s="991">
        <v>0</v>
      </c>
      <c r="DQ17" s="989" t="s">
        <v>594</v>
      </c>
      <c r="DR17" s="990">
        <v>0</v>
      </c>
      <c r="DS17" s="990">
        <v>0</v>
      </c>
      <c r="DT17" s="990">
        <v>0</v>
      </c>
      <c r="DU17" s="991">
        <v>0</v>
      </c>
      <c r="DV17" s="992"/>
      <c r="DW17" s="993"/>
      <c r="DX17" s="993"/>
      <c r="DY17" s="993"/>
      <c r="DZ17" s="994"/>
      <c r="EA17" s="243"/>
    </row>
    <row r="18" spans="1:131" s="244" customFormat="1" ht="26.25" customHeight="1" x14ac:dyDescent="0.2">
      <c r="A18" s="248">
        <v>12</v>
      </c>
      <c r="B18" s="1043"/>
      <c r="C18" s="1044"/>
      <c r="D18" s="1044"/>
      <c r="E18" s="1044"/>
      <c r="F18" s="1044"/>
      <c r="G18" s="1044"/>
      <c r="H18" s="1044"/>
      <c r="I18" s="1044"/>
      <c r="J18" s="1044"/>
      <c r="K18" s="1044"/>
      <c r="L18" s="1044"/>
      <c r="M18" s="1044"/>
      <c r="N18" s="1044"/>
      <c r="O18" s="1044"/>
      <c r="P18" s="1045"/>
      <c r="Q18" s="1050"/>
      <c r="R18" s="1047"/>
      <c r="S18" s="1047"/>
      <c r="T18" s="1047"/>
      <c r="U18" s="1047"/>
      <c r="V18" s="1047"/>
      <c r="W18" s="1047"/>
      <c r="X18" s="1047"/>
      <c r="Y18" s="1047"/>
      <c r="Z18" s="1047"/>
      <c r="AA18" s="1047"/>
      <c r="AB18" s="1047"/>
      <c r="AC18" s="1047"/>
      <c r="AD18" s="1047"/>
      <c r="AE18" s="1051"/>
      <c r="AF18" s="1104"/>
      <c r="AG18" s="1105"/>
      <c r="AH18" s="1105"/>
      <c r="AI18" s="1105"/>
      <c r="AJ18" s="1106"/>
      <c r="AK18" s="1107"/>
      <c r="AL18" s="1108"/>
      <c r="AM18" s="1108"/>
      <c r="AN18" s="1108"/>
      <c r="AO18" s="1108"/>
      <c r="AP18" s="1108"/>
      <c r="AQ18" s="1108"/>
      <c r="AR18" s="1108"/>
      <c r="AS18" s="1108"/>
      <c r="AT18" s="1108"/>
      <c r="AU18" s="1102"/>
      <c r="AV18" s="1102"/>
      <c r="AW18" s="1102"/>
      <c r="AX18" s="1102"/>
      <c r="AY18" s="1103"/>
      <c r="AZ18" s="241"/>
      <c r="BA18" s="241"/>
      <c r="BB18" s="241"/>
      <c r="BC18" s="241"/>
      <c r="BD18" s="241"/>
      <c r="BE18" s="242"/>
      <c r="BF18" s="242"/>
      <c r="BG18" s="242"/>
      <c r="BH18" s="242"/>
      <c r="BI18" s="242"/>
      <c r="BJ18" s="242"/>
      <c r="BK18" s="242"/>
      <c r="BL18" s="242"/>
      <c r="BM18" s="242"/>
      <c r="BN18" s="242"/>
      <c r="BO18" s="242"/>
      <c r="BP18" s="242"/>
      <c r="BQ18" s="396">
        <v>12</v>
      </c>
      <c r="BR18" s="397"/>
      <c r="BS18" s="1014" t="s">
        <v>573</v>
      </c>
      <c r="BT18" s="1015" t="s">
        <v>573</v>
      </c>
      <c r="BU18" s="1015" t="s">
        <v>573</v>
      </c>
      <c r="BV18" s="1015" t="s">
        <v>573</v>
      </c>
      <c r="BW18" s="1015" t="s">
        <v>573</v>
      </c>
      <c r="BX18" s="1015" t="s">
        <v>573</v>
      </c>
      <c r="BY18" s="1015" t="s">
        <v>573</v>
      </c>
      <c r="BZ18" s="1015" t="s">
        <v>573</v>
      </c>
      <c r="CA18" s="1015" t="s">
        <v>573</v>
      </c>
      <c r="CB18" s="1015" t="s">
        <v>573</v>
      </c>
      <c r="CC18" s="1015" t="s">
        <v>573</v>
      </c>
      <c r="CD18" s="1015" t="s">
        <v>573</v>
      </c>
      <c r="CE18" s="1015" t="s">
        <v>573</v>
      </c>
      <c r="CF18" s="1015" t="s">
        <v>573</v>
      </c>
      <c r="CG18" s="1016" t="s">
        <v>573</v>
      </c>
      <c r="CH18" s="989">
        <v>0</v>
      </c>
      <c r="CI18" s="990">
        <v>0</v>
      </c>
      <c r="CJ18" s="990">
        <v>0</v>
      </c>
      <c r="CK18" s="990">
        <v>0</v>
      </c>
      <c r="CL18" s="991">
        <v>0</v>
      </c>
      <c r="CM18" s="989">
        <v>10</v>
      </c>
      <c r="CN18" s="990">
        <v>10</v>
      </c>
      <c r="CO18" s="990">
        <v>10</v>
      </c>
      <c r="CP18" s="990">
        <v>10</v>
      </c>
      <c r="CQ18" s="991">
        <v>10</v>
      </c>
      <c r="CR18" s="989">
        <v>2</v>
      </c>
      <c r="CS18" s="990">
        <v>2</v>
      </c>
      <c r="CT18" s="990">
        <v>2</v>
      </c>
      <c r="CU18" s="990">
        <v>2</v>
      </c>
      <c r="CV18" s="991">
        <v>2</v>
      </c>
      <c r="CW18" s="989">
        <v>26</v>
      </c>
      <c r="CX18" s="990">
        <v>26</v>
      </c>
      <c r="CY18" s="990">
        <v>26</v>
      </c>
      <c r="CZ18" s="990">
        <v>26</v>
      </c>
      <c r="DA18" s="991">
        <v>26</v>
      </c>
      <c r="DB18" s="989" t="s">
        <v>594</v>
      </c>
      <c r="DC18" s="990">
        <v>0</v>
      </c>
      <c r="DD18" s="990">
        <v>0</v>
      </c>
      <c r="DE18" s="990">
        <v>0</v>
      </c>
      <c r="DF18" s="991">
        <v>0</v>
      </c>
      <c r="DG18" s="989" t="s">
        <v>594</v>
      </c>
      <c r="DH18" s="990"/>
      <c r="DI18" s="990"/>
      <c r="DJ18" s="990"/>
      <c r="DK18" s="991"/>
      <c r="DL18" s="989" t="s">
        <v>594</v>
      </c>
      <c r="DM18" s="990">
        <v>0</v>
      </c>
      <c r="DN18" s="990">
        <v>0</v>
      </c>
      <c r="DO18" s="990">
        <v>0</v>
      </c>
      <c r="DP18" s="991">
        <v>0</v>
      </c>
      <c r="DQ18" s="989" t="s">
        <v>594</v>
      </c>
      <c r="DR18" s="990">
        <v>0</v>
      </c>
      <c r="DS18" s="990">
        <v>0</v>
      </c>
      <c r="DT18" s="990">
        <v>0</v>
      </c>
      <c r="DU18" s="991">
        <v>0</v>
      </c>
      <c r="DV18" s="992"/>
      <c r="DW18" s="993"/>
      <c r="DX18" s="993"/>
      <c r="DY18" s="993"/>
      <c r="DZ18" s="994"/>
      <c r="EA18" s="243"/>
    </row>
    <row r="19" spans="1:131" s="244" customFormat="1" ht="26.25" customHeight="1" x14ac:dyDescent="0.2">
      <c r="A19" s="248">
        <v>13</v>
      </c>
      <c r="B19" s="1043"/>
      <c r="C19" s="1044"/>
      <c r="D19" s="1044"/>
      <c r="E19" s="1044"/>
      <c r="F19" s="1044"/>
      <c r="G19" s="1044"/>
      <c r="H19" s="1044"/>
      <c r="I19" s="1044"/>
      <c r="J19" s="1044"/>
      <c r="K19" s="1044"/>
      <c r="L19" s="1044"/>
      <c r="M19" s="1044"/>
      <c r="N19" s="1044"/>
      <c r="O19" s="1044"/>
      <c r="P19" s="1045"/>
      <c r="Q19" s="1050"/>
      <c r="R19" s="1047"/>
      <c r="S19" s="1047"/>
      <c r="T19" s="1047"/>
      <c r="U19" s="1047"/>
      <c r="V19" s="1047"/>
      <c r="W19" s="1047"/>
      <c r="X19" s="1047"/>
      <c r="Y19" s="1047"/>
      <c r="Z19" s="1047"/>
      <c r="AA19" s="1047"/>
      <c r="AB19" s="1047"/>
      <c r="AC19" s="1047"/>
      <c r="AD19" s="1047"/>
      <c r="AE19" s="1051"/>
      <c r="AF19" s="1104"/>
      <c r="AG19" s="1105"/>
      <c r="AH19" s="1105"/>
      <c r="AI19" s="1105"/>
      <c r="AJ19" s="1106"/>
      <c r="AK19" s="1107"/>
      <c r="AL19" s="1108"/>
      <c r="AM19" s="1108"/>
      <c r="AN19" s="1108"/>
      <c r="AO19" s="1108"/>
      <c r="AP19" s="1108"/>
      <c r="AQ19" s="1108"/>
      <c r="AR19" s="1108"/>
      <c r="AS19" s="1108"/>
      <c r="AT19" s="1108"/>
      <c r="AU19" s="1102"/>
      <c r="AV19" s="1102"/>
      <c r="AW19" s="1102"/>
      <c r="AX19" s="1102"/>
      <c r="AY19" s="1103"/>
      <c r="AZ19" s="241"/>
      <c r="BA19" s="241"/>
      <c r="BB19" s="241"/>
      <c r="BC19" s="241"/>
      <c r="BD19" s="241"/>
      <c r="BE19" s="242"/>
      <c r="BF19" s="242"/>
      <c r="BG19" s="242"/>
      <c r="BH19" s="242"/>
      <c r="BI19" s="242"/>
      <c r="BJ19" s="242"/>
      <c r="BK19" s="242"/>
      <c r="BL19" s="242"/>
      <c r="BM19" s="242"/>
      <c r="BN19" s="242"/>
      <c r="BO19" s="242"/>
      <c r="BP19" s="242"/>
      <c r="BQ19" s="396">
        <v>13</v>
      </c>
      <c r="BR19" s="397"/>
      <c r="BS19" s="1014" t="s">
        <v>574</v>
      </c>
      <c r="BT19" s="1015" t="s">
        <v>574</v>
      </c>
      <c r="BU19" s="1015" t="s">
        <v>574</v>
      </c>
      <c r="BV19" s="1015" t="s">
        <v>574</v>
      </c>
      <c r="BW19" s="1015" t="s">
        <v>574</v>
      </c>
      <c r="BX19" s="1015" t="s">
        <v>574</v>
      </c>
      <c r="BY19" s="1015" t="s">
        <v>574</v>
      </c>
      <c r="BZ19" s="1015" t="s">
        <v>574</v>
      </c>
      <c r="CA19" s="1015" t="s">
        <v>574</v>
      </c>
      <c r="CB19" s="1015" t="s">
        <v>574</v>
      </c>
      <c r="CC19" s="1015" t="s">
        <v>574</v>
      </c>
      <c r="CD19" s="1015" t="s">
        <v>574</v>
      </c>
      <c r="CE19" s="1015" t="s">
        <v>574</v>
      </c>
      <c r="CF19" s="1015" t="s">
        <v>574</v>
      </c>
      <c r="CG19" s="1016" t="s">
        <v>574</v>
      </c>
      <c r="CH19" s="989">
        <v>-43</v>
      </c>
      <c r="CI19" s="990">
        <v>-123</v>
      </c>
      <c r="CJ19" s="990">
        <v>-123</v>
      </c>
      <c r="CK19" s="990">
        <v>-123</v>
      </c>
      <c r="CL19" s="991">
        <v>-123</v>
      </c>
      <c r="CM19" s="989">
        <v>2939</v>
      </c>
      <c r="CN19" s="990">
        <v>2939</v>
      </c>
      <c r="CO19" s="990">
        <v>2939</v>
      </c>
      <c r="CP19" s="990">
        <v>2939</v>
      </c>
      <c r="CQ19" s="991">
        <v>2939</v>
      </c>
      <c r="CR19" s="989">
        <v>2142</v>
      </c>
      <c r="CS19" s="990">
        <v>2142</v>
      </c>
      <c r="CT19" s="990">
        <v>2142</v>
      </c>
      <c r="CU19" s="990">
        <v>2142</v>
      </c>
      <c r="CV19" s="991">
        <v>2142</v>
      </c>
      <c r="CW19" s="989">
        <v>29</v>
      </c>
      <c r="CX19" s="990">
        <v>31</v>
      </c>
      <c r="CY19" s="990">
        <v>31</v>
      </c>
      <c r="CZ19" s="990">
        <v>31</v>
      </c>
      <c r="DA19" s="991">
        <v>31</v>
      </c>
      <c r="DB19" s="989" t="s">
        <v>499</v>
      </c>
      <c r="DC19" s="990">
        <v>0</v>
      </c>
      <c r="DD19" s="990">
        <v>0</v>
      </c>
      <c r="DE19" s="990">
        <v>0</v>
      </c>
      <c r="DF19" s="991">
        <v>0</v>
      </c>
      <c r="DG19" s="989" t="s">
        <v>499</v>
      </c>
      <c r="DH19" s="990">
        <v>0</v>
      </c>
      <c r="DI19" s="990">
        <v>0</v>
      </c>
      <c r="DJ19" s="990">
        <v>0</v>
      </c>
      <c r="DK19" s="991">
        <v>0</v>
      </c>
      <c r="DL19" s="989" t="s">
        <v>499</v>
      </c>
      <c r="DM19" s="990">
        <v>0</v>
      </c>
      <c r="DN19" s="990">
        <v>0</v>
      </c>
      <c r="DO19" s="990">
        <v>0</v>
      </c>
      <c r="DP19" s="991">
        <v>0</v>
      </c>
      <c r="DQ19" s="989" t="s">
        <v>499</v>
      </c>
      <c r="DR19" s="990">
        <v>0</v>
      </c>
      <c r="DS19" s="990">
        <v>0</v>
      </c>
      <c r="DT19" s="990">
        <v>0</v>
      </c>
      <c r="DU19" s="991">
        <v>0</v>
      </c>
      <c r="DV19" s="992"/>
      <c r="DW19" s="993"/>
      <c r="DX19" s="993"/>
      <c r="DY19" s="993"/>
      <c r="DZ19" s="994"/>
      <c r="EA19" s="243"/>
    </row>
    <row r="20" spans="1:131" s="244" customFormat="1" ht="26.25" customHeight="1" x14ac:dyDescent="0.2">
      <c r="A20" s="248">
        <v>14</v>
      </c>
      <c r="B20" s="1043"/>
      <c r="C20" s="1044"/>
      <c r="D20" s="1044"/>
      <c r="E20" s="1044"/>
      <c r="F20" s="1044"/>
      <c r="G20" s="1044"/>
      <c r="H20" s="1044"/>
      <c r="I20" s="1044"/>
      <c r="J20" s="1044"/>
      <c r="K20" s="1044"/>
      <c r="L20" s="1044"/>
      <c r="M20" s="1044"/>
      <c r="N20" s="1044"/>
      <c r="O20" s="1044"/>
      <c r="P20" s="1045"/>
      <c r="Q20" s="1050"/>
      <c r="R20" s="1047"/>
      <c r="S20" s="1047"/>
      <c r="T20" s="1047"/>
      <c r="U20" s="1047"/>
      <c r="V20" s="1047"/>
      <c r="W20" s="1047"/>
      <c r="X20" s="1047"/>
      <c r="Y20" s="1047"/>
      <c r="Z20" s="1047"/>
      <c r="AA20" s="1047"/>
      <c r="AB20" s="1047"/>
      <c r="AC20" s="1047"/>
      <c r="AD20" s="1047"/>
      <c r="AE20" s="1051"/>
      <c r="AF20" s="1104"/>
      <c r="AG20" s="1105"/>
      <c r="AH20" s="1105"/>
      <c r="AI20" s="1105"/>
      <c r="AJ20" s="1106"/>
      <c r="AK20" s="1107"/>
      <c r="AL20" s="1108"/>
      <c r="AM20" s="1108"/>
      <c r="AN20" s="1108"/>
      <c r="AO20" s="1108"/>
      <c r="AP20" s="1108"/>
      <c r="AQ20" s="1108"/>
      <c r="AR20" s="1108"/>
      <c r="AS20" s="1108"/>
      <c r="AT20" s="1108"/>
      <c r="AU20" s="1102"/>
      <c r="AV20" s="1102"/>
      <c r="AW20" s="1102"/>
      <c r="AX20" s="1102"/>
      <c r="AY20" s="1103"/>
      <c r="AZ20" s="241"/>
      <c r="BA20" s="241"/>
      <c r="BB20" s="241"/>
      <c r="BC20" s="241"/>
      <c r="BD20" s="241"/>
      <c r="BE20" s="242"/>
      <c r="BF20" s="242"/>
      <c r="BG20" s="242"/>
      <c r="BH20" s="242"/>
      <c r="BI20" s="242"/>
      <c r="BJ20" s="242"/>
      <c r="BK20" s="242"/>
      <c r="BL20" s="242"/>
      <c r="BM20" s="242"/>
      <c r="BN20" s="242"/>
      <c r="BO20" s="242"/>
      <c r="BP20" s="242"/>
      <c r="BQ20" s="396">
        <v>14</v>
      </c>
      <c r="BR20" s="397"/>
      <c r="BS20" s="1014" t="s">
        <v>575</v>
      </c>
      <c r="BT20" s="1015" t="s">
        <v>575</v>
      </c>
      <c r="BU20" s="1015" t="s">
        <v>575</v>
      </c>
      <c r="BV20" s="1015" t="s">
        <v>575</v>
      </c>
      <c r="BW20" s="1015" t="s">
        <v>575</v>
      </c>
      <c r="BX20" s="1015" t="s">
        <v>575</v>
      </c>
      <c r="BY20" s="1015" t="s">
        <v>575</v>
      </c>
      <c r="BZ20" s="1015" t="s">
        <v>575</v>
      </c>
      <c r="CA20" s="1015" t="s">
        <v>575</v>
      </c>
      <c r="CB20" s="1015" t="s">
        <v>575</v>
      </c>
      <c r="CC20" s="1015" t="s">
        <v>575</v>
      </c>
      <c r="CD20" s="1015" t="s">
        <v>575</v>
      </c>
      <c r="CE20" s="1015" t="s">
        <v>575</v>
      </c>
      <c r="CF20" s="1015" t="s">
        <v>575</v>
      </c>
      <c r="CG20" s="1016" t="s">
        <v>575</v>
      </c>
      <c r="CH20" s="989">
        <v>-18</v>
      </c>
      <c r="CI20" s="990">
        <v>-18</v>
      </c>
      <c r="CJ20" s="990">
        <v>-18</v>
      </c>
      <c r="CK20" s="990">
        <v>-18</v>
      </c>
      <c r="CL20" s="991">
        <v>-18</v>
      </c>
      <c r="CM20" s="989">
        <v>1526</v>
      </c>
      <c r="CN20" s="990">
        <v>1526</v>
      </c>
      <c r="CO20" s="990">
        <v>1526</v>
      </c>
      <c r="CP20" s="990">
        <v>1526</v>
      </c>
      <c r="CQ20" s="991">
        <v>1526</v>
      </c>
      <c r="CR20" s="989">
        <v>300</v>
      </c>
      <c r="CS20" s="990">
        <v>300</v>
      </c>
      <c r="CT20" s="990">
        <v>300</v>
      </c>
      <c r="CU20" s="990">
        <v>300</v>
      </c>
      <c r="CV20" s="991">
        <v>300</v>
      </c>
      <c r="CW20" s="989">
        <v>32</v>
      </c>
      <c r="CX20" s="990">
        <v>32</v>
      </c>
      <c r="CY20" s="990">
        <v>32</v>
      </c>
      <c r="CZ20" s="990">
        <v>32</v>
      </c>
      <c r="DA20" s="991">
        <v>32</v>
      </c>
      <c r="DB20" s="989" t="s">
        <v>499</v>
      </c>
      <c r="DC20" s="990">
        <v>0</v>
      </c>
      <c r="DD20" s="990">
        <v>0</v>
      </c>
      <c r="DE20" s="990">
        <v>0</v>
      </c>
      <c r="DF20" s="991">
        <v>0</v>
      </c>
      <c r="DG20" s="989" t="s">
        <v>499</v>
      </c>
      <c r="DH20" s="990">
        <v>0</v>
      </c>
      <c r="DI20" s="990">
        <v>0</v>
      </c>
      <c r="DJ20" s="990">
        <v>0</v>
      </c>
      <c r="DK20" s="991">
        <v>0</v>
      </c>
      <c r="DL20" s="989" t="s">
        <v>499</v>
      </c>
      <c r="DM20" s="990">
        <v>0</v>
      </c>
      <c r="DN20" s="990">
        <v>0</v>
      </c>
      <c r="DO20" s="990">
        <v>0</v>
      </c>
      <c r="DP20" s="991">
        <v>0</v>
      </c>
      <c r="DQ20" s="989" t="s">
        <v>499</v>
      </c>
      <c r="DR20" s="990">
        <v>0</v>
      </c>
      <c r="DS20" s="990">
        <v>0</v>
      </c>
      <c r="DT20" s="990">
        <v>0</v>
      </c>
      <c r="DU20" s="991">
        <v>0</v>
      </c>
      <c r="DV20" s="992"/>
      <c r="DW20" s="993"/>
      <c r="DX20" s="993"/>
      <c r="DY20" s="993"/>
      <c r="DZ20" s="994"/>
      <c r="EA20" s="243"/>
    </row>
    <row r="21" spans="1:131" s="244" customFormat="1" ht="26.25" customHeight="1" thickBot="1" x14ac:dyDescent="0.25">
      <c r="A21" s="248">
        <v>15</v>
      </c>
      <c r="B21" s="1043"/>
      <c r="C21" s="1044"/>
      <c r="D21" s="1044"/>
      <c r="E21" s="1044"/>
      <c r="F21" s="1044"/>
      <c r="G21" s="1044"/>
      <c r="H21" s="1044"/>
      <c r="I21" s="1044"/>
      <c r="J21" s="1044"/>
      <c r="K21" s="1044"/>
      <c r="L21" s="1044"/>
      <c r="M21" s="1044"/>
      <c r="N21" s="1044"/>
      <c r="O21" s="1044"/>
      <c r="P21" s="1045"/>
      <c r="Q21" s="1050"/>
      <c r="R21" s="1047"/>
      <c r="S21" s="1047"/>
      <c r="T21" s="1047"/>
      <c r="U21" s="1047"/>
      <c r="V21" s="1047"/>
      <c r="W21" s="1047"/>
      <c r="X21" s="1047"/>
      <c r="Y21" s="1047"/>
      <c r="Z21" s="1047"/>
      <c r="AA21" s="1047"/>
      <c r="AB21" s="1047"/>
      <c r="AC21" s="1047"/>
      <c r="AD21" s="1047"/>
      <c r="AE21" s="1051"/>
      <c r="AF21" s="1104"/>
      <c r="AG21" s="1105"/>
      <c r="AH21" s="1105"/>
      <c r="AI21" s="1105"/>
      <c r="AJ21" s="1106"/>
      <c r="AK21" s="1107"/>
      <c r="AL21" s="1108"/>
      <c r="AM21" s="1108"/>
      <c r="AN21" s="1108"/>
      <c r="AO21" s="1108"/>
      <c r="AP21" s="1108"/>
      <c r="AQ21" s="1108"/>
      <c r="AR21" s="1108"/>
      <c r="AS21" s="1108"/>
      <c r="AT21" s="1108"/>
      <c r="AU21" s="1102"/>
      <c r="AV21" s="1102"/>
      <c r="AW21" s="1102"/>
      <c r="AX21" s="1102"/>
      <c r="AY21" s="1103"/>
      <c r="AZ21" s="241"/>
      <c r="BA21" s="241"/>
      <c r="BB21" s="241"/>
      <c r="BC21" s="241"/>
      <c r="BD21" s="241"/>
      <c r="BE21" s="242"/>
      <c r="BF21" s="242"/>
      <c r="BG21" s="242"/>
      <c r="BH21" s="242"/>
      <c r="BI21" s="242"/>
      <c r="BJ21" s="242"/>
      <c r="BK21" s="242"/>
      <c r="BL21" s="242"/>
      <c r="BM21" s="242"/>
      <c r="BN21" s="242"/>
      <c r="BO21" s="242"/>
      <c r="BP21" s="242"/>
      <c r="BQ21" s="396">
        <v>15</v>
      </c>
      <c r="BR21" s="397"/>
      <c r="BS21" s="1014" t="s">
        <v>576</v>
      </c>
      <c r="BT21" s="1015" t="s">
        <v>576</v>
      </c>
      <c r="BU21" s="1015" t="s">
        <v>576</v>
      </c>
      <c r="BV21" s="1015" t="s">
        <v>576</v>
      </c>
      <c r="BW21" s="1015" t="s">
        <v>576</v>
      </c>
      <c r="BX21" s="1015" t="s">
        <v>576</v>
      </c>
      <c r="BY21" s="1015" t="s">
        <v>576</v>
      </c>
      <c r="BZ21" s="1015" t="s">
        <v>576</v>
      </c>
      <c r="CA21" s="1015" t="s">
        <v>576</v>
      </c>
      <c r="CB21" s="1015" t="s">
        <v>576</v>
      </c>
      <c r="CC21" s="1015" t="s">
        <v>576</v>
      </c>
      <c r="CD21" s="1015" t="s">
        <v>576</v>
      </c>
      <c r="CE21" s="1015" t="s">
        <v>576</v>
      </c>
      <c r="CF21" s="1015" t="s">
        <v>576</v>
      </c>
      <c r="CG21" s="1016" t="s">
        <v>576</v>
      </c>
      <c r="CH21" s="1070">
        <v>0</v>
      </c>
      <c r="CI21" s="1071">
        <v>0</v>
      </c>
      <c r="CJ21" s="1071">
        <v>0</v>
      </c>
      <c r="CK21" s="1071">
        <v>0</v>
      </c>
      <c r="CL21" s="1072">
        <v>0</v>
      </c>
      <c r="CM21" s="1070">
        <v>212</v>
      </c>
      <c r="CN21" s="1071">
        <v>212</v>
      </c>
      <c r="CO21" s="1071">
        <v>212</v>
      </c>
      <c r="CP21" s="1071">
        <v>212</v>
      </c>
      <c r="CQ21" s="1072">
        <v>212</v>
      </c>
      <c r="CR21" s="1070">
        <v>3</v>
      </c>
      <c r="CS21" s="1071">
        <v>3</v>
      </c>
      <c r="CT21" s="1071">
        <v>3</v>
      </c>
      <c r="CU21" s="1071">
        <v>3</v>
      </c>
      <c r="CV21" s="1072">
        <v>3</v>
      </c>
      <c r="CW21" s="1070" t="s">
        <v>595</v>
      </c>
      <c r="CX21" s="1071">
        <v>0</v>
      </c>
      <c r="CY21" s="1071">
        <v>0</v>
      </c>
      <c r="CZ21" s="1071">
        <v>0</v>
      </c>
      <c r="DA21" s="1072">
        <v>0</v>
      </c>
      <c r="DB21" s="1070" t="s">
        <v>595</v>
      </c>
      <c r="DC21" s="1071">
        <v>0</v>
      </c>
      <c r="DD21" s="1071">
        <v>0</v>
      </c>
      <c r="DE21" s="1071">
        <v>0</v>
      </c>
      <c r="DF21" s="1072">
        <v>0</v>
      </c>
      <c r="DG21" s="1070" t="s">
        <v>595</v>
      </c>
      <c r="DH21" s="1071">
        <v>0</v>
      </c>
      <c r="DI21" s="1071">
        <v>0</v>
      </c>
      <c r="DJ21" s="1071">
        <v>0</v>
      </c>
      <c r="DK21" s="1072">
        <v>0</v>
      </c>
      <c r="DL21" s="1070" t="s">
        <v>595</v>
      </c>
      <c r="DM21" s="1071">
        <v>0</v>
      </c>
      <c r="DN21" s="1071">
        <v>0</v>
      </c>
      <c r="DO21" s="1071">
        <v>0</v>
      </c>
      <c r="DP21" s="1072">
        <v>0</v>
      </c>
      <c r="DQ21" s="1070" t="s">
        <v>595</v>
      </c>
      <c r="DR21" s="1071">
        <v>0</v>
      </c>
      <c r="DS21" s="1071">
        <v>0</v>
      </c>
      <c r="DT21" s="1071">
        <v>0</v>
      </c>
      <c r="DU21" s="1072">
        <v>0</v>
      </c>
      <c r="DV21" s="1073"/>
      <c r="DW21" s="1074"/>
      <c r="DX21" s="1074"/>
      <c r="DY21" s="1074"/>
      <c r="DZ21" s="1075"/>
      <c r="EA21" s="243"/>
    </row>
    <row r="22" spans="1:131" s="244" customFormat="1" ht="26.25" customHeight="1" x14ac:dyDescent="0.2">
      <c r="A22" s="248">
        <v>16</v>
      </c>
      <c r="B22" s="1093"/>
      <c r="C22" s="1094"/>
      <c r="D22" s="1094"/>
      <c r="E22" s="1094"/>
      <c r="F22" s="1094"/>
      <c r="G22" s="1094"/>
      <c r="H22" s="1094"/>
      <c r="I22" s="1094"/>
      <c r="J22" s="1094"/>
      <c r="K22" s="1094"/>
      <c r="L22" s="1094"/>
      <c r="M22" s="1094"/>
      <c r="N22" s="1094"/>
      <c r="O22" s="1094"/>
      <c r="P22" s="1095"/>
      <c r="Q22" s="1096"/>
      <c r="R22" s="1097"/>
      <c r="S22" s="1097"/>
      <c r="T22" s="1097"/>
      <c r="U22" s="1097"/>
      <c r="V22" s="1097"/>
      <c r="W22" s="1097"/>
      <c r="X22" s="1097"/>
      <c r="Y22" s="1097"/>
      <c r="Z22" s="1097"/>
      <c r="AA22" s="1097"/>
      <c r="AB22" s="1097"/>
      <c r="AC22" s="1097"/>
      <c r="AD22" s="1097"/>
      <c r="AE22" s="1098"/>
      <c r="AF22" s="1099"/>
      <c r="AG22" s="1100"/>
      <c r="AH22" s="1100"/>
      <c r="AI22" s="1100"/>
      <c r="AJ22" s="1101"/>
      <c r="AK22" s="1089"/>
      <c r="AL22" s="1090"/>
      <c r="AM22" s="1090"/>
      <c r="AN22" s="1090"/>
      <c r="AO22" s="1090"/>
      <c r="AP22" s="1090"/>
      <c r="AQ22" s="1090"/>
      <c r="AR22" s="1090"/>
      <c r="AS22" s="1090"/>
      <c r="AT22" s="1090"/>
      <c r="AU22" s="1091"/>
      <c r="AV22" s="1091"/>
      <c r="AW22" s="1091"/>
      <c r="AX22" s="1091"/>
      <c r="AY22" s="1092"/>
      <c r="AZ22" s="1034" t="s">
        <v>372</v>
      </c>
      <c r="BA22" s="1034"/>
      <c r="BB22" s="1034"/>
      <c r="BC22" s="1034"/>
      <c r="BD22" s="1035"/>
      <c r="BE22" s="242"/>
      <c r="BF22" s="242"/>
      <c r="BG22" s="242"/>
      <c r="BH22" s="242"/>
      <c r="BI22" s="242"/>
      <c r="BJ22" s="242"/>
      <c r="BK22" s="242"/>
      <c r="BL22" s="242"/>
      <c r="BM22" s="242"/>
      <c r="BN22" s="242"/>
      <c r="BO22" s="242"/>
      <c r="BP22" s="242"/>
      <c r="BQ22" s="396">
        <v>16</v>
      </c>
      <c r="BR22" s="397"/>
      <c r="BS22" s="1014" t="s">
        <v>577</v>
      </c>
      <c r="BT22" s="1015" t="s">
        <v>577</v>
      </c>
      <c r="BU22" s="1015" t="s">
        <v>577</v>
      </c>
      <c r="BV22" s="1015" t="s">
        <v>577</v>
      </c>
      <c r="BW22" s="1015" t="s">
        <v>577</v>
      </c>
      <c r="BX22" s="1015" t="s">
        <v>577</v>
      </c>
      <c r="BY22" s="1015" t="s">
        <v>577</v>
      </c>
      <c r="BZ22" s="1015" t="s">
        <v>577</v>
      </c>
      <c r="CA22" s="1015" t="s">
        <v>577</v>
      </c>
      <c r="CB22" s="1015" t="s">
        <v>577</v>
      </c>
      <c r="CC22" s="1015" t="s">
        <v>577</v>
      </c>
      <c r="CD22" s="1015" t="s">
        <v>577</v>
      </c>
      <c r="CE22" s="1015" t="s">
        <v>577</v>
      </c>
      <c r="CF22" s="1015" t="s">
        <v>577</v>
      </c>
      <c r="CG22" s="1016" t="s">
        <v>577</v>
      </c>
      <c r="CH22" s="1070">
        <v>-13</v>
      </c>
      <c r="CI22" s="1071">
        <v>-13</v>
      </c>
      <c r="CJ22" s="1071">
        <v>-13</v>
      </c>
      <c r="CK22" s="1071">
        <v>-13</v>
      </c>
      <c r="CL22" s="1072">
        <v>-13</v>
      </c>
      <c r="CM22" s="1070">
        <v>246</v>
      </c>
      <c r="CN22" s="1071">
        <v>247</v>
      </c>
      <c r="CO22" s="1071">
        <v>247</v>
      </c>
      <c r="CP22" s="1071">
        <v>247</v>
      </c>
      <c r="CQ22" s="1072">
        <v>247</v>
      </c>
      <c r="CR22" s="1070">
        <v>5</v>
      </c>
      <c r="CS22" s="1071">
        <v>5</v>
      </c>
      <c r="CT22" s="1071">
        <v>5</v>
      </c>
      <c r="CU22" s="1071">
        <v>5</v>
      </c>
      <c r="CV22" s="1072">
        <v>5</v>
      </c>
      <c r="CW22" s="1070" t="s">
        <v>595</v>
      </c>
      <c r="CX22" s="1071">
        <v>0</v>
      </c>
      <c r="CY22" s="1071">
        <v>0</v>
      </c>
      <c r="CZ22" s="1071">
        <v>0</v>
      </c>
      <c r="DA22" s="1072">
        <v>0</v>
      </c>
      <c r="DB22" s="1070" t="s">
        <v>595</v>
      </c>
      <c r="DC22" s="1071">
        <v>0</v>
      </c>
      <c r="DD22" s="1071">
        <v>0</v>
      </c>
      <c r="DE22" s="1071">
        <v>0</v>
      </c>
      <c r="DF22" s="1072">
        <v>0</v>
      </c>
      <c r="DG22" s="1070" t="s">
        <v>595</v>
      </c>
      <c r="DH22" s="1071">
        <v>0</v>
      </c>
      <c r="DI22" s="1071">
        <v>0</v>
      </c>
      <c r="DJ22" s="1071">
        <v>0</v>
      </c>
      <c r="DK22" s="1072">
        <v>0</v>
      </c>
      <c r="DL22" s="1070" t="s">
        <v>595</v>
      </c>
      <c r="DM22" s="1071">
        <v>0</v>
      </c>
      <c r="DN22" s="1071">
        <v>0</v>
      </c>
      <c r="DO22" s="1071">
        <v>0</v>
      </c>
      <c r="DP22" s="1072">
        <v>0</v>
      </c>
      <c r="DQ22" s="1070" t="s">
        <v>595</v>
      </c>
      <c r="DR22" s="1071">
        <v>0</v>
      </c>
      <c r="DS22" s="1071">
        <v>0</v>
      </c>
      <c r="DT22" s="1071">
        <v>0</v>
      </c>
      <c r="DU22" s="1072">
        <v>0</v>
      </c>
      <c r="DV22" s="1073"/>
      <c r="DW22" s="1074"/>
      <c r="DX22" s="1074"/>
      <c r="DY22" s="1074"/>
      <c r="DZ22" s="1075"/>
      <c r="EA22" s="243"/>
    </row>
    <row r="23" spans="1:131" s="244" customFormat="1" ht="26.25" customHeight="1" thickBot="1" x14ac:dyDescent="0.25">
      <c r="A23" s="251" t="s">
        <v>373</v>
      </c>
      <c r="B23" s="944" t="s">
        <v>374</v>
      </c>
      <c r="C23" s="945"/>
      <c r="D23" s="945"/>
      <c r="E23" s="945"/>
      <c r="F23" s="945"/>
      <c r="G23" s="945"/>
      <c r="H23" s="945"/>
      <c r="I23" s="945"/>
      <c r="J23" s="945"/>
      <c r="K23" s="945"/>
      <c r="L23" s="945"/>
      <c r="M23" s="945"/>
      <c r="N23" s="945"/>
      <c r="O23" s="945"/>
      <c r="P23" s="946"/>
      <c r="Q23" s="1080">
        <v>918492</v>
      </c>
      <c r="R23" s="1081"/>
      <c r="S23" s="1081"/>
      <c r="T23" s="1081"/>
      <c r="U23" s="1081"/>
      <c r="V23" s="1081">
        <v>885918</v>
      </c>
      <c r="W23" s="1081"/>
      <c r="X23" s="1081"/>
      <c r="Y23" s="1081"/>
      <c r="Z23" s="1081"/>
      <c r="AA23" s="1081">
        <v>32574</v>
      </c>
      <c r="AB23" s="1081"/>
      <c r="AC23" s="1081"/>
      <c r="AD23" s="1081"/>
      <c r="AE23" s="1082"/>
      <c r="AF23" s="1083">
        <v>6650</v>
      </c>
      <c r="AG23" s="1081"/>
      <c r="AH23" s="1081"/>
      <c r="AI23" s="1081"/>
      <c r="AJ23" s="1084"/>
      <c r="AK23" s="1085"/>
      <c r="AL23" s="1086"/>
      <c r="AM23" s="1086"/>
      <c r="AN23" s="1086"/>
      <c r="AO23" s="1086"/>
      <c r="AP23" s="1081">
        <v>1707844</v>
      </c>
      <c r="AQ23" s="1081"/>
      <c r="AR23" s="1081"/>
      <c r="AS23" s="1081"/>
      <c r="AT23" s="1081"/>
      <c r="AU23" s="1087"/>
      <c r="AV23" s="1087"/>
      <c r="AW23" s="1087"/>
      <c r="AX23" s="1087"/>
      <c r="AY23" s="1088"/>
      <c r="AZ23" s="1077" t="s">
        <v>128</v>
      </c>
      <c r="BA23" s="1078"/>
      <c r="BB23" s="1078"/>
      <c r="BC23" s="1078"/>
      <c r="BD23" s="1079"/>
      <c r="BE23" s="242"/>
      <c r="BF23" s="242"/>
      <c r="BG23" s="242"/>
      <c r="BH23" s="242"/>
      <c r="BI23" s="242"/>
      <c r="BJ23" s="242"/>
      <c r="BK23" s="242"/>
      <c r="BL23" s="242"/>
      <c r="BM23" s="242"/>
      <c r="BN23" s="242"/>
      <c r="BO23" s="242"/>
      <c r="BP23" s="242"/>
      <c r="BQ23" s="396">
        <v>17</v>
      </c>
      <c r="BR23" s="397"/>
      <c r="BS23" s="1014" t="s">
        <v>578</v>
      </c>
      <c r="BT23" s="1015" t="s">
        <v>578</v>
      </c>
      <c r="BU23" s="1015" t="s">
        <v>578</v>
      </c>
      <c r="BV23" s="1015" t="s">
        <v>578</v>
      </c>
      <c r="BW23" s="1015" t="s">
        <v>578</v>
      </c>
      <c r="BX23" s="1015" t="s">
        <v>578</v>
      </c>
      <c r="BY23" s="1015" t="s">
        <v>578</v>
      </c>
      <c r="BZ23" s="1015" t="s">
        <v>578</v>
      </c>
      <c r="CA23" s="1015" t="s">
        <v>578</v>
      </c>
      <c r="CB23" s="1015" t="s">
        <v>578</v>
      </c>
      <c r="CC23" s="1015" t="s">
        <v>578</v>
      </c>
      <c r="CD23" s="1015" t="s">
        <v>578</v>
      </c>
      <c r="CE23" s="1015" t="s">
        <v>578</v>
      </c>
      <c r="CF23" s="1015" t="s">
        <v>578</v>
      </c>
      <c r="CG23" s="1016" t="s">
        <v>578</v>
      </c>
      <c r="CH23" s="1070">
        <v>0</v>
      </c>
      <c r="CI23" s="1071">
        <v>0</v>
      </c>
      <c r="CJ23" s="1071">
        <v>0</v>
      </c>
      <c r="CK23" s="1071">
        <v>0</v>
      </c>
      <c r="CL23" s="1072">
        <v>0</v>
      </c>
      <c r="CM23" s="1070">
        <v>1078</v>
      </c>
      <c r="CN23" s="1071">
        <v>1078</v>
      </c>
      <c r="CO23" s="1071">
        <v>1078</v>
      </c>
      <c r="CP23" s="1071">
        <v>1078</v>
      </c>
      <c r="CQ23" s="1072">
        <v>1078</v>
      </c>
      <c r="CR23" s="1070">
        <v>500</v>
      </c>
      <c r="CS23" s="1071">
        <v>500</v>
      </c>
      <c r="CT23" s="1071">
        <v>500</v>
      </c>
      <c r="CU23" s="1071">
        <v>500</v>
      </c>
      <c r="CV23" s="1072">
        <v>500</v>
      </c>
      <c r="CW23" s="1070">
        <v>1</v>
      </c>
      <c r="CX23" s="1071">
        <v>1</v>
      </c>
      <c r="CY23" s="1071">
        <v>1</v>
      </c>
      <c r="CZ23" s="1071">
        <v>1</v>
      </c>
      <c r="DA23" s="1072">
        <v>1</v>
      </c>
      <c r="DB23" s="1070" t="s">
        <v>595</v>
      </c>
      <c r="DC23" s="1071">
        <v>0</v>
      </c>
      <c r="DD23" s="1071">
        <v>0</v>
      </c>
      <c r="DE23" s="1071">
        <v>0</v>
      </c>
      <c r="DF23" s="1072">
        <v>0</v>
      </c>
      <c r="DG23" s="1070" t="s">
        <v>595</v>
      </c>
      <c r="DH23" s="1071">
        <v>0</v>
      </c>
      <c r="DI23" s="1071">
        <v>0</v>
      </c>
      <c r="DJ23" s="1071">
        <v>0</v>
      </c>
      <c r="DK23" s="1072">
        <v>0</v>
      </c>
      <c r="DL23" s="1070" t="s">
        <v>595</v>
      </c>
      <c r="DM23" s="1071">
        <v>0</v>
      </c>
      <c r="DN23" s="1071">
        <v>0</v>
      </c>
      <c r="DO23" s="1071">
        <v>0</v>
      </c>
      <c r="DP23" s="1072">
        <v>0</v>
      </c>
      <c r="DQ23" s="1070" t="s">
        <v>595</v>
      </c>
      <c r="DR23" s="1071">
        <v>0</v>
      </c>
      <c r="DS23" s="1071">
        <v>0</v>
      </c>
      <c r="DT23" s="1071">
        <v>0</v>
      </c>
      <c r="DU23" s="1072">
        <v>0</v>
      </c>
      <c r="DV23" s="1073"/>
      <c r="DW23" s="1074"/>
      <c r="DX23" s="1074"/>
      <c r="DY23" s="1074"/>
      <c r="DZ23" s="1075"/>
      <c r="EA23" s="243"/>
    </row>
    <row r="24" spans="1:131" s="244" customFormat="1" ht="26.25" customHeight="1" x14ac:dyDescent="0.2">
      <c r="A24" s="1076" t="s">
        <v>375</v>
      </c>
      <c r="B24" s="1076"/>
      <c r="C24" s="1076"/>
      <c r="D24" s="1076"/>
      <c r="E24" s="1076"/>
      <c r="F24" s="1076"/>
      <c r="G24" s="1076"/>
      <c r="H24" s="1076"/>
      <c r="I24" s="1076"/>
      <c r="J24" s="1076"/>
      <c r="K24" s="1076"/>
      <c r="L24" s="1076"/>
      <c r="M24" s="1076"/>
      <c r="N24" s="1076"/>
      <c r="O24" s="1076"/>
      <c r="P24" s="1076"/>
      <c r="Q24" s="1076"/>
      <c r="R24" s="1076"/>
      <c r="S24" s="1076"/>
      <c r="T24" s="1076"/>
      <c r="U24" s="1076"/>
      <c r="V24" s="1076"/>
      <c r="W24" s="1076"/>
      <c r="X24" s="1076"/>
      <c r="Y24" s="1076"/>
      <c r="Z24" s="1076"/>
      <c r="AA24" s="1076"/>
      <c r="AB24" s="1076"/>
      <c r="AC24" s="1076"/>
      <c r="AD24" s="1076"/>
      <c r="AE24" s="1076"/>
      <c r="AF24" s="1076"/>
      <c r="AG24" s="1076"/>
      <c r="AH24" s="1076"/>
      <c r="AI24" s="1076"/>
      <c r="AJ24" s="1076"/>
      <c r="AK24" s="1076"/>
      <c r="AL24" s="1076"/>
      <c r="AM24" s="1076"/>
      <c r="AN24" s="1076"/>
      <c r="AO24" s="1076"/>
      <c r="AP24" s="1076"/>
      <c r="AQ24" s="1076"/>
      <c r="AR24" s="1076"/>
      <c r="AS24" s="1076"/>
      <c r="AT24" s="1076"/>
      <c r="AU24" s="1076"/>
      <c r="AV24" s="1076"/>
      <c r="AW24" s="1076"/>
      <c r="AX24" s="1076"/>
      <c r="AY24" s="1076"/>
      <c r="AZ24" s="241"/>
      <c r="BA24" s="241"/>
      <c r="BB24" s="241"/>
      <c r="BC24" s="241"/>
      <c r="BD24" s="241"/>
      <c r="BE24" s="242"/>
      <c r="BF24" s="242"/>
      <c r="BG24" s="242"/>
      <c r="BH24" s="242"/>
      <c r="BI24" s="242"/>
      <c r="BJ24" s="242"/>
      <c r="BK24" s="242"/>
      <c r="BL24" s="242"/>
      <c r="BM24" s="242"/>
      <c r="BN24" s="242"/>
      <c r="BO24" s="242"/>
      <c r="BP24" s="242"/>
      <c r="BQ24" s="396">
        <v>18</v>
      </c>
      <c r="BR24" s="397"/>
      <c r="BS24" s="1014" t="s">
        <v>579</v>
      </c>
      <c r="BT24" s="1015" t="s">
        <v>580</v>
      </c>
      <c r="BU24" s="1015" t="s">
        <v>580</v>
      </c>
      <c r="BV24" s="1015" t="s">
        <v>580</v>
      </c>
      <c r="BW24" s="1015" t="s">
        <v>580</v>
      </c>
      <c r="BX24" s="1015" t="s">
        <v>580</v>
      </c>
      <c r="BY24" s="1015" t="s">
        <v>580</v>
      </c>
      <c r="BZ24" s="1015" t="s">
        <v>580</v>
      </c>
      <c r="CA24" s="1015" t="s">
        <v>580</v>
      </c>
      <c r="CB24" s="1015" t="s">
        <v>580</v>
      </c>
      <c r="CC24" s="1015" t="s">
        <v>580</v>
      </c>
      <c r="CD24" s="1015" t="s">
        <v>580</v>
      </c>
      <c r="CE24" s="1015" t="s">
        <v>580</v>
      </c>
      <c r="CF24" s="1015" t="s">
        <v>580</v>
      </c>
      <c r="CG24" s="1016" t="s">
        <v>580</v>
      </c>
      <c r="CH24" s="989">
        <v>4</v>
      </c>
      <c r="CI24" s="990">
        <v>4</v>
      </c>
      <c r="CJ24" s="990">
        <v>4</v>
      </c>
      <c r="CK24" s="990">
        <v>4</v>
      </c>
      <c r="CL24" s="991">
        <v>4</v>
      </c>
      <c r="CM24" s="989">
        <v>1017</v>
      </c>
      <c r="CN24" s="990">
        <v>1017</v>
      </c>
      <c r="CO24" s="990">
        <v>1017</v>
      </c>
      <c r="CP24" s="990">
        <v>1017</v>
      </c>
      <c r="CQ24" s="991">
        <v>1017</v>
      </c>
      <c r="CR24" s="989">
        <v>500</v>
      </c>
      <c r="CS24" s="990">
        <v>500</v>
      </c>
      <c r="CT24" s="990">
        <v>500</v>
      </c>
      <c r="CU24" s="990">
        <v>500</v>
      </c>
      <c r="CV24" s="991">
        <v>500</v>
      </c>
      <c r="CW24" s="989">
        <v>23</v>
      </c>
      <c r="CX24" s="990">
        <v>23</v>
      </c>
      <c r="CY24" s="990">
        <v>23</v>
      </c>
      <c r="CZ24" s="990">
        <v>23</v>
      </c>
      <c r="DA24" s="991">
        <v>23</v>
      </c>
      <c r="DB24" s="989">
        <v>14</v>
      </c>
      <c r="DC24" s="990">
        <v>14</v>
      </c>
      <c r="DD24" s="990">
        <v>14</v>
      </c>
      <c r="DE24" s="990">
        <v>14</v>
      </c>
      <c r="DF24" s="991">
        <v>14</v>
      </c>
      <c r="DG24" s="989" t="s">
        <v>499</v>
      </c>
      <c r="DH24" s="990">
        <v>0</v>
      </c>
      <c r="DI24" s="990">
        <v>0</v>
      </c>
      <c r="DJ24" s="990">
        <v>0</v>
      </c>
      <c r="DK24" s="991">
        <v>0</v>
      </c>
      <c r="DL24" s="989" t="s">
        <v>499</v>
      </c>
      <c r="DM24" s="990">
        <v>0</v>
      </c>
      <c r="DN24" s="990">
        <v>0</v>
      </c>
      <c r="DO24" s="990">
        <v>0</v>
      </c>
      <c r="DP24" s="991">
        <v>0</v>
      </c>
      <c r="DQ24" s="989" t="s">
        <v>499</v>
      </c>
      <c r="DR24" s="990">
        <v>0</v>
      </c>
      <c r="DS24" s="990">
        <v>0</v>
      </c>
      <c r="DT24" s="990">
        <v>0</v>
      </c>
      <c r="DU24" s="991">
        <v>0</v>
      </c>
      <c r="DV24" s="992"/>
      <c r="DW24" s="993"/>
      <c r="DX24" s="993"/>
      <c r="DY24" s="993"/>
      <c r="DZ24" s="994"/>
      <c r="EA24" s="243"/>
    </row>
    <row r="25" spans="1:131" s="236" customFormat="1" ht="26.25" customHeight="1" thickBot="1" x14ac:dyDescent="0.25">
      <c r="A25" s="1069" t="s">
        <v>376</v>
      </c>
      <c r="B25" s="1069"/>
      <c r="C25" s="1069"/>
      <c r="D25" s="1069"/>
      <c r="E25" s="1069"/>
      <c r="F25" s="1069"/>
      <c r="G25" s="1069"/>
      <c r="H25" s="1069"/>
      <c r="I25" s="1069"/>
      <c r="J25" s="1069"/>
      <c r="K25" s="1069"/>
      <c r="L25" s="1069"/>
      <c r="M25" s="1069"/>
      <c r="N25" s="1069"/>
      <c r="O25" s="1069"/>
      <c r="P25" s="1069"/>
      <c r="Q25" s="1069"/>
      <c r="R25" s="1069"/>
      <c r="S25" s="1069"/>
      <c r="T25" s="1069"/>
      <c r="U25" s="1069"/>
      <c r="V25" s="1069"/>
      <c r="W25" s="1069"/>
      <c r="X25" s="1069"/>
      <c r="Y25" s="1069"/>
      <c r="Z25" s="1069"/>
      <c r="AA25" s="1069"/>
      <c r="AB25" s="1069"/>
      <c r="AC25" s="1069"/>
      <c r="AD25" s="1069"/>
      <c r="AE25" s="1069"/>
      <c r="AF25" s="1069"/>
      <c r="AG25" s="1069"/>
      <c r="AH25" s="1069"/>
      <c r="AI25" s="1069"/>
      <c r="AJ25" s="1069"/>
      <c r="AK25" s="1069"/>
      <c r="AL25" s="1069"/>
      <c r="AM25" s="1069"/>
      <c r="AN25" s="1069"/>
      <c r="AO25" s="1069"/>
      <c r="AP25" s="1069"/>
      <c r="AQ25" s="1069"/>
      <c r="AR25" s="1069"/>
      <c r="AS25" s="1069"/>
      <c r="AT25" s="1069"/>
      <c r="AU25" s="1069"/>
      <c r="AV25" s="1069"/>
      <c r="AW25" s="1069"/>
      <c r="AX25" s="1069"/>
      <c r="AY25" s="1069"/>
      <c r="AZ25" s="1069"/>
      <c r="BA25" s="1069"/>
      <c r="BB25" s="1069"/>
      <c r="BC25" s="1069"/>
      <c r="BD25" s="1069"/>
      <c r="BE25" s="1069"/>
      <c r="BF25" s="1069"/>
      <c r="BG25" s="1069"/>
      <c r="BH25" s="1069"/>
      <c r="BI25" s="1069"/>
      <c r="BJ25" s="241"/>
      <c r="BK25" s="241"/>
      <c r="BL25" s="241"/>
      <c r="BM25" s="241"/>
      <c r="BN25" s="241"/>
      <c r="BO25" s="252"/>
      <c r="BP25" s="252"/>
      <c r="BQ25" s="396">
        <v>19</v>
      </c>
      <c r="BR25" s="397" t="s">
        <v>563</v>
      </c>
      <c r="BS25" s="1014" t="s">
        <v>581</v>
      </c>
      <c r="BT25" s="1015" t="s">
        <v>581</v>
      </c>
      <c r="BU25" s="1015" t="s">
        <v>581</v>
      </c>
      <c r="BV25" s="1015" t="s">
        <v>581</v>
      </c>
      <c r="BW25" s="1015" t="s">
        <v>581</v>
      </c>
      <c r="BX25" s="1015" t="s">
        <v>581</v>
      </c>
      <c r="BY25" s="1015" t="s">
        <v>581</v>
      </c>
      <c r="BZ25" s="1015" t="s">
        <v>581</v>
      </c>
      <c r="CA25" s="1015" t="s">
        <v>581</v>
      </c>
      <c r="CB25" s="1015" t="s">
        <v>581</v>
      </c>
      <c r="CC25" s="1015" t="s">
        <v>581</v>
      </c>
      <c r="CD25" s="1015" t="s">
        <v>581</v>
      </c>
      <c r="CE25" s="1015" t="s">
        <v>581</v>
      </c>
      <c r="CF25" s="1015" t="s">
        <v>581</v>
      </c>
      <c r="CG25" s="1016" t="s">
        <v>581</v>
      </c>
      <c r="CH25" s="989">
        <v>-12</v>
      </c>
      <c r="CI25" s="990">
        <v>-12</v>
      </c>
      <c r="CJ25" s="990">
        <v>-12</v>
      </c>
      <c r="CK25" s="990">
        <v>-12</v>
      </c>
      <c r="CL25" s="991">
        <v>-12</v>
      </c>
      <c r="CM25" s="989">
        <v>3859</v>
      </c>
      <c r="CN25" s="990">
        <v>3859</v>
      </c>
      <c r="CO25" s="990">
        <v>3859</v>
      </c>
      <c r="CP25" s="990">
        <v>3859</v>
      </c>
      <c r="CQ25" s="991">
        <v>3859</v>
      </c>
      <c r="CR25" s="989">
        <v>19</v>
      </c>
      <c r="CS25" s="990">
        <v>19</v>
      </c>
      <c r="CT25" s="990">
        <v>19</v>
      </c>
      <c r="CU25" s="990">
        <v>19</v>
      </c>
      <c r="CV25" s="991">
        <v>19</v>
      </c>
      <c r="CW25" s="989">
        <v>1639</v>
      </c>
      <c r="CX25" s="990">
        <v>1639</v>
      </c>
      <c r="CY25" s="990">
        <v>1639</v>
      </c>
      <c r="CZ25" s="990">
        <v>1639</v>
      </c>
      <c r="DA25" s="991">
        <v>1639</v>
      </c>
      <c r="DB25" s="989" t="s">
        <v>499</v>
      </c>
      <c r="DC25" s="990">
        <v>0</v>
      </c>
      <c r="DD25" s="990">
        <v>0</v>
      </c>
      <c r="DE25" s="990">
        <v>0</v>
      </c>
      <c r="DF25" s="991">
        <v>0</v>
      </c>
      <c r="DG25" s="989" t="s">
        <v>499</v>
      </c>
      <c r="DH25" s="990">
        <v>0</v>
      </c>
      <c r="DI25" s="990">
        <v>0</v>
      </c>
      <c r="DJ25" s="990">
        <v>0</v>
      </c>
      <c r="DK25" s="991">
        <v>0</v>
      </c>
      <c r="DL25" s="989">
        <v>79</v>
      </c>
      <c r="DM25" s="990">
        <v>79</v>
      </c>
      <c r="DN25" s="990">
        <v>79</v>
      </c>
      <c r="DO25" s="990">
        <v>79</v>
      </c>
      <c r="DP25" s="991">
        <v>79</v>
      </c>
      <c r="DQ25" s="989">
        <v>24</v>
      </c>
      <c r="DR25" s="990">
        <v>24</v>
      </c>
      <c r="DS25" s="990">
        <v>24</v>
      </c>
      <c r="DT25" s="990">
        <v>24</v>
      </c>
      <c r="DU25" s="991">
        <v>24</v>
      </c>
      <c r="DV25" s="992"/>
      <c r="DW25" s="993"/>
      <c r="DX25" s="993"/>
      <c r="DY25" s="993"/>
      <c r="DZ25" s="994"/>
      <c r="EA25" s="235"/>
    </row>
    <row r="26" spans="1:131" s="236" customFormat="1" ht="26.25" customHeight="1" x14ac:dyDescent="0.2">
      <c r="A26" s="995" t="s">
        <v>346</v>
      </c>
      <c r="B26" s="996"/>
      <c r="C26" s="996"/>
      <c r="D26" s="996"/>
      <c r="E26" s="996"/>
      <c r="F26" s="996"/>
      <c r="G26" s="996"/>
      <c r="H26" s="996"/>
      <c r="I26" s="996"/>
      <c r="J26" s="996"/>
      <c r="K26" s="996"/>
      <c r="L26" s="996"/>
      <c r="M26" s="996"/>
      <c r="N26" s="996"/>
      <c r="O26" s="996"/>
      <c r="P26" s="997"/>
      <c r="Q26" s="1001" t="s">
        <v>377</v>
      </c>
      <c r="R26" s="1002"/>
      <c r="S26" s="1002"/>
      <c r="T26" s="1002"/>
      <c r="U26" s="1003"/>
      <c r="V26" s="1001" t="s">
        <v>378</v>
      </c>
      <c r="W26" s="1002"/>
      <c r="X26" s="1002"/>
      <c r="Y26" s="1002"/>
      <c r="Z26" s="1003"/>
      <c r="AA26" s="1001" t="s">
        <v>379</v>
      </c>
      <c r="AB26" s="1002"/>
      <c r="AC26" s="1002"/>
      <c r="AD26" s="1002"/>
      <c r="AE26" s="1002"/>
      <c r="AF26" s="1065" t="s">
        <v>380</v>
      </c>
      <c r="AG26" s="1008"/>
      <c r="AH26" s="1008"/>
      <c r="AI26" s="1008"/>
      <c r="AJ26" s="1066"/>
      <c r="AK26" s="1002" t="s">
        <v>381</v>
      </c>
      <c r="AL26" s="1002"/>
      <c r="AM26" s="1002"/>
      <c r="AN26" s="1002"/>
      <c r="AO26" s="1003"/>
      <c r="AP26" s="1001" t="s">
        <v>382</v>
      </c>
      <c r="AQ26" s="1002"/>
      <c r="AR26" s="1002"/>
      <c r="AS26" s="1002"/>
      <c r="AT26" s="1003"/>
      <c r="AU26" s="1001" t="s">
        <v>383</v>
      </c>
      <c r="AV26" s="1002"/>
      <c r="AW26" s="1002"/>
      <c r="AX26" s="1002"/>
      <c r="AY26" s="1003"/>
      <c r="AZ26" s="1001" t="s">
        <v>384</v>
      </c>
      <c r="BA26" s="1002"/>
      <c r="BB26" s="1002"/>
      <c r="BC26" s="1002"/>
      <c r="BD26" s="1003"/>
      <c r="BE26" s="1001" t="s">
        <v>353</v>
      </c>
      <c r="BF26" s="1002"/>
      <c r="BG26" s="1002"/>
      <c r="BH26" s="1002"/>
      <c r="BI26" s="1017"/>
      <c r="BJ26" s="241"/>
      <c r="BK26" s="241"/>
      <c r="BL26" s="241"/>
      <c r="BM26" s="241"/>
      <c r="BN26" s="241"/>
      <c r="BO26" s="252"/>
      <c r="BP26" s="252"/>
      <c r="BQ26" s="396">
        <v>20</v>
      </c>
      <c r="BR26" s="397"/>
      <c r="BS26" s="1014" t="s">
        <v>582</v>
      </c>
      <c r="BT26" s="1015" t="s">
        <v>582</v>
      </c>
      <c r="BU26" s="1015" t="s">
        <v>582</v>
      </c>
      <c r="BV26" s="1015" t="s">
        <v>582</v>
      </c>
      <c r="BW26" s="1015" t="s">
        <v>582</v>
      </c>
      <c r="BX26" s="1015" t="s">
        <v>582</v>
      </c>
      <c r="BY26" s="1015" t="s">
        <v>582</v>
      </c>
      <c r="BZ26" s="1015" t="s">
        <v>582</v>
      </c>
      <c r="CA26" s="1015" t="s">
        <v>582</v>
      </c>
      <c r="CB26" s="1015" t="s">
        <v>582</v>
      </c>
      <c r="CC26" s="1015" t="s">
        <v>582</v>
      </c>
      <c r="CD26" s="1015" t="s">
        <v>582</v>
      </c>
      <c r="CE26" s="1015" t="s">
        <v>582</v>
      </c>
      <c r="CF26" s="1015" t="s">
        <v>582</v>
      </c>
      <c r="CG26" s="1016" t="s">
        <v>582</v>
      </c>
      <c r="CH26" s="989">
        <v>3</v>
      </c>
      <c r="CI26" s="990">
        <v>2</v>
      </c>
      <c r="CJ26" s="990">
        <v>2</v>
      </c>
      <c r="CK26" s="990">
        <v>2</v>
      </c>
      <c r="CL26" s="991">
        <v>2</v>
      </c>
      <c r="CM26" s="989">
        <v>1043</v>
      </c>
      <c r="CN26" s="990">
        <v>1043</v>
      </c>
      <c r="CO26" s="990">
        <v>1043</v>
      </c>
      <c r="CP26" s="990">
        <v>1043</v>
      </c>
      <c r="CQ26" s="991">
        <v>1043</v>
      </c>
      <c r="CR26" s="989">
        <v>275</v>
      </c>
      <c r="CS26" s="990">
        <v>275</v>
      </c>
      <c r="CT26" s="990">
        <v>275</v>
      </c>
      <c r="CU26" s="990">
        <v>275</v>
      </c>
      <c r="CV26" s="991">
        <v>275</v>
      </c>
      <c r="CW26" s="989" t="s">
        <v>499</v>
      </c>
      <c r="CX26" s="990">
        <v>0</v>
      </c>
      <c r="CY26" s="990">
        <v>0</v>
      </c>
      <c r="CZ26" s="990">
        <v>0</v>
      </c>
      <c r="DA26" s="991">
        <v>0</v>
      </c>
      <c r="DB26" s="989">
        <v>9</v>
      </c>
      <c r="DC26" s="990">
        <v>9</v>
      </c>
      <c r="DD26" s="990">
        <v>9</v>
      </c>
      <c r="DE26" s="990">
        <v>9</v>
      </c>
      <c r="DF26" s="991">
        <v>9</v>
      </c>
      <c r="DG26" s="989" t="s">
        <v>499</v>
      </c>
      <c r="DH26" s="990">
        <v>0</v>
      </c>
      <c r="DI26" s="990">
        <v>0</v>
      </c>
      <c r="DJ26" s="990">
        <v>0</v>
      </c>
      <c r="DK26" s="991">
        <v>0</v>
      </c>
      <c r="DL26" s="989" t="s">
        <v>499</v>
      </c>
      <c r="DM26" s="990">
        <v>0</v>
      </c>
      <c r="DN26" s="990">
        <v>0</v>
      </c>
      <c r="DO26" s="990">
        <v>0</v>
      </c>
      <c r="DP26" s="991">
        <v>0</v>
      </c>
      <c r="DQ26" s="989" t="s">
        <v>499</v>
      </c>
      <c r="DR26" s="990">
        <v>0</v>
      </c>
      <c r="DS26" s="990">
        <v>0</v>
      </c>
      <c r="DT26" s="990">
        <v>0</v>
      </c>
      <c r="DU26" s="991">
        <v>0</v>
      </c>
      <c r="DV26" s="992"/>
      <c r="DW26" s="993"/>
      <c r="DX26" s="993"/>
      <c r="DY26" s="993"/>
      <c r="DZ26" s="994"/>
      <c r="EA26" s="235"/>
    </row>
    <row r="27" spans="1:131" s="236" customFormat="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67"/>
      <c r="AG27" s="1011"/>
      <c r="AH27" s="1011"/>
      <c r="AI27" s="1011"/>
      <c r="AJ27" s="106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8"/>
      <c r="BJ27" s="241"/>
      <c r="BK27" s="241"/>
      <c r="BL27" s="241"/>
      <c r="BM27" s="241"/>
      <c r="BN27" s="241"/>
      <c r="BO27" s="252"/>
      <c r="BP27" s="252"/>
      <c r="BQ27" s="396">
        <v>21</v>
      </c>
      <c r="BR27" s="397"/>
      <c r="BS27" s="1014" t="s">
        <v>583</v>
      </c>
      <c r="BT27" s="1015" t="s">
        <v>583</v>
      </c>
      <c r="BU27" s="1015" t="s">
        <v>583</v>
      </c>
      <c r="BV27" s="1015" t="s">
        <v>583</v>
      </c>
      <c r="BW27" s="1015" t="s">
        <v>583</v>
      </c>
      <c r="BX27" s="1015" t="s">
        <v>583</v>
      </c>
      <c r="BY27" s="1015" t="s">
        <v>583</v>
      </c>
      <c r="BZ27" s="1015" t="s">
        <v>583</v>
      </c>
      <c r="CA27" s="1015" t="s">
        <v>583</v>
      </c>
      <c r="CB27" s="1015" t="s">
        <v>583</v>
      </c>
      <c r="CC27" s="1015" t="s">
        <v>583</v>
      </c>
      <c r="CD27" s="1015" t="s">
        <v>583</v>
      </c>
      <c r="CE27" s="1015" t="s">
        <v>583</v>
      </c>
      <c r="CF27" s="1015" t="s">
        <v>583</v>
      </c>
      <c r="CG27" s="1016" t="s">
        <v>583</v>
      </c>
      <c r="CH27" s="989">
        <v>3</v>
      </c>
      <c r="CI27" s="990">
        <v>3</v>
      </c>
      <c r="CJ27" s="990">
        <v>3</v>
      </c>
      <c r="CK27" s="990">
        <v>3</v>
      </c>
      <c r="CL27" s="991">
        <v>3</v>
      </c>
      <c r="CM27" s="989">
        <v>1740</v>
      </c>
      <c r="CN27" s="990">
        <v>1740</v>
      </c>
      <c r="CO27" s="990">
        <v>1740</v>
      </c>
      <c r="CP27" s="990">
        <v>1740</v>
      </c>
      <c r="CQ27" s="991">
        <v>1740</v>
      </c>
      <c r="CR27" s="989">
        <v>31</v>
      </c>
      <c r="CS27" s="990">
        <v>31</v>
      </c>
      <c r="CT27" s="990">
        <v>31</v>
      </c>
      <c r="CU27" s="990">
        <v>31</v>
      </c>
      <c r="CV27" s="991">
        <v>31</v>
      </c>
      <c r="CW27" s="989">
        <v>140</v>
      </c>
      <c r="CX27" s="990">
        <v>140</v>
      </c>
      <c r="CY27" s="990">
        <v>140</v>
      </c>
      <c r="CZ27" s="990">
        <v>140</v>
      </c>
      <c r="DA27" s="991">
        <v>140</v>
      </c>
      <c r="DB27" s="989" t="s">
        <v>499</v>
      </c>
      <c r="DC27" s="990">
        <v>0</v>
      </c>
      <c r="DD27" s="990">
        <v>0</v>
      </c>
      <c r="DE27" s="990">
        <v>0</v>
      </c>
      <c r="DF27" s="991">
        <v>0</v>
      </c>
      <c r="DG27" s="989" t="s">
        <v>499</v>
      </c>
      <c r="DH27" s="990">
        <v>0</v>
      </c>
      <c r="DI27" s="990">
        <v>0</v>
      </c>
      <c r="DJ27" s="990">
        <v>0</v>
      </c>
      <c r="DK27" s="991">
        <v>0</v>
      </c>
      <c r="DL27" s="989" t="s">
        <v>499</v>
      </c>
      <c r="DM27" s="990">
        <v>0</v>
      </c>
      <c r="DN27" s="990">
        <v>0</v>
      </c>
      <c r="DO27" s="990">
        <v>0</v>
      </c>
      <c r="DP27" s="991">
        <v>0</v>
      </c>
      <c r="DQ27" s="989" t="s">
        <v>499</v>
      </c>
      <c r="DR27" s="990">
        <v>0</v>
      </c>
      <c r="DS27" s="990">
        <v>0</v>
      </c>
      <c r="DT27" s="990">
        <v>0</v>
      </c>
      <c r="DU27" s="991">
        <v>0</v>
      </c>
      <c r="DV27" s="992"/>
      <c r="DW27" s="993"/>
      <c r="DX27" s="993"/>
      <c r="DY27" s="993"/>
      <c r="DZ27" s="994"/>
      <c r="EA27" s="235"/>
    </row>
    <row r="28" spans="1:131" s="236" customFormat="1" ht="26.25" customHeight="1" thickTop="1" x14ac:dyDescent="0.2">
      <c r="A28" s="253">
        <v>1</v>
      </c>
      <c r="B28" s="1056" t="s">
        <v>385</v>
      </c>
      <c r="C28" s="1057"/>
      <c r="D28" s="1057"/>
      <c r="E28" s="1057"/>
      <c r="F28" s="1057"/>
      <c r="G28" s="1057"/>
      <c r="H28" s="1057"/>
      <c r="I28" s="1057"/>
      <c r="J28" s="1057"/>
      <c r="K28" s="1057"/>
      <c r="L28" s="1057"/>
      <c r="M28" s="1057"/>
      <c r="N28" s="1057"/>
      <c r="O28" s="1057"/>
      <c r="P28" s="1058"/>
      <c r="Q28" s="1059">
        <v>188681</v>
      </c>
      <c r="R28" s="1060"/>
      <c r="S28" s="1060"/>
      <c r="T28" s="1060"/>
      <c r="U28" s="1060"/>
      <c r="V28" s="1060">
        <v>188332</v>
      </c>
      <c r="W28" s="1060"/>
      <c r="X28" s="1060"/>
      <c r="Y28" s="1060"/>
      <c r="Z28" s="1060"/>
      <c r="AA28" s="1060">
        <v>349</v>
      </c>
      <c r="AB28" s="1060"/>
      <c r="AC28" s="1060"/>
      <c r="AD28" s="1060"/>
      <c r="AE28" s="1061"/>
      <c r="AF28" s="1062">
        <v>349</v>
      </c>
      <c r="AG28" s="1060"/>
      <c r="AH28" s="1060"/>
      <c r="AI28" s="1060"/>
      <c r="AJ28" s="1063"/>
      <c r="AK28" s="1064">
        <v>12120</v>
      </c>
      <c r="AL28" s="1052"/>
      <c r="AM28" s="1052"/>
      <c r="AN28" s="1052"/>
      <c r="AO28" s="1052"/>
      <c r="AP28" s="1052"/>
      <c r="AQ28" s="1052"/>
      <c r="AR28" s="1052"/>
      <c r="AS28" s="1052"/>
      <c r="AT28" s="1052"/>
      <c r="AU28" s="1052"/>
      <c r="AV28" s="1052"/>
      <c r="AW28" s="1052"/>
      <c r="AX28" s="1052"/>
      <c r="AY28" s="1052"/>
      <c r="AZ28" s="1053"/>
      <c r="BA28" s="1053"/>
      <c r="BB28" s="1053"/>
      <c r="BC28" s="1053"/>
      <c r="BD28" s="1053"/>
      <c r="BE28" s="1054"/>
      <c r="BF28" s="1054"/>
      <c r="BG28" s="1054"/>
      <c r="BH28" s="1054"/>
      <c r="BI28" s="1055"/>
      <c r="BJ28" s="241"/>
      <c r="BK28" s="241"/>
      <c r="BL28" s="241"/>
      <c r="BM28" s="241"/>
      <c r="BN28" s="241"/>
      <c r="BO28" s="252"/>
      <c r="BP28" s="252"/>
      <c r="BQ28" s="396">
        <v>22</v>
      </c>
      <c r="BR28" s="397"/>
      <c r="BS28" s="1014" t="s">
        <v>584</v>
      </c>
      <c r="BT28" s="1015" t="s">
        <v>584</v>
      </c>
      <c r="BU28" s="1015" t="s">
        <v>584</v>
      </c>
      <c r="BV28" s="1015" t="s">
        <v>584</v>
      </c>
      <c r="BW28" s="1015" t="s">
        <v>584</v>
      </c>
      <c r="BX28" s="1015" t="s">
        <v>584</v>
      </c>
      <c r="BY28" s="1015" t="s">
        <v>584</v>
      </c>
      <c r="BZ28" s="1015" t="s">
        <v>584</v>
      </c>
      <c r="CA28" s="1015" t="s">
        <v>584</v>
      </c>
      <c r="CB28" s="1015" t="s">
        <v>584</v>
      </c>
      <c r="CC28" s="1015" t="s">
        <v>584</v>
      </c>
      <c r="CD28" s="1015" t="s">
        <v>584</v>
      </c>
      <c r="CE28" s="1015" t="s">
        <v>584</v>
      </c>
      <c r="CF28" s="1015" t="s">
        <v>584</v>
      </c>
      <c r="CG28" s="1016" t="s">
        <v>584</v>
      </c>
      <c r="CH28" s="989">
        <v>-11</v>
      </c>
      <c r="CI28" s="990">
        <v>-11</v>
      </c>
      <c r="CJ28" s="990">
        <v>-11</v>
      </c>
      <c r="CK28" s="990">
        <v>-11</v>
      </c>
      <c r="CL28" s="991">
        <v>-11</v>
      </c>
      <c r="CM28" s="989">
        <v>1496</v>
      </c>
      <c r="CN28" s="990">
        <v>1496</v>
      </c>
      <c r="CO28" s="990">
        <v>1496</v>
      </c>
      <c r="CP28" s="990">
        <v>1496</v>
      </c>
      <c r="CQ28" s="991">
        <v>1496</v>
      </c>
      <c r="CR28" s="989">
        <v>15</v>
      </c>
      <c r="CS28" s="990">
        <v>15</v>
      </c>
      <c r="CT28" s="990">
        <v>15</v>
      </c>
      <c r="CU28" s="990">
        <v>15</v>
      </c>
      <c r="CV28" s="991">
        <v>15</v>
      </c>
      <c r="CW28" s="989">
        <v>6</v>
      </c>
      <c r="CX28" s="990">
        <v>6</v>
      </c>
      <c r="CY28" s="990">
        <v>6</v>
      </c>
      <c r="CZ28" s="990">
        <v>6</v>
      </c>
      <c r="DA28" s="991">
        <v>6</v>
      </c>
      <c r="DB28" s="989" t="s">
        <v>499</v>
      </c>
      <c r="DC28" s="990">
        <v>0</v>
      </c>
      <c r="DD28" s="990">
        <v>0</v>
      </c>
      <c r="DE28" s="990">
        <v>0</v>
      </c>
      <c r="DF28" s="991">
        <v>0</v>
      </c>
      <c r="DG28" s="989" t="s">
        <v>499</v>
      </c>
      <c r="DH28" s="990">
        <v>0</v>
      </c>
      <c r="DI28" s="990">
        <v>0</v>
      </c>
      <c r="DJ28" s="990">
        <v>0</v>
      </c>
      <c r="DK28" s="991">
        <v>0</v>
      </c>
      <c r="DL28" s="989" t="s">
        <v>499</v>
      </c>
      <c r="DM28" s="990">
        <v>0</v>
      </c>
      <c r="DN28" s="990">
        <v>0</v>
      </c>
      <c r="DO28" s="990">
        <v>0</v>
      </c>
      <c r="DP28" s="991">
        <v>0</v>
      </c>
      <c r="DQ28" s="989" t="s">
        <v>499</v>
      </c>
      <c r="DR28" s="990">
        <v>0</v>
      </c>
      <c r="DS28" s="990">
        <v>0</v>
      </c>
      <c r="DT28" s="990">
        <v>0</v>
      </c>
      <c r="DU28" s="991">
        <v>0</v>
      </c>
      <c r="DV28" s="992"/>
      <c r="DW28" s="993"/>
      <c r="DX28" s="993"/>
      <c r="DY28" s="993"/>
      <c r="DZ28" s="994"/>
      <c r="EA28" s="235"/>
    </row>
    <row r="29" spans="1:131" s="236" customFormat="1" ht="26.25" customHeight="1" x14ac:dyDescent="0.2">
      <c r="A29" s="253">
        <v>2</v>
      </c>
      <c r="B29" s="1043" t="s">
        <v>386</v>
      </c>
      <c r="C29" s="1044"/>
      <c r="D29" s="1044"/>
      <c r="E29" s="1044"/>
      <c r="F29" s="1044"/>
      <c r="G29" s="1044"/>
      <c r="H29" s="1044"/>
      <c r="I29" s="1044"/>
      <c r="J29" s="1044"/>
      <c r="K29" s="1044"/>
      <c r="L29" s="1044"/>
      <c r="M29" s="1044"/>
      <c r="N29" s="1044"/>
      <c r="O29" s="1044"/>
      <c r="P29" s="1045"/>
      <c r="Q29" s="1050">
        <v>1152</v>
      </c>
      <c r="R29" s="1047"/>
      <c r="S29" s="1047"/>
      <c r="T29" s="1047"/>
      <c r="U29" s="1047"/>
      <c r="V29" s="1047">
        <v>1198</v>
      </c>
      <c r="W29" s="1047"/>
      <c r="X29" s="1047"/>
      <c r="Y29" s="1047"/>
      <c r="Z29" s="1047"/>
      <c r="AA29" s="1047">
        <v>-46</v>
      </c>
      <c r="AB29" s="1047"/>
      <c r="AC29" s="1047"/>
      <c r="AD29" s="1047"/>
      <c r="AE29" s="1051"/>
      <c r="AF29" s="1046">
        <v>482</v>
      </c>
      <c r="AG29" s="1047"/>
      <c r="AH29" s="1047"/>
      <c r="AI29" s="1047"/>
      <c r="AJ29" s="1048"/>
      <c r="AK29" s="980">
        <v>0</v>
      </c>
      <c r="AL29" s="971"/>
      <c r="AM29" s="971"/>
      <c r="AN29" s="971"/>
      <c r="AO29" s="971"/>
      <c r="AP29" s="971">
        <v>3165</v>
      </c>
      <c r="AQ29" s="971"/>
      <c r="AR29" s="971"/>
      <c r="AS29" s="971"/>
      <c r="AT29" s="971"/>
      <c r="AU29" s="971">
        <v>0</v>
      </c>
      <c r="AV29" s="971"/>
      <c r="AW29" s="971"/>
      <c r="AX29" s="971"/>
      <c r="AY29" s="971"/>
      <c r="AZ29" s="1049"/>
      <c r="BA29" s="1049"/>
      <c r="BB29" s="1049"/>
      <c r="BC29" s="1049"/>
      <c r="BD29" s="1049"/>
      <c r="BE29" s="1041" t="s">
        <v>387</v>
      </c>
      <c r="BF29" s="1041"/>
      <c r="BG29" s="1041"/>
      <c r="BH29" s="1041"/>
      <c r="BI29" s="1042"/>
      <c r="BJ29" s="241"/>
      <c r="BK29" s="241"/>
      <c r="BL29" s="241"/>
      <c r="BM29" s="241"/>
      <c r="BN29" s="241"/>
      <c r="BO29" s="252"/>
      <c r="BP29" s="252"/>
      <c r="BQ29" s="396">
        <v>23</v>
      </c>
      <c r="BR29" s="397"/>
      <c r="BS29" s="1014" t="s">
        <v>585</v>
      </c>
      <c r="BT29" s="1015" t="s">
        <v>585</v>
      </c>
      <c r="BU29" s="1015" t="s">
        <v>585</v>
      </c>
      <c r="BV29" s="1015" t="s">
        <v>585</v>
      </c>
      <c r="BW29" s="1015" t="s">
        <v>585</v>
      </c>
      <c r="BX29" s="1015" t="s">
        <v>585</v>
      </c>
      <c r="BY29" s="1015" t="s">
        <v>585</v>
      </c>
      <c r="BZ29" s="1015" t="s">
        <v>585</v>
      </c>
      <c r="CA29" s="1015" t="s">
        <v>585</v>
      </c>
      <c r="CB29" s="1015" t="s">
        <v>585</v>
      </c>
      <c r="CC29" s="1015" t="s">
        <v>585</v>
      </c>
      <c r="CD29" s="1015" t="s">
        <v>585</v>
      </c>
      <c r="CE29" s="1015" t="s">
        <v>585</v>
      </c>
      <c r="CF29" s="1015" t="s">
        <v>585</v>
      </c>
      <c r="CG29" s="1016" t="s">
        <v>585</v>
      </c>
      <c r="CH29" s="989">
        <v>4</v>
      </c>
      <c r="CI29" s="990">
        <v>4</v>
      </c>
      <c r="CJ29" s="990">
        <v>4</v>
      </c>
      <c r="CK29" s="990">
        <v>4</v>
      </c>
      <c r="CL29" s="991">
        <v>4</v>
      </c>
      <c r="CM29" s="989">
        <v>4392</v>
      </c>
      <c r="CN29" s="990">
        <v>4392</v>
      </c>
      <c r="CO29" s="990">
        <v>4392</v>
      </c>
      <c r="CP29" s="990">
        <v>4392</v>
      </c>
      <c r="CQ29" s="991">
        <v>4392</v>
      </c>
      <c r="CR29" s="989">
        <v>135</v>
      </c>
      <c r="CS29" s="990">
        <v>135</v>
      </c>
      <c r="CT29" s="990">
        <v>135</v>
      </c>
      <c r="CU29" s="990">
        <v>135</v>
      </c>
      <c r="CV29" s="991">
        <v>135</v>
      </c>
      <c r="CW29" s="989">
        <v>265</v>
      </c>
      <c r="CX29" s="990">
        <v>265</v>
      </c>
      <c r="CY29" s="990">
        <v>265</v>
      </c>
      <c r="CZ29" s="990">
        <v>265</v>
      </c>
      <c r="DA29" s="991">
        <v>265</v>
      </c>
      <c r="DB29" s="989" t="s">
        <v>499</v>
      </c>
      <c r="DC29" s="990">
        <v>0</v>
      </c>
      <c r="DD29" s="990">
        <v>0</v>
      </c>
      <c r="DE29" s="990">
        <v>0</v>
      </c>
      <c r="DF29" s="991">
        <v>0</v>
      </c>
      <c r="DG29" s="989" t="s">
        <v>499</v>
      </c>
      <c r="DH29" s="990">
        <v>0</v>
      </c>
      <c r="DI29" s="990">
        <v>0</v>
      </c>
      <c r="DJ29" s="990">
        <v>0</v>
      </c>
      <c r="DK29" s="991">
        <v>0</v>
      </c>
      <c r="DL29" s="989" t="s">
        <v>499</v>
      </c>
      <c r="DM29" s="990">
        <v>0</v>
      </c>
      <c r="DN29" s="990">
        <v>0</v>
      </c>
      <c r="DO29" s="990">
        <v>0</v>
      </c>
      <c r="DP29" s="991">
        <v>0</v>
      </c>
      <c r="DQ29" s="989" t="s">
        <v>499</v>
      </c>
      <c r="DR29" s="990">
        <v>0</v>
      </c>
      <c r="DS29" s="990">
        <v>0</v>
      </c>
      <c r="DT29" s="990">
        <v>0</v>
      </c>
      <c r="DU29" s="991">
        <v>0</v>
      </c>
      <c r="DV29" s="992"/>
      <c r="DW29" s="993"/>
      <c r="DX29" s="993"/>
      <c r="DY29" s="993"/>
      <c r="DZ29" s="994"/>
      <c r="EA29" s="235"/>
    </row>
    <row r="30" spans="1:131" s="236" customFormat="1" ht="26.25" customHeight="1" x14ac:dyDescent="0.2">
      <c r="A30" s="253">
        <v>3</v>
      </c>
      <c r="B30" s="1043" t="s">
        <v>388</v>
      </c>
      <c r="C30" s="1044"/>
      <c r="D30" s="1044"/>
      <c r="E30" s="1044"/>
      <c r="F30" s="1044"/>
      <c r="G30" s="1044"/>
      <c r="H30" s="1044"/>
      <c r="I30" s="1044"/>
      <c r="J30" s="1044"/>
      <c r="K30" s="1044"/>
      <c r="L30" s="1044"/>
      <c r="M30" s="1044"/>
      <c r="N30" s="1044"/>
      <c r="O30" s="1044"/>
      <c r="P30" s="1045"/>
      <c r="Q30" s="1050">
        <v>19649</v>
      </c>
      <c r="R30" s="1047"/>
      <c r="S30" s="1047"/>
      <c r="T30" s="1047"/>
      <c r="U30" s="1047"/>
      <c r="V30" s="1047">
        <v>19338</v>
      </c>
      <c r="W30" s="1047"/>
      <c r="X30" s="1047"/>
      <c r="Y30" s="1047"/>
      <c r="Z30" s="1047"/>
      <c r="AA30" s="1047">
        <v>311</v>
      </c>
      <c r="AB30" s="1047"/>
      <c r="AC30" s="1047"/>
      <c r="AD30" s="1047"/>
      <c r="AE30" s="1051"/>
      <c r="AF30" s="1046">
        <v>9294</v>
      </c>
      <c r="AG30" s="1047"/>
      <c r="AH30" s="1047"/>
      <c r="AI30" s="1047"/>
      <c r="AJ30" s="1048"/>
      <c r="AK30" s="980">
        <v>4104</v>
      </c>
      <c r="AL30" s="971"/>
      <c r="AM30" s="971"/>
      <c r="AN30" s="971"/>
      <c r="AO30" s="971"/>
      <c r="AP30" s="971">
        <v>4056</v>
      </c>
      <c r="AQ30" s="971"/>
      <c r="AR30" s="971"/>
      <c r="AS30" s="971"/>
      <c r="AT30" s="971"/>
      <c r="AU30" s="971">
        <v>2093</v>
      </c>
      <c r="AV30" s="971"/>
      <c r="AW30" s="971"/>
      <c r="AX30" s="971"/>
      <c r="AY30" s="971"/>
      <c r="AZ30" s="1049"/>
      <c r="BA30" s="1049"/>
      <c r="BB30" s="1049"/>
      <c r="BC30" s="1049"/>
      <c r="BD30" s="1049"/>
      <c r="BE30" s="1041" t="s">
        <v>389</v>
      </c>
      <c r="BF30" s="1041"/>
      <c r="BG30" s="1041"/>
      <c r="BH30" s="1041"/>
      <c r="BI30" s="1042"/>
      <c r="BJ30" s="241"/>
      <c r="BK30" s="241"/>
      <c r="BL30" s="241"/>
      <c r="BM30" s="241"/>
      <c r="BN30" s="241"/>
      <c r="BO30" s="252"/>
      <c r="BP30" s="252"/>
      <c r="BQ30" s="396">
        <v>24</v>
      </c>
      <c r="BR30" s="397"/>
      <c r="BS30" s="1014" t="s">
        <v>586</v>
      </c>
      <c r="BT30" s="1015" t="s">
        <v>586</v>
      </c>
      <c r="BU30" s="1015" t="s">
        <v>586</v>
      </c>
      <c r="BV30" s="1015" t="s">
        <v>586</v>
      </c>
      <c r="BW30" s="1015" t="s">
        <v>586</v>
      </c>
      <c r="BX30" s="1015" t="s">
        <v>586</v>
      </c>
      <c r="BY30" s="1015" t="s">
        <v>586</v>
      </c>
      <c r="BZ30" s="1015" t="s">
        <v>586</v>
      </c>
      <c r="CA30" s="1015" t="s">
        <v>586</v>
      </c>
      <c r="CB30" s="1015" t="s">
        <v>586</v>
      </c>
      <c r="CC30" s="1015" t="s">
        <v>586</v>
      </c>
      <c r="CD30" s="1015" t="s">
        <v>586</v>
      </c>
      <c r="CE30" s="1015" t="s">
        <v>586</v>
      </c>
      <c r="CF30" s="1015" t="s">
        <v>586</v>
      </c>
      <c r="CG30" s="1016" t="s">
        <v>586</v>
      </c>
      <c r="CH30" s="989">
        <v>23</v>
      </c>
      <c r="CI30" s="990">
        <v>23</v>
      </c>
      <c r="CJ30" s="990">
        <v>23</v>
      </c>
      <c r="CK30" s="990">
        <v>23</v>
      </c>
      <c r="CL30" s="991">
        <v>23</v>
      </c>
      <c r="CM30" s="989">
        <v>345</v>
      </c>
      <c r="CN30" s="990">
        <v>345</v>
      </c>
      <c r="CO30" s="990">
        <v>345</v>
      </c>
      <c r="CP30" s="990">
        <v>345</v>
      </c>
      <c r="CQ30" s="991">
        <v>345</v>
      </c>
      <c r="CR30" s="989">
        <v>20</v>
      </c>
      <c r="CS30" s="990">
        <v>20</v>
      </c>
      <c r="CT30" s="990">
        <v>20</v>
      </c>
      <c r="CU30" s="990">
        <v>20</v>
      </c>
      <c r="CV30" s="991">
        <v>20</v>
      </c>
      <c r="CW30" s="989">
        <v>0</v>
      </c>
      <c r="CX30" s="990">
        <v>0</v>
      </c>
      <c r="CY30" s="990">
        <v>0</v>
      </c>
      <c r="CZ30" s="990">
        <v>0</v>
      </c>
      <c r="DA30" s="991">
        <v>0</v>
      </c>
      <c r="DB30" s="989" t="s">
        <v>499</v>
      </c>
      <c r="DC30" s="990">
        <v>0</v>
      </c>
      <c r="DD30" s="990">
        <v>0</v>
      </c>
      <c r="DE30" s="990">
        <v>0</v>
      </c>
      <c r="DF30" s="991">
        <v>0</v>
      </c>
      <c r="DG30" s="989" t="s">
        <v>499</v>
      </c>
      <c r="DH30" s="990">
        <v>0</v>
      </c>
      <c r="DI30" s="990">
        <v>0</v>
      </c>
      <c r="DJ30" s="990">
        <v>0</v>
      </c>
      <c r="DK30" s="991">
        <v>0</v>
      </c>
      <c r="DL30" s="989" t="s">
        <v>499</v>
      </c>
      <c r="DM30" s="990">
        <v>0</v>
      </c>
      <c r="DN30" s="990">
        <v>0</v>
      </c>
      <c r="DO30" s="990">
        <v>0</v>
      </c>
      <c r="DP30" s="991">
        <v>0</v>
      </c>
      <c r="DQ30" s="989" t="s">
        <v>499</v>
      </c>
      <c r="DR30" s="990">
        <v>0</v>
      </c>
      <c r="DS30" s="990">
        <v>0</v>
      </c>
      <c r="DT30" s="990">
        <v>0</v>
      </c>
      <c r="DU30" s="991">
        <v>0</v>
      </c>
      <c r="DV30" s="992"/>
      <c r="DW30" s="993"/>
      <c r="DX30" s="993"/>
      <c r="DY30" s="993"/>
      <c r="DZ30" s="994"/>
      <c r="EA30" s="235"/>
    </row>
    <row r="31" spans="1:131" s="236" customFormat="1" ht="26.25" customHeight="1" x14ac:dyDescent="0.2">
      <c r="A31" s="253">
        <v>4</v>
      </c>
      <c r="B31" s="1043" t="s">
        <v>390</v>
      </c>
      <c r="C31" s="1044"/>
      <c r="D31" s="1044"/>
      <c r="E31" s="1044"/>
      <c r="F31" s="1044"/>
      <c r="G31" s="1044"/>
      <c r="H31" s="1044"/>
      <c r="I31" s="1044"/>
      <c r="J31" s="1044"/>
      <c r="K31" s="1044"/>
      <c r="L31" s="1044"/>
      <c r="M31" s="1044"/>
      <c r="N31" s="1044"/>
      <c r="O31" s="1044"/>
      <c r="P31" s="1045"/>
      <c r="Q31" s="1050">
        <v>6170</v>
      </c>
      <c r="R31" s="1047"/>
      <c r="S31" s="1047"/>
      <c r="T31" s="1047"/>
      <c r="U31" s="1047"/>
      <c r="V31" s="1047">
        <v>5812</v>
      </c>
      <c r="W31" s="1047"/>
      <c r="X31" s="1047"/>
      <c r="Y31" s="1047"/>
      <c r="Z31" s="1047"/>
      <c r="AA31" s="1047">
        <v>358</v>
      </c>
      <c r="AB31" s="1047"/>
      <c r="AC31" s="1047"/>
      <c r="AD31" s="1047"/>
      <c r="AE31" s="1051"/>
      <c r="AF31" s="1046">
        <v>2954</v>
      </c>
      <c r="AG31" s="1047"/>
      <c r="AH31" s="1047"/>
      <c r="AI31" s="1047"/>
      <c r="AJ31" s="1048"/>
      <c r="AK31" s="980">
        <v>898</v>
      </c>
      <c r="AL31" s="971"/>
      <c r="AM31" s="971"/>
      <c r="AN31" s="971"/>
      <c r="AO31" s="971"/>
      <c r="AP31" s="971">
        <v>33260</v>
      </c>
      <c r="AQ31" s="971"/>
      <c r="AR31" s="971"/>
      <c r="AS31" s="971"/>
      <c r="AT31" s="971"/>
      <c r="AU31" s="971">
        <v>3941</v>
      </c>
      <c r="AV31" s="971"/>
      <c r="AW31" s="971"/>
      <c r="AX31" s="971"/>
      <c r="AY31" s="971"/>
      <c r="AZ31" s="1049"/>
      <c r="BA31" s="1049"/>
      <c r="BB31" s="1049"/>
      <c r="BC31" s="1049"/>
      <c r="BD31" s="1049"/>
      <c r="BE31" s="1041" t="s">
        <v>391</v>
      </c>
      <c r="BF31" s="1041"/>
      <c r="BG31" s="1041"/>
      <c r="BH31" s="1041"/>
      <c r="BI31" s="1042"/>
      <c r="BJ31" s="241"/>
      <c r="BK31" s="241"/>
      <c r="BL31" s="241"/>
      <c r="BM31" s="241"/>
      <c r="BN31" s="241"/>
      <c r="BO31" s="252"/>
      <c r="BP31" s="252"/>
      <c r="BQ31" s="396">
        <v>25</v>
      </c>
      <c r="BR31" s="397"/>
      <c r="BS31" s="1014" t="s">
        <v>587</v>
      </c>
      <c r="BT31" s="1015" t="s">
        <v>587</v>
      </c>
      <c r="BU31" s="1015" t="s">
        <v>587</v>
      </c>
      <c r="BV31" s="1015" t="s">
        <v>587</v>
      </c>
      <c r="BW31" s="1015" t="s">
        <v>587</v>
      </c>
      <c r="BX31" s="1015" t="s">
        <v>587</v>
      </c>
      <c r="BY31" s="1015" t="s">
        <v>587</v>
      </c>
      <c r="BZ31" s="1015" t="s">
        <v>587</v>
      </c>
      <c r="CA31" s="1015" t="s">
        <v>587</v>
      </c>
      <c r="CB31" s="1015" t="s">
        <v>587</v>
      </c>
      <c r="CC31" s="1015" t="s">
        <v>587</v>
      </c>
      <c r="CD31" s="1015" t="s">
        <v>587</v>
      </c>
      <c r="CE31" s="1015" t="s">
        <v>587</v>
      </c>
      <c r="CF31" s="1015" t="s">
        <v>587</v>
      </c>
      <c r="CG31" s="1016" t="s">
        <v>587</v>
      </c>
      <c r="CH31" s="989">
        <v>9</v>
      </c>
      <c r="CI31" s="990">
        <v>9</v>
      </c>
      <c r="CJ31" s="990">
        <v>9</v>
      </c>
      <c r="CK31" s="990">
        <v>9</v>
      </c>
      <c r="CL31" s="991">
        <v>9</v>
      </c>
      <c r="CM31" s="989">
        <v>27</v>
      </c>
      <c r="CN31" s="990">
        <v>27</v>
      </c>
      <c r="CO31" s="990">
        <v>27</v>
      </c>
      <c r="CP31" s="990">
        <v>27</v>
      </c>
      <c r="CQ31" s="991">
        <v>27</v>
      </c>
      <c r="CR31" s="989">
        <v>5</v>
      </c>
      <c r="CS31" s="990">
        <v>5</v>
      </c>
      <c r="CT31" s="990">
        <v>5</v>
      </c>
      <c r="CU31" s="990">
        <v>5</v>
      </c>
      <c r="CV31" s="991">
        <v>5</v>
      </c>
      <c r="CW31" s="989">
        <v>3</v>
      </c>
      <c r="CX31" s="990">
        <v>3</v>
      </c>
      <c r="CY31" s="990">
        <v>3</v>
      </c>
      <c r="CZ31" s="990">
        <v>3</v>
      </c>
      <c r="DA31" s="991">
        <v>3</v>
      </c>
      <c r="DB31" s="989" t="s">
        <v>499</v>
      </c>
      <c r="DC31" s="990">
        <v>0</v>
      </c>
      <c r="DD31" s="990">
        <v>0</v>
      </c>
      <c r="DE31" s="990">
        <v>0</v>
      </c>
      <c r="DF31" s="991">
        <v>0</v>
      </c>
      <c r="DG31" s="989" t="s">
        <v>499</v>
      </c>
      <c r="DH31" s="990">
        <v>0</v>
      </c>
      <c r="DI31" s="990">
        <v>0</v>
      </c>
      <c r="DJ31" s="990">
        <v>0</v>
      </c>
      <c r="DK31" s="991">
        <v>0</v>
      </c>
      <c r="DL31" s="989" t="s">
        <v>499</v>
      </c>
      <c r="DM31" s="990">
        <v>0</v>
      </c>
      <c r="DN31" s="990">
        <v>0</v>
      </c>
      <c r="DO31" s="990">
        <v>0</v>
      </c>
      <c r="DP31" s="991">
        <v>0</v>
      </c>
      <c r="DQ31" s="989" t="s">
        <v>499</v>
      </c>
      <c r="DR31" s="990">
        <v>0</v>
      </c>
      <c r="DS31" s="990">
        <v>0</v>
      </c>
      <c r="DT31" s="990">
        <v>0</v>
      </c>
      <c r="DU31" s="991">
        <v>0</v>
      </c>
      <c r="DV31" s="992"/>
      <c r="DW31" s="993"/>
      <c r="DX31" s="993"/>
      <c r="DY31" s="993"/>
      <c r="DZ31" s="994"/>
      <c r="EA31" s="235"/>
    </row>
    <row r="32" spans="1:131" s="236" customFormat="1" ht="26.25" customHeight="1" x14ac:dyDescent="0.2">
      <c r="A32" s="253">
        <v>5</v>
      </c>
      <c r="B32" s="1043"/>
      <c r="C32" s="1044"/>
      <c r="D32" s="1044"/>
      <c r="E32" s="1044"/>
      <c r="F32" s="1044"/>
      <c r="G32" s="1044"/>
      <c r="H32" s="1044"/>
      <c r="I32" s="1044"/>
      <c r="J32" s="1044"/>
      <c r="K32" s="1044"/>
      <c r="L32" s="1044"/>
      <c r="M32" s="1044"/>
      <c r="N32" s="1044"/>
      <c r="O32" s="1044"/>
      <c r="P32" s="1045"/>
      <c r="Q32" s="1050"/>
      <c r="R32" s="1047"/>
      <c r="S32" s="1047"/>
      <c r="T32" s="1047"/>
      <c r="U32" s="1047"/>
      <c r="V32" s="1047"/>
      <c r="W32" s="1047"/>
      <c r="X32" s="1047"/>
      <c r="Y32" s="1047"/>
      <c r="Z32" s="1047"/>
      <c r="AA32" s="1047"/>
      <c r="AB32" s="1047"/>
      <c r="AC32" s="1047"/>
      <c r="AD32" s="1047"/>
      <c r="AE32" s="1051"/>
      <c r="AF32" s="1046"/>
      <c r="AG32" s="1047"/>
      <c r="AH32" s="1047"/>
      <c r="AI32" s="1047"/>
      <c r="AJ32" s="1048"/>
      <c r="AK32" s="980"/>
      <c r="AL32" s="971"/>
      <c r="AM32" s="971"/>
      <c r="AN32" s="971"/>
      <c r="AO32" s="971"/>
      <c r="AP32" s="971"/>
      <c r="AQ32" s="971"/>
      <c r="AR32" s="971"/>
      <c r="AS32" s="971"/>
      <c r="AT32" s="971"/>
      <c r="AU32" s="971"/>
      <c r="AV32" s="971"/>
      <c r="AW32" s="971"/>
      <c r="AX32" s="971"/>
      <c r="AY32" s="971"/>
      <c r="AZ32" s="1049"/>
      <c r="BA32" s="1049"/>
      <c r="BB32" s="1049"/>
      <c r="BC32" s="1049"/>
      <c r="BD32" s="1049"/>
      <c r="BE32" s="1041"/>
      <c r="BF32" s="1041"/>
      <c r="BG32" s="1041"/>
      <c r="BH32" s="1041"/>
      <c r="BI32" s="1042"/>
      <c r="BJ32" s="241"/>
      <c r="BK32" s="241"/>
      <c r="BL32" s="241"/>
      <c r="BM32" s="241"/>
      <c r="BN32" s="241"/>
      <c r="BO32" s="252"/>
      <c r="BP32" s="252"/>
      <c r="BQ32" s="396">
        <v>26</v>
      </c>
      <c r="BR32" s="397" t="s">
        <v>563</v>
      </c>
      <c r="BS32" s="1014" t="s">
        <v>588</v>
      </c>
      <c r="BT32" s="1015" t="s">
        <v>588</v>
      </c>
      <c r="BU32" s="1015" t="s">
        <v>588</v>
      </c>
      <c r="BV32" s="1015" t="s">
        <v>588</v>
      </c>
      <c r="BW32" s="1015" t="s">
        <v>588</v>
      </c>
      <c r="BX32" s="1015" t="s">
        <v>588</v>
      </c>
      <c r="BY32" s="1015" t="s">
        <v>588</v>
      </c>
      <c r="BZ32" s="1015" t="s">
        <v>588</v>
      </c>
      <c r="CA32" s="1015" t="s">
        <v>588</v>
      </c>
      <c r="CB32" s="1015" t="s">
        <v>588</v>
      </c>
      <c r="CC32" s="1015" t="s">
        <v>588</v>
      </c>
      <c r="CD32" s="1015" t="s">
        <v>588</v>
      </c>
      <c r="CE32" s="1015" t="s">
        <v>588</v>
      </c>
      <c r="CF32" s="1015" t="s">
        <v>588</v>
      </c>
      <c r="CG32" s="1016" t="s">
        <v>588</v>
      </c>
      <c r="CH32" s="989">
        <v>16</v>
      </c>
      <c r="CI32" s="990">
        <v>16</v>
      </c>
      <c r="CJ32" s="990">
        <v>16</v>
      </c>
      <c r="CK32" s="990">
        <v>16</v>
      </c>
      <c r="CL32" s="991">
        <v>16</v>
      </c>
      <c r="CM32" s="989">
        <v>-2757</v>
      </c>
      <c r="CN32" s="990">
        <v>-2757</v>
      </c>
      <c r="CO32" s="990">
        <v>-2757</v>
      </c>
      <c r="CP32" s="990">
        <v>-2757</v>
      </c>
      <c r="CQ32" s="991">
        <v>-2757</v>
      </c>
      <c r="CR32" s="989">
        <v>21</v>
      </c>
      <c r="CS32" s="990">
        <v>21</v>
      </c>
      <c r="CT32" s="990">
        <v>21</v>
      </c>
      <c r="CU32" s="990">
        <v>21</v>
      </c>
      <c r="CV32" s="991">
        <v>21</v>
      </c>
      <c r="CW32" s="989" t="s">
        <v>499</v>
      </c>
      <c r="CX32" s="990">
        <v>0</v>
      </c>
      <c r="CY32" s="990">
        <v>0</v>
      </c>
      <c r="CZ32" s="990">
        <v>0</v>
      </c>
      <c r="DA32" s="991">
        <v>0</v>
      </c>
      <c r="DB32" s="989">
        <v>11478</v>
      </c>
      <c r="DC32" s="990">
        <v>11478</v>
      </c>
      <c r="DD32" s="990">
        <v>11478</v>
      </c>
      <c r="DE32" s="990">
        <v>11478</v>
      </c>
      <c r="DF32" s="991">
        <v>11478</v>
      </c>
      <c r="DG32" s="989" t="s">
        <v>499</v>
      </c>
      <c r="DH32" s="990">
        <v>0</v>
      </c>
      <c r="DI32" s="990">
        <v>0</v>
      </c>
      <c r="DJ32" s="990">
        <v>0</v>
      </c>
      <c r="DK32" s="991">
        <v>0</v>
      </c>
      <c r="DL32" s="989">
        <v>314</v>
      </c>
      <c r="DM32" s="990">
        <v>314</v>
      </c>
      <c r="DN32" s="990">
        <v>314</v>
      </c>
      <c r="DO32" s="990">
        <v>314</v>
      </c>
      <c r="DP32" s="991">
        <v>314</v>
      </c>
      <c r="DQ32" s="989">
        <v>282</v>
      </c>
      <c r="DR32" s="990">
        <v>282</v>
      </c>
      <c r="DS32" s="990">
        <v>282</v>
      </c>
      <c r="DT32" s="990">
        <v>282</v>
      </c>
      <c r="DU32" s="991">
        <v>282</v>
      </c>
      <c r="DV32" s="992"/>
      <c r="DW32" s="993"/>
      <c r="DX32" s="993"/>
      <c r="DY32" s="993"/>
      <c r="DZ32" s="994"/>
      <c r="EA32" s="235"/>
    </row>
    <row r="33" spans="1:131" s="236" customFormat="1" ht="26.25" customHeight="1" x14ac:dyDescent="0.2">
      <c r="A33" s="253">
        <v>6</v>
      </c>
      <c r="B33" s="1043"/>
      <c r="C33" s="1044"/>
      <c r="D33" s="1044"/>
      <c r="E33" s="1044"/>
      <c r="F33" s="1044"/>
      <c r="G33" s="1044"/>
      <c r="H33" s="1044"/>
      <c r="I33" s="1044"/>
      <c r="J33" s="1044"/>
      <c r="K33" s="1044"/>
      <c r="L33" s="1044"/>
      <c r="M33" s="1044"/>
      <c r="N33" s="1044"/>
      <c r="O33" s="1044"/>
      <c r="P33" s="1045"/>
      <c r="Q33" s="1050"/>
      <c r="R33" s="1047"/>
      <c r="S33" s="1047"/>
      <c r="T33" s="1047"/>
      <c r="U33" s="1047"/>
      <c r="V33" s="1047"/>
      <c r="W33" s="1047"/>
      <c r="X33" s="1047"/>
      <c r="Y33" s="1047"/>
      <c r="Z33" s="1047"/>
      <c r="AA33" s="1047"/>
      <c r="AB33" s="1047"/>
      <c r="AC33" s="1047"/>
      <c r="AD33" s="1047"/>
      <c r="AE33" s="1051"/>
      <c r="AF33" s="1046"/>
      <c r="AG33" s="1047"/>
      <c r="AH33" s="1047"/>
      <c r="AI33" s="1047"/>
      <c r="AJ33" s="1048"/>
      <c r="AK33" s="980"/>
      <c r="AL33" s="971"/>
      <c r="AM33" s="971"/>
      <c r="AN33" s="971"/>
      <c r="AO33" s="971"/>
      <c r="AP33" s="971"/>
      <c r="AQ33" s="971"/>
      <c r="AR33" s="971"/>
      <c r="AS33" s="971"/>
      <c r="AT33" s="971"/>
      <c r="AU33" s="971"/>
      <c r="AV33" s="971"/>
      <c r="AW33" s="971"/>
      <c r="AX33" s="971"/>
      <c r="AY33" s="971"/>
      <c r="AZ33" s="1049"/>
      <c r="BA33" s="1049"/>
      <c r="BB33" s="1049"/>
      <c r="BC33" s="1049"/>
      <c r="BD33" s="1049"/>
      <c r="BE33" s="1041"/>
      <c r="BF33" s="1041"/>
      <c r="BG33" s="1041"/>
      <c r="BH33" s="1041"/>
      <c r="BI33" s="1042"/>
      <c r="BJ33" s="241"/>
      <c r="BK33" s="241"/>
      <c r="BL33" s="241"/>
      <c r="BM33" s="241"/>
      <c r="BN33" s="241"/>
      <c r="BO33" s="252"/>
      <c r="BP33" s="252"/>
      <c r="BQ33" s="396">
        <v>27</v>
      </c>
      <c r="BR33" s="397"/>
      <c r="BS33" s="1014" t="s">
        <v>589</v>
      </c>
      <c r="BT33" s="1015" t="s">
        <v>589</v>
      </c>
      <c r="BU33" s="1015" t="s">
        <v>589</v>
      </c>
      <c r="BV33" s="1015" t="s">
        <v>589</v>
      </c>
      <c r="BW33" s="1015" t="s">
        <v>589</v>
      </c>
      <c r="BX33" s="1015" t="s">
        <v>589</v>
      </c>
      <c r="BY33" s="1015" t="s">
        <v>589</v>
      </c>
      <c r="BZ33" s="1015" t="s">
        <v>589</v>
      </c>
      <c r="CA33" s="1015" t="s">
        <v>589</v>
      </c>
      <c r="CB33" s="1015" t="s">
        <v>589</v>
      </c>
      <c r="CC33" s="1015" t="s">
        <v>589</v>
      </c>
      <c r="CD33" s="1015" t="s">
        <v>589</v>
      </c>
      <c r="CE33" s="1015" t="s">
        <v>589</v>
      </c>
      <c r="CF33" s="1015" t="s">
        <v>589</v>
      </c>
      <c r="CG33" s="1016" t="s">
        <v>589</v>
      </c>
      <c r="CH33" s="989">
        <v>24</v>
      </c>
      <c r="CI33" s="990">
        <v>24</v>
      </c>
      <c r="CJ33" s="990">
        <v>24</v>
      </c>
      <c r="CK33" s="990">
        <v>24</v>
      </c>
      <c r="CL33" s="991">
        <v>24</v>
      </c>
      <c r="CM33" s="989">
        <v>927</v>
      </c>
      <c r="CN33" s="990">
        <v>927</v>
      </c>
      <c r="CO33" s="990">
        <v>927</v>
      </c>
      <c r="CP33" s="990">
        <v>927</v>
      </c>
      <c r="CQ33" s="991">
        <v>927</v>
      </c>
      <c r="CR33" s="989">
        <v>3</v>
      </c>
      <c r="CS33" s="990">
        <v>3</v>
      </c>
      <c r="CT33" s="990">
        <v>3</v>
      </c>
      <c r="CU33" s="990">
        <v>3</v>
      </c>
      <c r="CV33" s="991">
        <v>3</v>
      </c>
      <c r="CW33" s="989" t="s">
        <v>499</v>
      </c>
      <c r="CX33" s="990">
        <v>0</v>
      </c>
      <c r="CY33" s="990">
        <v>0</v>
      </c>
      <c r="CZ33" s="990">
        <v>0</v>
      </c>
      <c r="DA33" s="991">
        <v>0</v>
      </c>
      <c r="DB33" s="989" t="s">
        <v>499</v>
      </c>
      <c r="DC33" s="990">
        <v>0</v>
      </c>
      <c r="DD33" s="990">
        <v>0</v>
      </c>
      <c r="DE33" s="990">
        <v>0</v>
      </c>
      <c r="DF33" s="991">
        <v>0</v>
      </c>
      <c r="DG33" s="989" t="s">
        <v>499</v>
      </c>
      <c r="DH33" s="990">
        <v>0</v>
      </c>
      <c r="DI33" s="990">
        <v>0</v>
      </c>
      <c r="DJ33" s="990">
        <v>0</v>
      </c>
      <c r="DK33" s="991">
        <v>0</v>
      </c>
      <c r="DL33" s="989" t="s">
        <v>499</v>
      </c>
      <c r="DM33" s="990">
        <v>0</v>
      </c>
      <c r="DN33" s="990">
        <v>0</v>
      </c>
      <c r="DO33" s="990">
        <v>0</v>
      </c>
      <c r="DP33" s="991">
        <v>0</v>
      </c>
      <c r="DQ33" s="989" t="s">
        <v>499</v>
      </c>
      <c r="DR33" s="990">
        <v>0</v>
      </c>
      <c r="DS33" s="990">
        <v>0</v>
      </c>
      <c r="DT33" s="990">
        <v>0</v>
      </c>
      <c r="DU33" s="991">
        <v>0</v>
      </c>
      <c r="DV33" s="992"/>
      <c r="DW33" s="993"/>
      <c r="DX33" s="993"/>
      <c r="DY33" s="993"/>
      <c r="DZ33" s="994"/>
      <c r="EA33" s="235"/>
    </row>
    <row r="34" spans="1:131" s="236" customFormat="1" ht="26.25" customHeight="1" x14ac:dyDescent="0.2">
      <c r="A34" s="253">
        <v>7</v>
      </c>
      <c r="B34" s="1043"/>
      <c r="C34" s="1044"/>
      <c r="D34" s="1044"/>
      <c r="E34" s="1044"/>
      <c r="F34" s="1044"/>
      <c r="G34" s="1044"/>
      <c r="H34" s="1044"/>
      <c r="I34" s="1044"/>
      <c r="J34" s="1044"/>
      <c r="K34" s="1044"/>
      <c r="L34" s="1044"/>
      <c r="M34" s="1044"/>
      <c r="N34" s="1044"/>
      <c r="O34" s="1044"/>
      <c r="P34" s="1045"/>
      <c r="Q34" s="1050"/>
      <c r="R34" s="1047"/>
      <c r="S34" s="1047"/>
      <c r="T34" s="1047"/>
      <c r="U34" s="1047"/>
      <c r="V34" s="1047"/>
      <c r="W34" s="1047"/>
      <c r="X34" s="1047"/>
      <c r="Y34" s="1047"/>
      <c r="Z34" s="1047"/>
      <c r="AA34" s="1047"/>
      <c r="AB34" s="1047"/>
      <c r="AC34" s="1047"/>
      <c r="AD34" s="1047"/>
      <c r="AE34" s="1051"/>
      <c r="AF34" s="1046"/>
      <c r="AG34" s="1047"/>
      <c r="AH34" s="1047"/>
      <c r="AI34" s="1047"/>
      <c r="AJ34" s="1048"/>
      <c r="AK34" s="980"/>
      <c r="AL34" s="971"/>
      <c r="AM34" s="971"/>
      <c r="AN34" s="971"/>
      <c r="AO34" s="971"/>
      <c r="AP34" s="971"/>
      <c r="AQ34" s="971"/>
      <c r="AR34" s="971"/>
      <c r="AS34" s="971"/>
      <c r="AT34" s="971"/>
      <c r="AU34" s="971"/>
      <c r="AV34" s="971"/>
      <c r="AW34" s="971"/>
      <c r="AX34" s="971"/>
      <c r="AY34" s="971"/>
      <c r="AZ34" s="1049"/>
      <c r="BA34" s="1049"/>
      <c r="BB34" s="1049"/>
      <c r="BC34" s="1049"/>
      <c r="BD34" s="1049"/>
      <c r="BE34" s="1041"/>
      <c r="BF34" s="1041"/>
      <c r="BG34" s="1041"/>
      <c r="BH34" s="1041"/>
      <c r="BI34" s="1042"/>
      <c r="BJ34" s="241"/>
      <c r="BK34" s="241"/>
      <c r="BL34" s="241"/>
      <c r="BM34" s="241"/>
      <c r="BN34" s="241"/>
      <c r="BO34" s="252"/>
      <c r="BP34" s="252"/>
      <c r="BQ34" s="396">
        <v>28</v>
      </c>
      <c r="BR34" s="397" t="s">
        <v>563</v>
      </c>
      <c r="BS34" s="1014" t="s">
        <v>590</v>
      </c>
      <c r="BT34" s="1015" t="s">
        <v>590</v>
      </c>
      <c r="BU34" s="1015" t="s">
        <v>590</v>
      </c>
      <c r="BV34" s="1015" t="s">
        <v>590</v>
      </c>
      <c r="BW34" s="1015" t="s">
        <v>590</v>
      </c>
      <c r="BX34" s="1015" t="s">
        <v>590</v>
      </c>
      <c r="BY34" s="1015" t="s">
        <v>590</v>
      </c>
      <c r="BZ34" s="1015" t="s">
        <v>590</v>
      </c>
      <c r="CA34" s="1015" t="s">
        <v>590</v>
      </c>
      <c r="CB34" s="1015" t="s">
        <v>590</v>
      </c>
      <c r="CC34" s="1015" t="s">
        <v>590</v>
      </c>
      <c r="CD34" s="1015" t="s">
        <v>590</v>
      </c>
      <c r="CE34" s="1015" t="s">
        <v>590</v>
      </c>
      <c r="CF34" s="1015" t="s">
        <v>590</v>
      </c>
      <c r="CG34" s="1016" t="s">
        <v>590</v>
      </c>
      <c r="CH34" s="989">
        <v>1696</v>
      </c>
      <c r="CI34" s="990">
        <v>1696</v>
      </c>
      <c r="CJ34" s="990">
        <v>1696</v>
      </c>
      <c r="CK34" s="990">
        <v>1696</v>
      </c>
      <c r="CL34" s="991">
        <v>1696</v>
      </c>
      <c r="CM34" s="989">
        <v>6908</v>
      </c>
      <c r="CN34" s="990">
        <v>6908</v>
      </c>
      <c r="CO34" s="990">
        <v>6908</v>
      </c>
      <c r="CP34" s="990">
        <v>6908</v>
      </c>
      <c r="CQ34" s="991">
        <v>6908</v>
      </c>
      <c r="CR34" s="989">
        <v>6908</v>
      </c>
      <c r="CS34" s="990">
        <v>6908</v>
      </c>
      <c r="CT34" s="990">
        <v>6908</v>
      </c>
      <c r="CU34" s="990">
        <v>6908</v>
      </c>
      <c r="CV34" s="991">
        <v>6908</v>
      </c>
      <c r="CW34" s="989" t="s">
        <v>499</v>
      </c>
      <c r="CX34" s="990">
        <v>0</v>
      </c>
      <c r="CY34" s="990">
        <v>0</v>
      </c>
      <c r="CZ34" s="990">
        <v>0</v>
      </c>
      <c r="DA34" s="991">
        <v>0</v>
      </c>
      <c r="DB34" s="989" t="s">
        <v>499</v>
      </c>
      <c r="DC34" s="990">
        <v>0</v>
      </c>
      <c r="DD34" s="990">
        <v>0</v>
      </c>
      <c r="DE34" s="990">
        <v>0</v>
      </c>
      <c r="DF34" s="991">
        <v>0</v>
      </c>
      <c r="DG34" s="989">
        <v>3122</v>
      </c>
      <c r="DH34" s="990">
        <v>3122</v>
      </c>
      <c r="DI34" s="990">
        <v>3122</v>
      </c>
      <c r="DJ34" s="990">
        <v>3122</v>
      </c>
      <c r="DK34" s="991">
        <v>3122</v>
      </c>
      <c r="DL34" s="989" t="s">
        <v>499</v>
      </c>
      <c r="DM34" s="990"/>
      <c r="DN34" s="990"/>
      <c r="DO34" s="990"/>
      <c r="DP34" s="991"/>
      <c r="DQ34" s="989" t="s">
        <v>499</v>
      </c>
      <c r="DR34" s="990"/>
      <c r="DS34" s="990"/>
      <c r="DT34" s="990"/>
      <c r="DU34" s="991"/>
      <c r="DV34" s="992"/>
      <c r="DW34" s="993"/>
      <c r="DX34" s="993"/>
      <c r="DY34" s="993"/>
      <c r="DZ34" s="994"/>
      <c r="EA34" s="235"/>
    </row>
    <row r="35" spans="1:131" s="236" customFormat="1" ht="26.25" customHeight="1" x14ac:dyDescent="0.2">
      <c r="A35" s="253">
        <v>8</v>
      </c>
      <c r="B35" s="1043"/>
      <c r="C35" s="1044"/>
      <c r="D35" s="1044"/>
      <c r="E35" s="1044"/>
      <c r="F35" s="1044"/>
      <c r="G35" s="1044"/>
      <c r="H35" s="1044"/>
      <c r="I35" s="1044"/>
      <c r="J35" s="1044"/>
      <c r="K35" s="1044"/>
      <c r="L35" s="1044"/>
      <c r="M35" s="1044"/>
      <c r="N35" s="1044"/>
      <c r="O35" s="1044"/>
      <c r="P35" s="1045"/>
      <c r="Q35" s="1050"/>
      <c r="R35" s="1047"/>
      <c r="S35" s="1047"/>
      <c r="T35" s="1047"/>
      <c r="U35" s="1047"/>
      <c r="V35" s="1047"/>
      <c r="W35" s="1047"/>
      <c r="X35" s="1047"/>
      <c r="Y35" s="1047"/>
      <c r="Z35" s="1047"/>
      <c r="AA35" s="1047"/>
      <c r="AB35" s="1047"/>
      <c r="AC35" s="1047"/>
      <c r="AD35" s="1047"/>
      <c r="AE35" s="1051"/>
      <c r="AF35" s="1046"/>
      <c r="AG35" s="1047"/>
      <c r="AH35" s="1047"/>
      <c r="AI35" s="1047"/>
      <c r="AJ35" s="1048"/>
      <c r="AK35" s="980"/>
      <c r="AL35" s="971"/>
      <c r="AM35" s="971"/>
      <c r="AN35" s="971"/>
      <c r="AO35" s="971"/>
      <c r="AP35" s="971"/>
      <c r="AQ35" s="971"/>
      <c r="AR35" s="971"/>
      <c r="AS35" s="971"/>
      <c r="AT35" s="971"/>
      <c r="AU35" s="971"/>
      <c r="AV35" s="971"/>
      <c r="AW35" s="971"/>
      <c r="AX35" s="971"/>
      <c r="AY35" s="971"/>
      <c r="AZ35" s="1049"/>
      <c r="BA35" s="1049"/>
      <c r="BB35" s="1049"/>
      <c r="BC35" s="1049"/>
      <c r="BD35" s="1049"/>
      <c r="BE35" s="1041"/>
      <c r="BF35" s="1041"/>
      <c r="BG35" s="1041"/>
      <c r="BH35" s="1041"/>
      <c r="BI35" s="1042"/>
      <c r="BJ35" s="241"/>
      <c r="BK35" s="241"/>
      <c r="BL35" s="241"/>
      <c r="BM35" s="241"/>
      <c r="BN35" s="241"/>
      <c r="BO35" s="252"/>
      <c r="BP35" s="252"/>
      <c r="BQ35" s="396">
        <v>29</v>
      </c>
      <c r="BR35" s="397"/>
      <c r="BS35" s="1014" t="s">
        <v>591</v>
      </c>
      <c r="BT35" s="1015" t="s">
        <v>591</v>
      </c>
      <c r="BU35" s="1015" t="s">
        <v>591</v>
      </c>
      <c r="BV35" s="1015" t="s">
        <v>591</v>
      </c>
      <c r="BW35" s="1015" t="s">
        <v>591</v>
      </c>
      <c r="BX35" s="1015" t="s">
        <v>591</v>
      </c>
      <c r="BY35" s="1015" t="s">
        <v>591</v>
      </c>
      <c r="BZ35" s="1015" t="s">
        <v>591</v>
      </c>
      <c r="CA35" s="1015" t="s">
        <v>591</v>
      </c>
      <c r="CB35" s="1015" t="s">
        <v>591</v>
      </c>
      <c r="CC35" s="1015" t="s">
        <v>591</v>
      </c>
      <c r="CD35" s="1015" t="s">
        <v>591</v>
      </c>
      <c r="CE35" s="1015" t="s">
        <v>591</v>
      </c>
      <c r="CF35" s="1015" t="s">
        <v>591</v>
      </c>
      <c r="CG35" s="1016" t="s">
        <v>591</v>
      </c>
      <c r="CH35" s="989">
        <v>-86</v>
      </c>
      <c r="CI35" s="990">
        <v>-86</v>
      </c>
      <c r="CJ35" s="990">
        <v>-86</v>
      </c>
      <c r="CK35" s="990">
        <v>-86</v>
      </c>
      <c r="CL35" s="991">
        <v>-86</v>
      </c>
      <c r="CM35" s="989">
        <v>1376</v>
      </c>
      <c r="CN35" s="990">
        <v>1376</v>
      </c>
      <c r="CO35" s="990">
        <v>1376</v>
      </c>
      <c r="CP35" s="990">
        <v>1376</v>
      </c>
      <c r="CQ35" s="991">
        <v>1376</v>
      </c>
      <c r="CR35" s="989">
        <v>125</v>
      </c>
      <c r="CS35" s="990">
        <v>125</v>
      </c>
      <c r="CT35" s="990">
        <v>125</v>
      </c>
      <c r="CU35" s="990">
        <v>125</v>
      </c>
      <c r="CV35" s="991">
        <v>125</v>
      </c>
      <c r="CW35" s="989">
        <v>70</v>
      </c>
      <c r="CX35" s="990">
        <v>70</v>
      </c>
      <c r="CY35" s="990">
        <v>70</v>
      </c>
      <c r="CZ35" s="990">
        <v>70</v>
      </c>
      <c r="DA35" s="991">
        <v>70</v>
      </c>
      <c r="DB35" s="989">
        <v>16492</v>
      </c>
      <c r="DC35" s="990">
        <v>16492</v>
      </c>
      <c r="DD35" s="990">
        <v>16492</v>
      </c>
      <c r="DE35" s="990">
        <v>16492</v>
      </c>
      <c r="DF35" s="991">
        <v>16492</v>
      </c>
      <c r="DG35" s="989" t="s">
        <v>499</v>
      </c>
      <c r="DH35" s="990">
        <v>0</v>
      </c>
      <c r="DI35" s="990">
        <v>0</v>
      </c>
      <c r="DJ35" s="990">
        <v>0</v>
      </c>
      <c r="DK35" s="991">
        <v>0</v>
      </c>
      <c r="DL35" s="989" t="s">
        <v>499</v>
      </c>
      <c r="DM35" s="990">
        <v>0</v>
      </c>
      <c r="DN35" s="990">
        <v>0</v>
      </c>
      <c r="DO35" s="990">
        <v>0</v>
      </c>
      <c r="DP35" s="991">
        <v>0</v>
      </c>
      <c r="DQ35" s="989" t="s">
        <v>499</v>
      </c>
      <c r="DR35" s="990">
        <v>0</v>
      </c>
      <c r="DS35" s="990">
        <v>0</v>
      </c>
      <c r="DT35" s="990">
        <v>0</v>
      </c>
      <c r="DU35" s="991">
        <v>0</v>
      </c>
      <c r="DV35" s="992"/>
      <c r="DW35" s="993"/>
      <c r="DX35" s="993"/>
      <c r="DY35" s="993"/>
      <c r="DZ35" s="994"/>
      <c r="EA35" s="235"/>
    </row>
    <row r="36" spans="1:131" s="236" customFormat="1" ht="26.25" customHeight="1" x14ac:dyDescent="0.2">
      <c r="A36" s="253">
        <v>9</v>
      </c>
      <c r="B36" s="1043"/>
      <c r="C36" s="1044"/>
      <c r="D36" s="1044"/>
      <c r="E36" s="1044"/>
      <c r="F36" s="1044"/>
      <c r="G36" s="1044"/>
      <c r="H36" s="1044"/>
      <c r="I36" s="1044"/>
      <c r="J36" s="1044"/>
      <c r="K36" s="1044"/>
      <c r="L36" s="1044"/>
      <c r="M36" s="1044"/>
      <c r="N36" s="1044"/>
      <c r="O36" s="1044"/>
      <c r="P36" s="1045"/>
      <c r="Q36" s="1050"/>
      <c r="R36" s="1047"/>
      <c r="S36" s="1047"/>
      <c r="T36" s="1047"/>
      <c r="U36" s="1047"/>
      <c r="V36" s="1047"/>
      <c r="W36" s="1047"/>
      <c r="X36" s="1047"/>
      <c r="Y36" s="1047"/>
      <c r="Z36" s="1047"/>
      <c r="AA36" s="1047"/>
      <c r="AB36" s="1047"/>
      <c r="AC36" s="1047"/>
      <c r="AD36" s="1047"/>
      <c r="AE36" s="1051"/>
      <c r="AF36" s="1046"/>
      <c r="AG36" s="1047"/>
      <c r="AH36" s="1047"/>
      <c r="AI36" s="1047"/>
      <c r="AJ36" s="1048"/>
      <c r="AK36" s="980"/>
      <c r="AL36" s="971"/>
      <c r="AM36" s="971"/>
      <c r="AN36" s="971"/>
      <c r="AO36" s="971"/>
      <c r="AP36" s="971"/>
      <c r="AQ36" s="971"/>
      <c r="AR36" s="971"/>
      <c r="AS36" s="971"/>
      <c r="AT36" s="971"/>
      <c r="AU36" s="971"/>
      <c r="AV36" s="971"/>
      <c r="AW36" s="971"/>
      <c r="AX36" s="971"/>
      <c r="AY36" s="971"/>
      <c r="AZ36" s="1049"/>
      <c r="BA36" s="1049"/>
      <c r="BB36" s="1049"/>
      <c r="BC36" s="1049"/>
      <c r="BD36" s="1049"/>
      <c r="BE36" s="1041"/>
      <c r="BF36" s="1041"/>
      <c r="BG36" s="1041"/>
      <c r="BH36" s="1041"/>
      <c r="BI36" s="1042"/>
      <c r="BJ36" s="241"/>
      <c r="BK36" s="241"/>
      <c r="BL36" s="241"/>
      <c r="BM36" s="241"/>
      <c r="BN36" s="241"/>
      <c r="BO36" s="252"/>
      <c r="BP36" s="252"/>
      <c r="BQ36" s="396">
        <v>30</v>
      </c>
      <c r="BR36" s="397"/>
      <c r="BS36" s="1014" t="s">
        <v>592</v>
      </c>
      <c r="BT36" s="1015" t="s">
        <v>592</v>
      </c>
      <c r="BU36" s="1015" t="s">
        <v>592</v>
      </c>
      <c r="BV36" s="1015" t="s">
        <v>592</v>
      </c>
      <c r="BW36" s="1015" t="s">
        <v>592</v>
      </c>
      <c r="BX36" s="1015" t="s">
        <v>592</v>
      </c>
      <c r="BY36" s="1015" t="s">
        <v>592</v>
      </c>
      <c r="BZ36" s="1015" t="s">
        <v>592</v>
      </c>
      <c r="CA36" s="1015" t="s">
        <v>592</v>
      </c>
      <c r="CB36" s="1015" t="s">
        <v>592</v>
      </c>
      <c r="CC36" s="1015" t="s">
        <v>592</v>
      </c>
      <c r="CD36" s="1015" t="s">
        <v>592</v>
      </c>
      <c r="CE36" s="1015" t="s">
        <v>592</v>
      </c>
      <c r="CF36" s="1015" t="s">
        <v>592</v>
      </c>
      <c r="CG36" s="1016" t="s">
        <v>592</v>
      </c>
      <c r="CH36" s="989">
        <v>-1</v>
      </c>
      <c r="CI36" s="990">
        <v>-1</v>
      </c>
      <c r="CJ36" s="990">
        <v>-1</v>
      </c>
      <c r="CK36" s="990">
        <v>-1</v>
      </c>
      <c r="CL36" s="991">
        <v>-1</v>
      </c>
      <c r="CM36" s="989">
        <v>1020</v>
      </c>
      <c r="CN36" s="990">
        <v>1019</v>
      </c>
      <c r="CO36" s="990">
        <v>1019</v>
      </c>
      <c r="CP36" s="990">
        <v>1019</v>
      </c>
      <c r="CQ36" s="991">
        <v>1019</v>
      </c>
      <c r="CR36" s="989">
        <v>588</v>
      </c>
      <c r="CS36" s="990">
        <v>588</v>
      </c>
      <c r="CT36" s="990">
        <v>588</v>
      </c>
      <c r="CU36" s="990">
        <v>588</v>
      </c>
      <c r="CV36" s="991">
        <v>588</v>
      </c>
      <c r="CW36" s="989">
        <v>4</v>
      </c>
      <c r="CX36" s="990">
        <v>4</v>
      </c>
      <c r="CY36" s="990">
        <v>4</v>
      </c>
      <c r="CZ36" s="990">
        <v>4</v>
      </c>
      <c r="DA36" s="991">
        <v>4</v>
      </c>
      <c r="DB36" s="989" t="s">
        <v>499</v>
      </c>
      <c r="DC36" s="990">
        <v>0</v>
      </c>
      <c r="DD36" s="990">
        <v>0</v>
      </c>
      <c r="DE36" s="990">
        <v>0</v>
      </c>
      <c r="DF36" s="991">
        <v>0</v>
      </c>
      <c r="DG36" s="989" t="s">
        <v>499</v>
      </c>
      <c r="DH36" s="990">
        <v>0</v>
      </c>
      <c r="DI36" s="990">
        <v>0</v>
      </c>
      <c r="DJ36" s="990">
        <v>0</v>
      </c>
      <c r="DK36" s="991">
        <v>0</v>
      </c>
      <c r="DL36" s="989" t="s">
        <v>499</v>
      </c>
      <c r="DM36" s="990">
        <v>0</v>
      </c>
      <c r="DN36" s="990">
        <v>0</v>
      </c>
      <c r="DO36" s="990">
        <v>0</v>
      </c>
      <c r="DP36" s="991">
        <v>0</v>
      </c>
      <c r="DQ36" s="989" t="s">
        <v>499</v>
      </c>
      <c r="DR36" s="990">
        <v>0</v>
      </c>
      <c r="DS36" s="990">
        <v>0</v>
      </c>
      <c r="DT36" s="990">
        <v>0</v>
      </c>
      <c r="DU36" s="991">
        <v>0</v>
      </c>
      <c r="DV36" s="992"/>
      <c r="DW36" s="993"/>
      <c r="DX36" s="993"/>
      <c r="DY36" s="993"/>
      <c r="DZ36" s="994"/>
      <c r="EA36" s="235"/>
    </row>
    <row r="37" spans="1:131" s="236" customFormat="1" ht="26.25" customHeight="1" x14ac:dyDescent="0.2">
      <c r="A37" s="253">
        <v>10</v>
      </c>
      <c r="B37" s="1043"/>
      <c r="C37" s="1044"/>
      <c r="D37" s="1044"/>
      <c r="E37" s="1044"/>
      <c r="F37" s="1044"/>
      <c r="G37" s="1044"/>
      <c r="H37" s="1044"/>
      <c r="I37" s="1044"/>
      <c r="J37" s="1044"/>
      <c r="K37" s="1044"/>
      <c r="L37" s="1044"/>
      <c r="M37" s="1044"/>
      <c r="N37" s="1044"/>
      <c r="O37" s="1044"/>
      <c r="P37" s="1045"/>
      <c r="Q37" s="1050"/>
      <c r="R37" s="1047"/>
      <c r="S37" s="1047"/>
      <c r="T37" s="1047"/>
      <c r="U37" s="1047"/>
      <c r="V37" s="1047"/>
      <c r="W37" s="1047"/>
      <c r="X37" s="1047"/>
      <c r="Y37" s="1047"/>
      <c r="Z37" s="1047"/>
      <c r="AA37" s="1047"/>
      <c r="AB37" s="1047"/>
      <c r="AC37" s="1047"/>
      <c r="AD37" s="1047"/>
      <c r="AE37" s="1051"/>
      <c r="AF37" s="1046"/>
      <c r="AG37" s="1047"/>
      <c r="AH37" s="1047"/>
      <c r="AI37" s="1047"/>
      <c r="AJ37" s="1048"/>
      <c r="AK37" s="980"/>
      <c r="AL37" s="971"/>
      <c r="AM37" s="971"/>
      <c r="AN37" s="971"/>
      <c r="AO37" s="971"/>
      <c r="AP37" s="971"/>
      <c r="AQ37" s="971"/>
      <c r="AR37" s="971"/>
      <c r="AS37" s="971"/>
      <c r="AT37" s="971"/>
      <c r="AU37" s="971"/>
      <c r="AV37" s="971"/>
      <c r="AW37" s="971"/>
      <c r="AX37" s="971"/>
      <c r="AY37" s="971"/>
      <c r="AZ37" s="1049"/>
      <c r="BA37" s="1049"/>
      <c r="BB37" s="1049"/>
      <c r="BC37" s="1049"/>
      <c r="BD37" s="1049"/>
      <c r="BE37" s="1041"/>
      <c r="BF37" s="1041"/>
      <c r="BG37" s="1041"/>
      <c r="BH37" s="1041"/>
      <c r="BI37" s="1042"/>
      <c r="BJ37" s="241"/>
      <c r="BK37" s="241"/>
      <c r="BL37" s="241"/>
      <c r="BM37" s="241"/>
      <c r="BN37" s="241"/>
      <c r="BO37" s="252"/>
      <c r="BP37" s="252"/>
      <c r="BQ37" s="249">
        <v>31</v>
      </c>
      <c r="BR37" s="250"/>
      <c r="BS37" s="1014"/>
      <c r="BT37" s="1015"/>
      <c r="BU37" s="1015"/>
      <c r="BV37" s="1015"/>
      <c r="BW37" s="1015"/>
      <c r="BX37" s="1015"/>
      <c r="BY37" s="1015"/>
      <c r="BZ37" s="1015"/>
      <c r="CA37" s="1015"/>
      <c r="CB37" s="1015"/>
      <c r="CC37" s="1015"/>
      <c r="CD37" s="1015"/>
      <c r="CE37" s="1015"/>
      <c r="CF37" s="1015"/>
      <c r="CG37" s="1016"/>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5"/>
    </row>
    <row r="38" spans="1:131" s="236" customFormat="1" ht="26.25" customHeight="1" x14ac:dyDescent="0.2">
      <c r="A38" s="253">
        <v>11</v>
      </c>
      <c r="B38" s="1043"/>
      <c r="C38" s="1044"/>
      <c r="D38" s="1044"/>
      <c r="E38" s="1044"/>
      <c r="F38" s="1044"/>
      <c r="G38" s="1044"/>
      <c r="H38" s="1044"/>
      <c r="I38" s="1044"/>
      <c r="J38" s="1044"/>
      <c r="K38" s="1044"/>
      <c r="L38" s="1044"/>
      <c r="M38" s="1044"/>
      <c r="N38" s="1044"/>
      <c r="O38" s="1044"/>
      <c r="P38" s="1045"/>
      <c r="Q38" s="1050"/>
      <c r="R38" s="1047"/>
      <c r="S38" s="1047"/>
      <c r="T38" s="1047"/>
      <c r="U38" s="1047"/>
      <c r="V38" s="1047"/>
      <c r="W38" s="1047"/>
      <c r="X38" s="1047"/>
      <c r="Y38" s="1047"/>
      <c r="Z38" s="1047"/>
      <c r="AA38" s="1047"/>
      <c r="AB38" s="1047"/>
      <c r="AC38" s="1047"/>
      <c r="AD38" s="1047"/>
      <c r="AE38" s="1051"/>
      <c r="AF38" s="1046"/>
      <c r="AG38" s="1047"/>
      <c r="AH38" s="1047"/>
      <c r="AI38" s="1047"/>
      <c r="AJ38" s="1048"/>
      <c r="AK38" s="980"/>
      <c r="AL38" s="971"/>
      <c r="AM38" s="971"/>
      <c r="AN38" s="971"/>
      <c r="AO38" s="971"/>
      <c r="AP38" s="971"/>
      <c r="AQ38" s="971"/>
      <c r="AR38" s="971"/>
      <c r="AS38" s="971"/>
      <c r="AT38" s="971"/>
      <c r="AU38" s="971"/>
      <c r="AV38" s="971"/>
      <c r="AW38" s="971"/>
      <c r="AX38" s="971"/>
      <c r="AY38" s="971"/>
      <c r="AZ38" s="1049"/>
      <c r="BA38" s="1049"/>
      <c r="BB38" s="1049"/>
      <c r="BC38" s="1049"/>
      <c r="BD38" s="1049"/>
      <c r="BE38" s="1041"/>
      <c r="BF38" s="1041"/>
      <c r="BG38" s="1041"/>
      <c r="BH38" s="1041"/>
      <c r="BI38" s="1042"/>
      <c r="BJ38" s="241"/>
      <c r="BK38" s="241"/>
      <c r="BL38" s="241"/>
      <c r="BM38" s="241"/>
      <c r="BN38" s="241"/>
      <c r="BO38" s="252"/>
      <c r="BP38" s="252"/>
      <c r="BQ38" s="249">
        <v>32</v>
      </c>
      <c r="BR38" s="250"/>
      <c r="BS38" s="1014"/>
      <c r="BT38" s="1015"/>
      <c r="BU38" s="1015"/>
      <c r="BV38" s="1015"/>
      <c r="BW38" s="1015"/>
      <c r="BX38" s="1015"/>
      <c r="BY38" s="1015"/>
      <c r="BZ38" s="1015"/>
      <c r="CA38" s="1015"/>
      <c r="CB38" s="1015"/>
      <c r="CC38" s="1015"/>
      <c r="CD38" s="1015"/>
      <c r="CE38" s="1015"/>
      <c r="CF38" s="1015"/>
      <c r="CG38" s="1016"/>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5"/>
    </row>
    <row r="39" spans="1:131" s="236" customFormat="1" ht="26.25" customHeight="1" x14ac:dyDescent="0.2">
      <c r="A39" s="253">
        <v>12</v>
      </c>
      <c r="B39" s="1043"/>
      <c r="C39" s="1044"/>
      <c r="D39" s="1044"/>
      <c r="E39" s="1044"/>
      <c r="F39" s="1044"/>
      <c r="G39" s="1044"/>
      <c r="H39" s="1044"/>
      <c r="I39" s="1044"/>
      <c r="J39" s="1044"/>
      <c r="K39" s="1044"/>
      <c r="L39" s="1044"/>
      <c r="M39" s="1044"/>
      <c r="N39" s="1044"/>
      <c r="O39" s="1044"/>
      <c r="P39" s="1045"/>
      <c r="Q39" s="1050"/>
      <c r="R39" s="1047"/>
      <c r="S39" s="1047"/>
      <c r="T39" s="1047"/>
      <c r="U39" s="1047"/>
      <c r="V39" s="1047"/>
      <c r="W39" s="1047"/>
      <c r="X39" s="1047"/>
      <c r="Y39" s="1047"/>
      <c r="Z39" s="1047"/>
      <c r="AA39" s="1047"/>
      <c r="AB39" s="1047"/>
      <c r="AC39" s="1047"/>
      <c r="AD39" s="1047"/>
      <c r="AE39" s="1051"/>
      <c r="AF39" s="1046"/>
      <c r="AG39" s="1047"/>
      <c r="AH39" s="1047"/>
      <c r="AI39" s="1047"/>
      <c r="AJ39" s="1048"/>
      <c r="AK39" s="980"/>
      <c r="AL39" s="971"/>
      <c r="AM39" s="971"/>
      <c r="AN39" s="971"/>
      <c r="AO39" s="971"/>
      <c r="AP39" s="971"/>
      <c r="AQ39" s="971"/>
      <c r="AR39" s="971"/>
      <c r="AS39" s="971"/>
      <c r="AT39" s="971"/>
      <c r="AU39" s="971"/>
      <c r="AV39" s="971"/>
      <c r="AW39" s="971"/>
      <c r="AX39" s="971"/>
      <c r="AY39" s="971"/>
      <c r="AZ39" s="1049"/>
      <c r="BA39" s="1049"/>
      <c r="BB39" s="1049"/>
      <c r="BC39" s="1049"/>
      <c r="BD39" s="1049"/>
      <c r="BE39" s="1041"/>
      <c r="BF39" s="1041"/>
      <c r="BG39" s="1041"/>
      <c r="BH39" s="1041"/>
      <c r="BI39" s="1042"/>
      <c r="BJ39" s="241"/>
      <c r="BK39" s="241"/>
      <c r="BL39" s="241"/>
      <c r="BM39" s="241"/>
      <c r="BN39" s="241"/>
      <c r="BO39" s="252"/>
      <c r="BP39" s="252"/>
      <c r="BQ39" s="249">
        <v>33</v>
      </c>
      <c r="BR39" s="250"/>
      <c r="BS39" s="1014"/>
      <c r="BT39" s="1015"/>
      <c r="BU39" s="1015"/>
      <c r="BV39" s="1015"/>
      <c r="BW39" s="1015"/>
      <c r="BX39" s="1015"/>
      <c r="BY39" s="1015"/>
      <c r="BZ39" s="1015"/>
      <c r="CA39" s="1015"/>
      <c r="CB39" s="1015"/>
      <c r="CC39" s="1015"/>
      <c r="CD39" s="1015"/>
      <c r="CE39" s="1015"/>
      <c r="CF39" s="1015"/>
      <c r="CG39" s="1016"/>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5"/>
    </row>
    <row r="40" spans="1:131" s="236" customFormat="1" ht="26.25" customHeight="1" x14ac:dyDescent="0.2">
      <c r="A40" s="248">
        <v>13</v>
      </c>
      <c r="B40" s="1043"/>
      <c r="C40" s="1044"/>
      <c r="D40" s="1044"/>
      <c r="E40" s="1044"/>
      <c r="F40" s="1044"/>
      <c r="G40" s="1044"/>
      <c r="H40" s="1044"/>
      <c r="I40" s="1044"/>
      <c r="J40" s="1044"/>
      <c r="K40" s="1044"/>
      <c r="L40" s="1044"/>
      <c r="M40" s="1044"/>
      <c r="N40" s="1044"/>
      <c r="O40" s="1044"/>
      <c r="P40" s="1045"/>
      <c r="Q40" s="1050"/>
      <c r="R40" s="1047"/>
      <c r="S40" s="1047"/>
      <c r="T40" s="1047"/>
      <c r="U40" s="1047"/>
      <c r="V40" s="1047"/>
      <c r="W40" s="1047"/>
      <c r="X40" s="1047"/>
      <c r="Y40" s="1047"/>
      <c r="Z40" s="1047"/>
      <c r="AA40" s="1047"/>
      <c r="AB40" s="1047"/>
      <c r="AC40" s="1047"/>
      <c r="AD40" s="1047"/>
      <c r="AE40" s="1051"/>
      <c r="AF40" s="1046"/>
      <c r="AG40" s="1047"/>
      <c r="AH40" s="1047"/>
      <c r="AI40" s="1047"/>
      <c r="AJ40" s="1048"/>
      <c r="AK40" s="980"/>
      <c r="AL40" s="971"/>
      <c r="AM40" s="971"/>
      <c r="AN40" s="971"/>
      <c r="AO40" s="971"/>
      <c r="AP40" s="971"/>
      <c r="AQ40" s="971"/>
      <c r="AR40" s="971"/>
      <c r="AS40" s="971"/>
      <c r="AT40" s="971"/>
      <c r="AU40" s="971"/>
      <c r="AV40" s="971"/>
      <c r="AW40" s="971"/>
      <c r="AX40" s="971"/>
      <c r="AY40" s="971"/>
      <c r="AZ40" s="1049"/>
      <c r="BA40" s="1049"/>
      <c r="BB40" s="1049"/>
      <c r="BC40" s="1049"/>
      <c r="BD40" s="1049"/>
      <c r="BE40" s="1041"/>
      <c r="BF40" s="1041"/>
      <c r="BG40" s="1041"/>
      <c r="BH40" s="1041"/>
      <c r="BI40" s="1042"/>
      <c r="BJ40" s="241"/>
      <c r="BK40" s="241"/>
      <c r="BL40" s="241"/>
      <c r="BM40" s="241"/>
      <c r="BN40" s="241"/>
      <c r="BO40" s="252"/>
      <c r="BP40" s="252"/>
      <c r="BQ40" s="249">
        <v>34</v>
      </c>
      <c r="BR40" s="250"/>
      <c r="BS40" s="1014"/>
      <c r="BT40" s="1015"/>
      <c r="BU40" s="1015"/>
      <c r="BV40" s="1015"/>
      <c r="BW40" s="1015"/>
      <c r="BX40" s="1015"/>
      <c r="BY40" s="1015"/>
      <c r="BZ40" s="1015"/>
      <c r="CA40" s="1015"/>
      <c r="CB40" s="1015"/>
      <c r="CC40" s="1015"/>
      <c r="CD40" s="1015"/>
      <c r="CE40" s="1015"/>
      <c r="CF40" s="1015"/>
      <c r="CG40" s="1016"/>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5"/>
    </row>
    <row r="41" spans="1:131" s="236" customFormat="1" ht="26.25" customHeight="1" x14ac:dyDescent="0.2">
      <c r="A41" s="248">
        <v>14</v>
      </c>
      <c r="B41" s="1043"/>
      <c r="C41" s="1044"/>
      <c r="D41" s="1044"/>
      <c r="E41" s="1044"/>
      <c r="F41" s="1044"/>
      <c r="G41" s="1044"/>
      <c r="H41" s="1044"/>
      <c r="I41" s="1044"/>
      <c r="J41" s="1044"/>
      <c r="K41" s="1044"/>
      <c r="L41" s="1044"/>
      <c r="M41" s="1044"/>
      <c r="N41" s="1044"/>
      <c r="O41" s="1044"/>
      <c r="P41" s="1045"/>
      <c r="Q41" s="1050"/>
      <c r="R41" s="1047"/>
      <c r="S41" s="1047"/>
      <c r="T41" s="1047"/>
      <c r="U41" s="1047"/>
      <c r="V41" s="1047"/>
      <c r="W41" s="1047"/>
      <c r="X41" s="1047"/>
      <c r="Y41" s="1047"/>
      <c r="Z41" s="1047"/>
      <c r="AA41" s="1047"/>
      <c r="AB41" s="1047"/>
      <c r="AC41" s="1047"/>
      <c r="AD41" s="1047"/>
      <c r="AE41" s="1051"/>
      <c r="AF41" s="1046"/>
      <c r="AG41" s="1047"/>
      <c r="AH41" s="1047"/>
      <c r="AI41" s="1047"/>
      <c r="AJ41" s="1048"/>
      <c r="AK41" s="980"/>
      <c r="AL41" s="971"/>
      <c r="AM41" s="971"/>
      <c r="AN41" s="971"/>
      <c r="AO41" s="971"/>
      <c r="AP41" s="971"/>
      <c r="AQ41" s="971"/>
      <c r="AR41" s="971"/>
      <c r="AS41" s="971"/>
      <c r="AT41" s="971"/>
      <c r="AU41" s="971"/>
      <c r="AV41" s="971"/>
      <c r="AW41" s="971"/>
      <c r="AX41" s="971"/>
      <c r="AY41" s="971"/>
      <c r="AZ41" s="1049"/>
      <c r="BA41" s="1049"/>
      <c r="BB41" s="1049"/>
      <c r="BC41" s="1049"/>
      <c r="BD41" s="1049"/>
      <c r="BE41" s="1041"/>
      <c r="BF41" s="1041"/>
      <c r="BG41" s="1041"/>
      <c r="BH41" s="1041"/>
      <c r="BI41" s="1042"/>
      <c r="BJ41" s="241"/>
      <c r="BK41" s="241"/>
      <c r="BL41" s="241"/>
      <c r="BM41" s="241"/>
      <c r="BN41" s="241"/>
      <c r="BO41" s="252"/>
      <c r="BP41" s="252"/>
      <c r="BQ41" s="249">
        <v>35</v>
      </c>
      <c r="BR41" s="250"/>
      <c r="BS41" s="1014"/>
      <c r="BT41" s="1015"/>
      <c r="BU41" s="1015"/>
      <c r="BV41" s="1015"/>
      <c r="BW41" s="1015"/>
      <c r="BX41" s="1015"/>
      <c r="BY41" s="1015"/>
      <c r="BZ41" s="1015"/>
      <c r="CA41" s="1015"/>
      <c r="CB41" s="1015"/>
      <c r="CC41" s="1015"/>
      <c r="CD41" s="1015"/>
      <c r="CE41" s="1015"/>
      <c r="CF41" s="1015"/>
      <c r="CG41" s="1016"/>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5"/>
    </row>
    <row r="42" spans="1:131" s="236" customFormat="1" ht="26.25" customHeight="1" x14ac:dyDescent="0.2">
      <c r="A42" s="248">
        <v>15</v>
      </c>
      <c r="B42" s="1043"/>
      <c r="C42" s="1044"/>
      <c r="D42" s="1044"/>
      <c r="E42" s="1044"/>
      <c r="F42" s="1044"/>
      <c r="G42" s="1044"/>
      <c r="H42" s="1044"/>
      <c r="I42" s="1044"/>
      <c r="J42" s="1044"/>
      <c r="K42" s="1044"/>
      <c r="L42" s="1044"/>
      <c r="M42" s="1044"/>
      <c r="N42" s="1044"/>
      <c r="O42" s="1044"/>
      <c r="P42" s="1045"/>
      <c r="Q42" s="1050"/>
      <c r="R42" s="1047"/>
      <c r="S42" s="1047"/>
      <c r="T42" s="1047"/>
      <c r="U42" s="1047"/>
      <c r="V42" s="1047"/>
      <c r="W42" s="1047"/>
      <c r="X42" s="1047"/>
      <c r="Y42" s="1047"/>
      <c r="Z42" s="1047"/>
      <c r="AA42" s="1047"/>
      <c r="AB42" s="1047"/>
      <c r="AC42" s="1047"/>
      <c r="AD42" s="1047"/>
      <c r="AE42" s="1051"/>
      <c r="AF42" s="1046"/>
      <c r="AG42" s="1047"/>
      <c r="AH42" s="1047"/>
      <c r="AI42" s="1047"/>
      <c r="AJ42" s="1048"/>
      <c r="AK42" s="980"/>
      <c r="AL42" s="971"/>
      <c r="AM42" s="971"/>
      <c r="AN42" s="971"/>
      <c r="AO42" s="971"/>
      <c r="AP42" s="971"/>
      <c r="AQ42" s="971"/>
      <c r="AR42" s="971"/>
      <c r="AS42" s="971"/>
      <c r="AT42" s="971"/>
      <c r="AU42" s="971"/>
      <c r="AV42" s="971"/>
      <c r="AW42" s="971"/>
      <c r="AX42" s="971"/>
      <c r="AY42" s="971"/>
      <c r="AZ42" s="1049"/>
      <c r="BA42" s="1049"/>
      <c r="BB42" s="1049"/>
      <c r="BC42" s="1049"/>
      <c r="BD42" s="1049"/>
      <c r="BE42" s="1041"/>
      <c r="BF42" s="1041"/>
      <c r="BG42" s="1041"/>
      <c r="BH42" s="1041"/>
      <c r="BI42" s="1042"/>
      <c r="BJ42" s="241"/>
      <c r="BK42" s="241"/>
      <c r="BL42" s="241"/>
      <c r="BM42" s="241"/>
      <c r="BN42" s="241"/>
      <c r="BO42" s="252"/>
      <c r="BP42" s="252"/>
      <c r="BQ42" s="249">
        <v>36</v>
      </c>
      <c r="BR42" s="250"/>
      <c r="BS42" s="1014"/>
      <c r="BT42" s="1015"/>
      <c r="BU42" s="1015"/>
      <c r="BV42" s="1015"/>
      <c r="BW42" s="1015"/>
      <c r="BX42" s="1015"/>
      <c r="BY42" s="1015"/>
      <c r="BZ42" s="1015"/>
      <c r="CA42" s="1015"/>
      <c r="CB42" s="1015"/>
      <c r="CC42" s="1015"/>
      <c r="CD42" s="1015"/>
      <c r="CE42" s="1015"/>
      <c r="CF42" s="1015"/>
      <c r="CG42" s="1016"/>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5"/>
    </row>
    <row r="43" spans="1:131" s="236" customFormat="1" ht="26.25" customHeight="1" x14ac:dyDescent="0.2">
      <c r="A43" s="248">
        <v>16</v>
      </c>
      <c r="B43" s="1043"/>
      <c r="C43" s="1044"/>
      <c r="D43" s="1044"/>
      <c r="E43" s="1044"/>
      <c r="F43" s="1044"/>
      <c r="G43" s="1044"/>
      <c r="H43" s="1044"/>
      <c r="I43" s="1044"/>
      <c r="J43" s="1044"/>
      <c r="K43" s="1044"/>
      <c r="L43" s="1044"/>
      <c r="M43" s="1044"/>
      <c r="N43" s="1044"/>
      <c r="O43" s="1044"/>
      <c r="P43" s="1045"/>
      <c r="Q43" s="1050"/>
      <c r="R43" s="1047"/>
      <c r="S43" s="1047"/>
      <c r="T43" s="1047"/>
      <c r="U43" s="1047"/>
      <c r="V43" s="1047"/>
      <c r="W43" s="1047"/>
      <c r="X43" s="1047"/>
      <c r="Y43" s="1047"/>
      <c r="Z43" s="1047"/>
      <c r="AA43" s="1047"/>
      <c r="AB43" s="1047"/>
      <c r="AC43" s="1047"/>
      <c r="AD43" s="1047"/>
      <c r="AE43" s="1051"/>
      <c r="AF43" s="1046"/>
      <c r="AG43" s="1047"/>
      <c r="AH43" s="1047"/>
      <c r="AI43" s="1047"/>
      <c r="AJ43" s="1048"/>
      <c r="AK43" s="980"/>
      <c r="AL43" s="971"/>
      <c r="AM43" s="971"/>
      <c r="AN43" s="971"/>
      <c r="AO43" s="971"/>
      <c r="AP43" s="971"/>
      <c r="AQ43" s="971"/>
      <c r="AR43" s="971"/>
      <c r="AS43" s="971"/>
      <c r="AT43" s="971"/>
      <c r="AU43" s="971"/>
      <c r="AV43" s="971"/>
      <c r="AW43" s="971"/>
      <c r="AX43" s="971"/>
      <c r="AY43" s="971"/>
      <c r="AZ43" s="1049"/>
      <c r="BA43" s="1049"/>
      <c r="BB43" s="1049"/>
      <c r="BC43" s="1049"/>
      <c r="BD43" s="1049"/>
      <c r="BE43" s="1041"/>
      <c r="BF43" s="1041"/>
      <c r="BG43" s="1041"/>
      <c r="BH43" s="1041"/>
      <c r="BI43" s="1042"/>
      <c r="BJ43" s="241"/>
      <c r="BK43" s="241"/>
      <c r="BL43" s="241"/>
      <c r="BM43" s="241"/>
      <c r="BN43" s="241"/>
      <c r="BO43" s="252"/>
      <c r="BP43" s="252"/>
      <c r="BQ43" s="249">
        <v>37</v>
      </c>
      <c r="BR43" s="250"/>
      <c r="BS43" s="1014"/>
      <c r="BT43" s="1015"/>
      <c r="BU43" s="1015"/>
      <c r="BV43" s="1015"/>
      <c r="BW43" s="1015"/>
      <c r="BX43" s="1015"/>
      <c r="BY43" s="1015"/>
      <c r="BZ43" s="1015"/>
      <c r="CA43" s="1015"/>
      <c r="CB43" s="1015"/>
      <c r="CC43" s="1015"/>
      <c r="CD43" s="1015"/>
      <c r="CE43" s="1015"/>
      <c r="CF43" s="1015"/>
      <c r="CG43" s="1016"/>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5"/>
    </row>
    <row r="44" spans="1:131" s="236" customFormat="1" ht="26.25" customHeight="1" x14ac:dyDescent="0.2">
      <c r="A44" s="248">
        <v>17</v>
      </c>
      <c r="B44" s="1043"/>
      <c r="C44" s="1044"/>
      <c r="D44" s="1044"/>
      <c r="E44" s="1044"/>
      <c r="F44" s="1044"/>
      <c r="G44" s="1044"/>
      <c r="H44" s="1044"/>
      <c r="I44" s="1044"/>
      <c r="J44" s="1044"/>
      <c r="K44" s="1044"/>
      <c r="L44" s="1044"/>
      <c r="M44" s="1044"/>
      <c r="N44" s="1044"/>
      <c r="O44" s="1044"/>
      <c r="P44" s="1045"/>
      <c r="Q44" s="1050"/>
      <c r="R44" s="1047"/>
      <c r="S44" s="1047"/>
      <c r="T44" s="1047"/>
      <c r="U44" s="1047"/>
      <c r="V44" s="1047"/>
      <c r="W44" s="1047"/>
      <c r="X44" s="1047"/>
      <c r="Y44" s="1047"/>
      <c r="Z44" s="1047"/>
      <c r="AA44" s="1047"/>
      <c r="AB44" s="1047"/>
      <c r="AC44" s="1047"/>
      <c r="AD44" s="1047"/>
      <c r="AE44" s="1051"/>
      <c r="AF44" s="1046"/>
      <c r="AG44" s="1047"/>
      <c r="AH44" s="1047"/>
      <c r="AI44" s="1047"/>
      <c r="AJ44" s="1048"/>
      <c r="AK44" s="980"/>
      <c r="AL44" s="971"/>
      <c r="AM44" s="971"/>
      <c r="AN44" s="971"/>
      <c r="AO44" s="971"/>
      <c r="AP44" s="971"/>
      <c r="AQ44" s="971"/>
      <c r="AR44" s="971"/>
      <c r="AS44" s="971"/>
      <c r="AT44" s="971"/>
      <c r="AU44" s="971"/>
      <c r="AV44" s="971"/>
      <c r="AW44" s="971"/>
      <c r="AX44" s="971"/>
      <c r="AY44" s="971"/>
      <c r="AZ44" s="1049"/>
      <c r="BA44" s="1049"/>
      <c r="BB44" s="1049"/>
      <c r="BC44" s="1049"/>
      <c r="BD44" s="1049"/>
      <c r="BE44" s="1041"/>
      <c r="BF44" s="1041"/>
      <c r="BG44" s="1041"/>
      <c r="BH44" s="1041"/>
      <c r="BI44" s="1042"/>
      <c r="BJ44" s="241"/>
      <c r="BK44" s="241"/>
      <c r="BL44" s="241"/>
      <c r="BM44" s="241"/>
      <c r="BN44" s="241"/>
      <c r="BO44" s="252"/>
      <c r="BP44" s="252"/>
      <c r="BQ44" s="249">
        <v>38</v>
      </c>
      <c r="BR44" s="250"/>
      <c r="BS44" s="1014"/>
      <c r="BT44" s="1015"/>
      <c r="BU44" s="1015"/>
      <c r="BV44" s="1015"/>
      <c r="BW44" s="1015"/>
      <c r="BX44" s="1015"/>
      <c r="BY44" s="1015"/>
      <c r="BZ44" s="1015"/>
      <c r="CA44" s="1015"/>
      <c r="CB44" s="1015"/>
      <c r="CC44" s="1015"/>
      <c r="CD44" s="1015"/>
      <c r="CE44" s="1015"/>
      <c r="CF44" s="1015"/>
      <c r="CG44" s="1016"/>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5"/>
    </row>
    <row r="45" spans="1:131" s="236" customFormat="1" ht="26.25" customHeight="1" x14ac:dyDescent="0.2">
      <c r="A45" s="248">
        <v>18</v>
      </c>
      <c r="B45" s="1043"/>
      <c r="C45" s="1044"/>
      <c r="D45" s="1044"/>
      <c r="E45" s="1044"/>
      <c r="F45" s="1044"/>
      <c r="G45" s="1044"/>
      <c r="H45" s="1044"/>
      <c r="I45" s="1044"/>
      <c r="J45" s="1044"/>
      <c r="K45" s="1044"/>
      <c r="L45" s="1044"/>
      <c r="M45" s="1044"/>
      <c r="N45" s="1044"/>
      <c r="O45" s="1044"/>
      <c r="P45" s="1045"/>
      <c r="Q45" s="1050"/>
      <c r="R45" s="1047"/>
      <c r="S45" s="1047"/>
      <c r="T45" s="1047"/>
      <c r="U45" s="1047"/>
      <c r="V45" s="1047"/>
      <c r="W45" s="1047"/>
      <c r="X45" s="1047"/>
      <c r="Y45" s="1047"/>
      <c r="Z45" s="1047"/>
      <c r="AA45" s="1047"/>
      <c r="AB45" s="1047"/>
      <c r="AC45" s="1047"/>
      <c r="AD45" s="1047"/>
      <c r="AE45" s="1051"/>
      <c r="AF45" s="1046"/>
      <c r="AG45" s="1047"/>
      <c r="AH45" s="1047"/>
      <c r="AI45" s="1047"/>
      <c r="AJ45" s="1048"/>
      <c r="AK45" s="980"/>
      <c r="AL45" s="971"/>
      <c r="AM45" s="971"/>
      <c r="AN45" s="971"/>
      <c r="AO45" s="971"/>
      <c r="AP45" s="971"/>
      <c r="AQ45" s="971"/>
      <c r="AR45" s="971"/>
      <c r="AS45" s="971"/>
      <c r="AT45" s="971"/>
      <c r="AU45" s="971"/>
      <c r="AV45" s="971"/>
      <c r="AW45" s="971"/>
      <c r="AX45" s="971"/>
      <c r="AY45" s="971"/>
      <c r="AZ45" s="1049"/>
      <c r="BA45" s="1049"/>
      <c r="BB45" s="1049"/>
      <c r="BC45" s="1049"/>
      <c r="BD45" s="1049"/>
      <c r="BE45" s="1041"/>
      <c r="BF45" s="1041"/>
      <c r="BG45" s="1041"/>
      <c r="BH45" s="1041"/>
      <c r="BI45" s="1042"/>
      <c r="BJ45" s="241"/>
      <c r="BK45" s="241"/>
      <c r="BL45" s="241"/>
      <c r="BM45" s="241"/>
      <c r="BN45" s="241"/>
      <c r="BO45" s="252"/>
      <c r="BP45" s="252"/>
      <c r="BQ45" s="249">
        <v>39</v>
      </c>
      <c r="BR45" s="250"/>
      <c r="BS45" s="1014"/>
      <c r="BT45" s="1015"/>
      <c r="BU45" s="1015"/>
      <c r="BV45" s="1015"/>
      <c r="BW45" s="1015"/>
      <c r="BX45" s="1015"/>
      <c r="BY45" s="1015"/>
      <c r="BZ45" s="1015"/>
      <c r="CA45" s="1015"/>
      <c r="CB45" s="1015"/>
      <c r="CC45" s="1015"/>
      <c r="CD45" s="1015"/>
      <c r="CE45" s="1015"/>
      <c r="CF45" s="1015"/>
      <c r="CG45" s="1016"/>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5"/>
    </row>
    <row r="46" spans="1:131" s="236" customFormat="1" ht="26.25" customHeight="1" x14ac:dyDescent="0.2">
      <c r="A46" s="248">
        <v>19</v>
      </c>
      <c r="B46" s="1043"/>
      <c r="C46" s="1044"/>
      <c r="D46" s="1044"/>
      <c r="E46" s="1044"/>
      <c r="F46" s="1044"/>
      <c r="G46" s="1044"/>
      <c r="H46" s="1044"/>
      <c r="I46" s="1044"/>
      <c r="J46" s="1044"/>
      <c r="K46" s="1044"/>
      <c r="L46" s="1044"/>
      <c r="M46" s="1044"/>
      <c r="N46" s="1044"/>
      <c r="O46" s="1044"/>
      <c r="P46" s="1045"/>
      <c r="Q46" s="1050"/>
      <c r="R46" s="1047"/>
      <c r="S46" s="1047"/>
      <c r="T46" s="1047"/>
      <c r="U46" s="1047"/>
      <c r="V46" s="1047"/>
      <c r="W46" s="1047"/>
      <c r="X46" s="1047"/>
      <c r="Y46" s="1047"/>
      <c r="Z46" s="1047"/>
      <c r="AA46" s="1047"/>
      <c r="AB46" s="1047"/>
      <c r="AC46" s="1047"/>
      <c r="AD46" s="1047"/>
      <c r="AE46" s="1051"/>
      <c r="AF46" s="1046"/>
      <c r="AG46" s="1047"/>
      <c r="AH46" s="1047"/>
      <c r="AI46" s="1047"/>
      <c r="AJ46" s="1048"/>
      <c r="AK46" s="980"/>
      <c r="AL46" s="971"/>
      <c r="AM46" s="971"/>
      <c r="AN46" s="971"/>
      <c r="AO46" s="971"/>
      <c r="AP46" s="971"/>
      <c r="AQ46" s="971"/>
      <c r="AR46" s="971"/>
      <c r="AS46" s="971"/>
      <c r="AT46" s="971"/>
      <c r="AU46" s="971"/>
      <c r="AV46" s="971"/>
      <c r="AW46" s="971"/>
      <c r="AX46" s="971"/>
      <c r="AY46" s="971"/>
      <c r="AZ46" s="1049"/>
      <c r="BA46" s="1049"/>
      <c r="BB46" s="1049"/>
      <c r="BC46" s="1049"/>
      <c r="BD46" s="1049"/>
      <c r="BE46" s="1041"/>
      <c r="BF46" s="1041"/>
      <c r="BG46" s="1041"/>
      <c r="BH46" s="1041"/>
      <c r="BI46" s="1042"/>
      <c r="BJ46" s="241"/>
      <c r="BK46" s="241"/>
      <c r="BL46" s="241"/>
      <c r="BM46" s="241"/>
      <c r="BN46" s="241"/>
      <c r="BO46" s="252"/>
      <c r="BP46" s="252"/>
      <c r="BQ46" s="249">
        <v>40</v>
      </c>
      <c r="BR46" s="250"/>
      <c r="BS46" s="1014"/>
      <c r="BT46" s="1015"/>
      <c r="BU46" s="1015"/>
      <c r="BV46" s="1015"/>
      <c r="BW46" s="1015"/>
      <c r="BX46" s="1015"/>
      <c r="BY46" s="1015"/>
      <c r="BZ46" s="1015"/>
      <c r="CA46" s="1015"/>
      <c r="CB46" s="1015"/>
      <c r="CC46" s="1015"/>
      <c r="CD46" s="1015"/>
      <c r="CE46" s="1015"/>
      <c r="CF46" s="1015"/>
      <c r="CG46" s="1016"/>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5"/>
    </row>
    <row r="47" spans="1:131" s="236" customFormat="1" ht="26.25" customHeight="1" x14ac:dyDescent="0.2">
      <c r="A47" s="248">
        <v>20</v>
      </c>
      <c r="B47" s="1043"/>
      <c r="C47" s="1044"/>
      <c r="D47" s="1044"/>
      <c r="E47" s="1044"/>
      <c r="F47" s="1044"/>
      <c r="G47" s="1044"/>
      <c r="H47" s="1044"/>
      <c r="I47" s="1044"/>
      <c r="J47" s="1044"/>
      <c r="K47" s="1044"/>
      <c r="L47" s="1044"/>
      <c r="M47" s="1044"/>
      <c r="N47" s="1044"/>
      <c r="O47" s="1044"/>
      <c r="P47" s="1045"/>
      <c r="Q47" s="1050"/>
      <c r="R47" s="1047"/>
      <c r="S47" s="1047"/>
      <c r="T47" s="1047"/>
      <c r="U47" s="1047"/>
      <c r="V47" s="1047"/>
      <c r="W47" s="1047"/>
      <c r="X47" s="1047"/>
      <c r="Y47" s="1047"/>
      <c r="Z47" s="1047"/>
      <c r="AA47" s="1047"/>
      <c r="AB47" s="1047"/>
      <c r="AC47" s="1047"/>
      <c r="AD47" s="1047"/>
      <c r="AE47" s="1051"/>
      <c r="AF47" s="1046"/>
      <c r="AG47" s="1047"/>
      <c r="AH47" s="1047"/>
      <c r="AI47" s="1047"/>
      <c r="AJ47" s="1048"/>
      <c r="AK47" s="980"/>
      <c r="AL47" s="971"/>
      <c r="AM47" s="971"/>
      <c r="AN47" s="971"/>
      <c r="AO47" s="971"/>
      <c r="AP47" s="971"/>
      <c r="AQ47" s="971"/>
      <c r="AR47" s="971"/>
      <c r="AS47" s="971"/>
      <c r="AT47" s="971"/>
      <c r="AU47" s="971"/>
      <c r="AV47" s="971"/>
      <c r="AW47" s="971"/>
      <c r="AX47" s="971"/>
      <c r="AY47" s="971"/>
      <c r="AZ47" s="1049"/>
      <c r="BA47" s="1049"/>
      <c r="BB47" s="1049"/>
      <c r="BC47" s="1049"/>
      <c r="BD47" s="1049"/>
      <c r="BE47" s="1041"/>
      <c r="BF47" s="1041"/>
      <c r="BG47" s="1041"/>
      <c r="BH47" s="1041"/>
      <c r="BI47" s="1042"/>
      <c r="BJ47" s="241"/>
      <c r="BK47" s="241"/>
      <c r="BL47" s="241"/>
      <c r="BM47" s="241"/>
      <c r="BN47" s="241"/>
      <c r="BO47" s="252"/>
      <c r="BP47" s="252"/>
      <c r="BQ47" s="249">
        <v>41</v>
      </c>
      <c r="BR47" s="250"/>
      <c r="BS47" s="1014"/>
      <c r="BT47" s="1015"/>
      <c r="BU47" s="1015"/>
      <c r="BV47" s="1015"/>
      <c r="BW47" s="1015"/>
      <c r="BX47" s="1015"/>
      <c r="BY47" s="1015"/>
      <c r="BZ47" s="1015"/>
      <c r="CA47" s="1015"/>
      <c r="CB47" s="1015"/>
      <c r="CC47" s="1015"/>
      <c r="CD47" s="1015"/>
      <c r="CE47" s="1015"/>
      <c r="CF47" s="1015"/>
      <c r="CG47" s="1016"/>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5"/>
    </row>
    <row r="48" spans="1:131" s="236" customFormat="1" ht="26.25" customHeight="1" x14ac:dyDescent="0.2">
      <c r="A48" s="248">
        <v>21</v>
      </c>
      <c r="B48" s="1043"/>
      <c r="C48" s="1044"/>
      <c r="D48" s="1044"/>
      <c r="E48" s="1044"/>
      <c r="F48" s="1044"/>
      <c r="G48" s="1044"/>
      <c r="H48" s="1044"/>
      <c r="I48" s="1044"/>
      <c r="J48" s="1044"/>
      <c r="K48" s="1044"/>
      <c r="L48" s="1044"/>
      <c r="M48" s="1044"/>
      <c r="N48" s="1044"/>
      <c r="O48" s="1044"/>
      <c r="P48" s="1045"/>
      <c r="Q48" s="1050"/>
      <c r="R48" s="1047"/>
      <c r="S48" s="1047"/>
      <c r="T48" s="1047"/>
      <c r="U48" s="1047"/>
      <c r="V48" s="1047"/>
      <c r="W48" s="1047"/>
      <c r="X48" s="1047"/>
      <c r="Y48" s="1047"/>
      <c r="Z48" s="1047"/>
      <c r="AA48" s="1047"/>
      <c r="AB48" s="1047"/>
      <c r="AC48" s="1047"/>
      <c r="AD48" s="1047"/>
      <c r="AE48" s="1051"/>
      <c r="AF48" s="1046"/>
      <c r="AG48" s="1047"/>
      <c r="AH48" s="1047"/>
      <c r="AI48" s="1047"/>
      <c r="AJ48" s="1048"/>
      <c r="AK48" s="980"/>
      <c r="AL48" s="971"/>
      <c r="AM48" s="971"/>
      <c r="AN48" s="971"/>
      <c r="AO48" s="971"/>
      <c r="AP48" s="971"/>
      <c r="AQ48" s="971"/>
      <c r="AR48" s="971"/>
      <c r="AS48" s="971"/>
      <c r="AT48" s="971"/>
      <c r="AU48" s="971"/>
      <c r="AV48" s="971"/>
      <c r="AW48" s="971"/>
      <c r="AX48" s="971"/>
      <c r="AY48" s="971"/>
      <c r="AZ48" s="1049"/>
      <c r="BA48" s="1049"/>
      <c r="BB48" s="1049"/>
      <c r="BC48" s="1049"/>
      <c r="BD48" s="1049"/>
      <c r="BE48" s="1041"/>
      <c r="BF48" s="1041"/>
      <c r="BG48" s="1041"/>
      <c r="BH48" s="1041"/>
      <c r="BI48" s="1042"/>
      <c r="BJ48" s="241"/>
      <c r="BK48" s="241"/>
      <c r="BL48" s="241"/>
      <c r="BM48" s="241"/>
      <c r="BN48" s="241"/>
      <c r="BO48" s="252"/>
      <c r="BP48" s="252"/>
      <c r="BQ48" s="249">
        <v>42</v>
      </c>
      <c r="BR48" s="250"/>
      <c r="BS48" s="1014"/>
      <c r="BT48" s="1015"/>
      <c r="BU48" s="1015"/>
      <c r="BV48" s="1015"/>
      <c r="BW48" s="1015"/>
      <c r="BX48" s="1015"/>
      <c r="BY48" s="1015"/>
      <c r="BZ48" s="1015"/>
      <c r="CA48" s="1015"/>
      <c r="CB48" s="1015"/>
      <c r="CC48" s="1015"/>
      <c r="CD48" s="1015"/>
      <c r="CE48" s="1015"/>
      <c r="CF48" s="1015"/>
      <c r="CG48" s="1016"/>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5"/>
    </row>
    <row r="49" spans="1:131" s="236" customFormat="1" ht="26.25" customHeight="1" x14ac:dyDescent="0.2">
      <c r="A49" s="248">
        <v>22</v>
      </c>
      <c r="B49" s="1043"/>
      <c r="C49" s="1044"/>
      <c r="D49" s="1044"/>
      <c r="E49" s="1044"/>
      <c r="F49" s="1044"/>
      <c r="G49" s="1044"/>
      <c r="H49" s="1044"/>
      <c r="I49" s="1044"/>
      <c r="J49" s="1044"/>
      <c r="K49" s="1044"/>
      <c r="L49" s="1044"/>
      <c r="M49" s="1044"/>
      <c r="N49" s="1044"/>
      <c r="O49" s="1044"/>
      <c r="P49" s="1045"/>
      <c r="Q49" s="1050"/>
      <c r="R49" s="1047"/>
      <c r="S49" s="1047"/>
      <c r="T49" s="1047"/>
      <c r="U49" s="1047"/>
      <c r="V49" s="1047"/>
      <c r="W49" s="1047"/>
      <c r="X49" s="1047"/>
      <c r="Y49" s="1047"/>
      <c r="Z49" s="1047"/>
      <c r="AA49" s="1047"/>
      <c r="AB49" s="1047"/>
      <c r="AC49" s="1047"/>
      <c r="AD49" s="1047"/>
      <c r="AE49" s="1051"/>
      <c r="AF49" s="1046"/>
      <c r="AG49" s="1047"/>
      <c r="AH49" s="1047"/>
      <c r="AI49" s="1047"/>
      <c r="AJ49" s="1048"/>
      <c r="AK49" s="980"/>
      <c r="AL49" s="971"/>
      <c r="AM49" s="971"/>
      <c r="AN49" s="971"/>
      <c r="AO49" s="971"/>
      <c r="AP49" s="971"/>
      <c r="AQ49" s="971"/>
      <c r="AR49" s="971"/>
      <c r="AS49" s="971"/>
      <c r="AT49" s="971"/>
      <c r="AU49" s="971"/>
      <c r="AV49" s="971"/>
      <c r="AW49" s="971"/>
      <c r="AX49" s="971"/>
      <c r="AY49" s="971"/>
      <c r="AZ49" s="1049"/>
      <c r="BA49" s="1049"/>
      <c r="BB49" s="1049"/>
      <c r="BC49" s="1049"/>
      <c r="BD49" s="1049"/>
      <c r="BE49" s="1041"/>
      <c r="BF49" s="1041"/>
      <c r="BG49" s="1041"/>
      <c r="BH49" s="1041"/>
      <c r="BI49" s="1042"/>
      <c r="BJ49" s="241"/>
      <c r="BK49" s="241"/>
      <c r="BL49" s="241"/>
      <c r="BM49" s="241"/>
      <c r="BN49" s="241"/>
      <c r="BO49" s="252"/>
      <c r="BP49" s="252"/>
      <c r="BQ49" s="249">
        <v>43</v>
      </c>
      <c r="BR49" s="250"/>
      <c r="BS49" s="1014"/>
      <c r="BT49" s="1015"/>
      <c r="BU49" s="1015"/>
      <c r="BV49" s="1015"/>
      <c r="BW49" s="1015"/>
      <c r="BX49" s="1015"/>
      <c r="BY49" s="1015"/>
      <c r="BZ49" s="1015"/>
      <c r="CA49" s="1015"/>
      <c r="CB49" s="1015"/>
      <c r="CC49" s="1015"/>
      <c r="CD49" s="1015"/>
      <c r="CE49" s="1015"/>
      <c r="CF49" s="1015"/>
      <c r="CG49" s="1016"/>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5"/>
    </row>
    <row r="50" spans="1:131" s="236" customFormat="1" ht="26.25" customHeight="1" x14ac:dyDescent="0.2">
      <c r="A50" s="248">
        <v>23</v>
      </c>
      <c r="B50" s="1043"/>
      <c r="C50" s="1044"/>
      <c r="D50" s="1044"/>
      <c r="E50" s="1044"/>
      <c r="F50" s="1044"/>
      <c r="G50" s="1044"/>
      <c r="H50" s="1044"/>
      <c r="I50" s="1044"/>
      <c r="J50" s="1044"/>
      <c r="K50" s="1044"/>
      <c r="L50" s="1044"/>
      <c r="M50" s="1044"/>
      <c r="N50" s="1044"/>
      <c r="O50" s="1044"/>
      <c r="P50" s="1045"/>
      <c r="Q50" s="1039"/>
      <c r="R50" s="1020"/>
      <c r="S50" s="1020"/>
      <c r="T50" s="1020"/>
      <c r="U50" s="1020"/>
      <c r="V50" s="1020"/>
      <c r="W50" s="1020"/>
      <c r="X50" s="1020"/>
      <c r="Y50" s="1020"/>
      <c r="Z50" s="1020"/>
      <c r="AA50" s="1020"/>
      <c r="AB50" s="1020"/>
      <c r="AC50" s="1020"/>
      <c r="AD50" s="1020"/>
      <c r="AE50" s="1040"/>
      <c r="AF50" s="1046"/>
      <c r="AG50" s="1047"/>
      <c r="AH50" s="1047"/>
      <c r="AI50" s="1047"/>
      <c r="AJ50" s="1048"/>
      <c r="AK50" s="1022"/>
      <c r="AL50" s="1020"/>
      <c r="AM50" s="1020"/>
      <c r="AN50" s="1020"/>
      <c r="AO50" s="1020"/>
      <c r="AP50" s="1020"/>
      <c r="AQ50" s="1020"/>
      <c r="AR50" s="1020"/>
      <c r="AS50" s="1020"/>
      <c r="AT50" s="1020"/>
      <c r="AU50" s="1020"/>
      <c r="AV50" s="1020"/>
      <c r="AW50" s="1020"/>
      <c r="AX50" s="1020"/>
      <c r="AY50" s="1020"/>
      <c r="AZ50" s="1023"/>
      <c r="BA50" s="1023"/>
      <c r="BB50" s="1023"/>
      <c r="BC50" s="1023"/>
      <c r="BD50" s="1023"/>
      <c r="BE50" s="1041"/>
      <c r="BF50" s="1041"/>
      <c r="BG50" s="1041"/>
      <c r="BH50" s="1041"/>
      <c r="BI50" s="1042"/>
      <c r="BJ50" s="241"/>
      <c r="BK50" s="241"/>
      <c r="BL50" s="241"/>
      <c r="BM50" s="241"/>
      <c r="BN50" s="241"/>
      <c r="BO50" s="252"/>
      <c r="BP50" s="252"/>
      <c r="BQ50" s="249">
        <v>44</v>
      </c>
      <c r="BR50" s="250"/>
      <c r="BS50" s="1014"/>
      <c r="BT50" s="1015"/>
      <c r="BU50" s="1015"/>
      <c r="BV50" s="1015"/>
      <c r="BW50" s="1015"/>
      <c r="BX50" s="1015"/>
      <c r="BY50" s="1015"/>
      <c r="BZ50" s="1015"/>
      <c r="CA50" s="1015"/>
      <c r="CB50" s="1015"/>
      <c r="CC50" s="1015"/>
      <c r="CD50" s="1015"/>
      <c r="CE50" s="1015"/>
      <c r="CF50" s="1015"/>
      <c r="CG50" s="1016"/>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5"/>
    </row>
    <row r="51" spans="1:131" s="236" customFormat="1" ht="26.25" customHeight="1" x14ac:dyDescent="0.2">
      <c r="A51" s="248">
        <v>24</v>
      </c>
      <c r="B51" s="1043"/>
      <c r="C51" s="1044"/>
      <c r="D51" s="1044"/>
      <c r="E51" s="1044"/>
      <c r="F51" s="1044"/>
      <c r="G51" s="1044"/>
      <c r="H51" s="1044"/>
      <c r="I51" s="1044"/>
      <c r="J51" s="1044"/>
      <c r="K51" s="1044"/>
      <c r="L51" s="1044"/>
      <c r="M51" s="1044"/>
      <c r="N51" s="1044"/>
      <c r="O51" s="1044"/>
      <c r="P51" s="1045"/>
      <c r="Q51" s="1039"/>
      <c r="R51" s="1020"/>
      <c r="S51" s="1020"/>
      <c r="T51" s="1020"/>
      <c r="U51" s="1020"/>
      <c r="V51" s="1020"/>
      <c r="W51" s="1020"/>
      <c r="X51" s="1020"/>
      <c r="Y51" s="1020"/>
      <c r="Z51" s="1020"/>
      <c r="AA51" s="1020"/>
      <c r="AB51" s="1020"/>
      <c r="AC51" s="1020"/>
      <c r="AD51" s="1020"/>
      <c r="AE51" s="1040"/>
      <c r="AF51" s="1046"/>
      <c r="AG51" s="1047"/>
      <c r="AH51" s="1047"/>
      <c r="AI51" s="1047"/>
      <c r="AJ51" s="1048"/>
      <c r="AK51" s="1022"/>
      <c r="AL51" s="1020"/>
      <c r="AM51" s="1020"/>
      <c r="AN51" s="1020"/>
      <c r="AO51" s="1020"/>
      <c r="AP51" s="1020"/>
      <c r="AQ51" s="1020"/>
      <c r="AR51" s="1020"/>
      <c r="AS51" s="1020"/>
      <c r="AT51" s="1020"/>
      <c r="AU51" s="1020"/>
      <c r="AV51" s="1020"/>
      <c r="AW51" s="1020"/>
      <c r="AX51" s="1020"/>
      <c r="AY51" s="1020"/>
      <c r="AZ51" s="1023"/>
      <c r="BA51" s="1023"/>
      <c r="BB51" s="1023"/>
      <c r="BC51" s="1023"/>
      <c r="BD51" s="1023"/>
      <c r="BE51" s="1041"/>
      <c r="BF51" s="1041"/>
      <c r="BG51" s="1041"/>
      <c r="BH51" s="1041"/>
      <c r="BI51" s="1042"/>
      <c r="BJ51" s="241"/>
      <c r="BK51" s="241"/>
      <c r="BL51" s="241"/>
      <c r="BM51" s="241"/>
      <c r="BN51" s="241"/>
      <c r="BO51" s="252"/>
      <c r="BP51" s="252"/>
      <c r="BQ51" s="249">
        <v>45</v>
      </c>
      <c r="BR51" s="250"/>
      <c r="BS51" s="1014"/>
      <c r="BT51" s="1015"/>
      <c r="BU51" s="1015"/>
      <c r="BV51" s="1015"/>
      <c r="BW51" s="1015"/>
      <c r="BX51" s="1015"/>
      <c r="BY51" s="1015"/>
      <c r="BZ51" s="1015"/>
      <c r="CA51" s="1015"/>
      <c r="CB51" s="1015"/>
      <c r="CC51" s="1015"/>
      <c r="CD51" s="1015"/>
      <c r="CE51" s="1015"/>
      <c r="CF51" s="1015"/>
      <c r="CG51" s="1016"/>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5"/>
    </row>
    <row r="52" spans="1:131" s="236" customFormat="1" ht="26.25" customHeight="1" x14ac:dyDescent="0.2">
      <c r="A52" s="248">
        <v>25</v>
      </c>
      <c r="B52" s="1043"/>
      <c r="C52" s="1044"/>
      <c r="D52" s="1044"/>
      <c r="E52" s="1044"/>
      <c r="F52" s="1044"/>
      <c r="G52" s="1044"/>
      <c r="H52" s="1044"/>
      <c r="I52" s="1044"/>
      <c r="J52" s="1044"/>
      <c r="K52" s="1044"/>
      <c r="L52" s="1044"/>
      <c r="M52" s="1044"/>
      <c r="N52" s="1044"/>
      <c r="O52" s="1044"/>
      <c r="P52" s="1045"/>
      <c r="Q52" s="1039"/>
      <c r="R52" s="1020"/>
      <c r="S52" s="1020"/>
      <c r="T52" s="1020"/>
      <c r="U52" s="1020"/>
      <c r="V52" s="1020"/>
      <c r="W52" s="1020"/>
      <c r="X52" s="1020"/>
      <c r="Y52" s="1020"/>
      <c r="Z52" s="1020"/>
      <c r="AA52" s="1020"/>
      <c r="AB52" s="1020"/>
      <c r="AC52" s="1020"/>
      <c r="AD52" s="1020"/>
      <c r="AE52" s="1040"/>
      <c r="AF52" s="1046"/>
      <c r="AG52" s="1047"/>
      <c r="AH52" s="1047"/>
      <c r="AI52" s="1047"/>
      <c r="AJ52" s="1048"/>
      <c r="AK52" s="1022"/>
      <c r="AL52" s="1020"/>
      <c r="AM52" s="1020"/>
      <c r="AN52" s="1020"/>
      <c r="AO52" s="1020"/>
      <c r="AP52" s="1020"/>
      <c r="AQ52" s="1020"/>
      <c r="AR52" s="1020"/>
      <c r="AS52" s="1020"/>
      <c r="AT52" s="1020"/>
      <c r="AU52" s="1020"/>
      <c r="AV52" s="1020"/>
      <c r="AW52" s="1020"/>
      <c r="AX52" s="1020"/>
      <c r="AY52" s="1020"/>
      <c r="AZ52" s="1023"/>
      <c r="BA52" s="1023"/>
      <c r="BB52" s="1023"/>
      <c r="BC52" s="1023"/>
      <c r="BD52" s="1023"/>
      <c r="BE52" s="1041"/>
      <c r="BF52" s="1041"/>
      <c r="BG52" s="1041"/>
      <c r="BH52" s="1041"/>
      <c r="BI52" s="1042"/>
      <c r="BJ52" s="241"/>
      <c r="BK52" s="241"/>
      <c r="BL52" s="241"/>
      <c r="BM52" s="241"/>
      <c r="BN52" s="241"/>
      <c r="BO52" s="252"/>
      <c r="BP52" s="252"/>
      <c r="BQ52" s="249">
        <v>46</v>
      </c>
      <c r="BR52" s="250"/>
      <c r="BS52" s="1014"/>
      <c r="BT52" s="1015"/>
      <c r="BU52" s="1015"/>
      <c r="BV52" s="1015"/>
      <c r="BW52" s="1015"/>
      <c r="BX52" s="1015"/>
      <c r="BY52" s="1015"/>
      <c r="BZ52" s="1015"/>
      <c r="CA52" s="1015"/>
      <c r="CB52" s="1015"/>
      <c r="CC52" s="1015"/>
      <c r="CD52" s="1015"/>
      <c r="CE52" s="1015"/>
      <c r="CF52" s="1015"/>
      <c r="CG52" s="1016"/>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5"/>
    </row>
    <row r="53" spans="1:131" s="236" customFormat="1" ht="26.25" customHeight="1" x14ac:dyDescent="0.2">
      <c r="A53" s="248">
        <v>26</v>
      </c>
      <c r="B53" s="1043"/>
      <c r="C53" s="1044"/>
      <c r="D53" s="1044"/>
      <c r="E53" s="1044"/>
      <c r="F53" s="1044"/>
      <c r="G53" s="1044"/>
      <c r="H53" s="1044"/>
      <c r="I53" s="1044"/>
      <c r="J53" s="1044"/>
      <c r="K53" s="1044"/>
      <c r="L53" s="1044"/>
      <c r="M53" s="1044"/>
      <c r="N53" s="1044"/>
      <c r="O53" s="1044"/>
      <c r="P53" s="1045"/>
      <c r="Q53" s="1039"/>
      <c r="R53" s="1020"/>
      <c r="S53" s="1020"/>
      <c r="T53" s="1020"/>
      <c r="U53" s="1020"/>
      <c r="V53" s="1020"/>
      <c r="W53" s="1020"/>
      <c r="X53" s="1020"/>
      <c r="Y53" s="1020"/>
      <c r="Z53" s="1020"/>
      <c r="AA53" s="1020"/>
      <c r="AB53" s="1020"/>
      <c r="AC53" s="1020"/>
      <c r="AD53" s="1020"/>
      <c r="AE53" s="1040"/>
      <c r="AF53" s="1046"/>
      <c r="AG53" s="1047"/>
      <c r="AH53" s="1047"/>
      <c r="AI53" s="1047"/>
      <c r="AJ53" s="1048"/>
      <c r="AK53" s="1022"/>
      <c r="AL53" s="1020"/>
      <c r="AM53" s="1020"/>
      <c r="AN53" s="1020"/>
      <c r="AO53" s="1020"/>
      <c r="AP53" s="1020"/>
      <c r="AQ53" s="1020"/>
      <c r="AR53" s="1020"/>
      <c r="AS53" s="1020"/>
      <c r="AT53" s="1020"/>
      <c r="AU53" s="1020"/>
      <c r="AV53" s="1020"/>
      <c r="AW53" s="1020"/>
      <c r="AX53" s="1020"/>
      <c r="AY53" s="1020"/>
      <c r="AZ53" s="1023"/>
      <c r="BA53" s="1023"/>
      <c r="BB53" s="1023"/>
      <c r="BC53" s="1023"/>
      <c r="BD53" s="1023"/>
      <c r="BE53" s="1041"/>
      <c r="BF53" s="1041"/>
      <c r="BG53" s="1041"/>
      <c r="BH53" s="1041"/>
      <c r="BI53" s="1042"/>
      <c r="BJ53" s="241"/>
      <c r="BK53" s="241"/>
      <c r="BL53" s="241"/>
      <c r="BM53" s="241"/>
      <c r="BN53" s="241"/>
      <c r="BO53" s="252"/>
      <c r="BP53" s="252"/>
      <c r="BQ53" s="249">
        <v>47</v>
      </c>
      <c r="BR53" s="250"/>
      <c r="BS53" s="1014"/>
      <c r="BT53" s="1015"/>
      <c r="BU53" s="1015"/>
      <c r="BV53" s="1015"/>
      <c r="BW53" s="1015"/>
      <c r="BX53" s="1015"/>
      <c r="BY53" s="1015"/>
      <c r="BZ53" s="1015"/>
      <c r="CA53" s="1015"/>
      <c r="CB53" s="1015"/>
      <c r="CC53" s="1015"/>
      <c r="CD53" s="1015"/>
      <c r="CE53" s="1015"/>
      <c r="CF53" s="1015"/>
      <c r="CG53" s="1016"/>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5"/>
    </row>
    <row r="54" spans="1:131" s="236" customFormat="1" ht="26.25" customHeight="1" x14ac:dyDescent="0.2">
      <c r="A54" s="248">
        <v>27</v>
      </c>
      <c r="B54" s="1043"/>
      <c r="C54" s="1044"/>
      <c r="D54" s="1044"/>
      <c r="E54" s="1044"/>
      <c r="F54" s="1044"/>
      <c r="G54" s="1044"/>
      <c r="H54" s="1044"/>
      <c r="I54" s="1044"/>
      <c r="J54" s="1044"/>
      <c r="K54" s="1044"/>
      <c r="L54" s="1044"/>
      <c r="M54" s="1044"/>
      <c r="N54" s="1044"/>
      <c r="O54" s="1044"/>
      <c r="P54" s="1045"/>
      <c r="Q54" s="1039"/>
      <c r="R54" s="1020"/>
      <c r="S54" s="1020"/>
      <c r="T54" s="1020"/>
      <c r="U54" s="1020"/>
      <c r="V54" s="1020"/>
      <c r="W54" s="1020"/>
      <c r="X54" s="1020"/>
      <c r="Y54" s="1020"/>
      <c r="Z54" s="1020"/>
      <c r="AA54" s="1020"/>
      <c r="AB54" s="1020"/>
      <c r="AC54" s="1020"/>
      <c r="AD54" s="1020"/>
      <c r="AE54" s="1040"/>
      <c r="AF54" s="1046"/>
      <c r="AG54" s="1047"/>
      <c r="AH54" s="1047"/>
      <c r="AI54" s="1047"/>
      <c r="AJ54" s="1048"/>
      <c r="AK54" s="1022"/>
      <c r="AL54" s="1020"/>
      <c r="AM54" s="1020"/>
      <c r="AN54" s="1020"/>
      <c r="AO54" s="1020"/>
      <c r="AP54" s="1020"/>
      <c r="AQ54" s="1020"/>
      <c r="AR54" s="1020"/>
      <c r="AS54" s="1020"/>
      <c r="AT54" s="1020"/>
      <c r="AU54" s="1020"/>
      <c r="AV54" s="1020"/>
      <c r="AW54" s="1020"/>
      <c r="AX54" s="1020"/>
      <c r="AY54" s="1020"/>
      <c r="AZ54" s="1023"/>
      <c r="BA54" s="1023"/>
      <c r="BB54" s="1023"/>
      <c r="BC54" s="1023"/>
      <c r="BD54" s="1023"/>
      <c r="BE54" s="1041"/>
      <c r="BF54" s="1041"/>
      <c r="BG54" s="1041"/>
      <c r="BH54" s="1041"/>
      <c r="BI54" s="1042"/>
      <c r="BJ54" s="241"/>
      <c r="BK54" s="241"/>
      <c r="BL54" s="241"/>
      <c r="BM54" s="241"/>
      <c r="BN54" s="241"/>
      <c r="BO54" s="252"/>
      <c r="BP54" s="252"/>
      <c r="BQ54" s="249">
        <v>48</v>
      </c>
      <c r="BR54" s="250"/>
      <c r="BS54" s="1014"/>
      <c r="BT54" s="1015"/>
      <c r="BU54" s="1015"/>
      <c r="BV54" s="1015"/>
      <c r="BW54" s="1015"/>
      <c r="BX54" s="1015"/>
      <c r="BY54" s="1015"/>
      <c r="BZ54" s="1015"/>
      <c r="CA54" s="1015"/>
      <c r="CB54" s="1015"/>
      <c r="CC54" s="1015"/>
      <c r="CD54" s="1015"/>
      <c r="CE54" s="1015"/>
      <c r="CF54" s="1015"/>
      <c r="CG54" s="1016"/>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5"/>
    </row>
    <row r="55" spans="1:131" s="236" customFormat="1" ht="26.25" customHeight="1" x14ac:dyDescent="0.2">
      <c r="A55" s="248">
        <v>28</v>
      </c>
      <c r="B55" s="1043"/>
      <c r="C55" s="1044"/>
      <c r="D55" s="1044"/>
      <c r="E55" s="1044"/>
      <c r="F55" s="1044"/>
      <c r="G55" s="1044"/>
      <c r="H55" s="1044"/>
      <c r="I55" s="1044"/>
      <c r="J55" s="1044"/>
      <c r="K55" s="1044"/>
      <c r="L55" s="1044"/>
      <c r="M55" s="1044"/>
      <c r="N55" s="1044"/>
      <c r="O55" s="1044"/>
      <c r="P55" s="1045"/>
      <c r="Q55" s="1039"/>
      <c r="R55" s="1020"/>
      <c r="S55" s="1020"/>
      <c r="T55" s="1020"/>
      <c r="U55" s="1020"/>
      <c r="V55" s="1020"/>
      <c r="W55" s="1020"/>
      <c r="X55" s="1020"/>
      <c r="Y55" s="1020"/>
      <c r="Z55" s="1020"/>
      <c r="AA55" s="1020"/>
      <c r="AB55" s="1020"/>
      <c r="AC55" s="1020"/>
      <c r="AD55" s="1020"/>
      <c r="AE55" s="1040"/>
      <c r="AF55" s="1046"/>
      <c r="AG55" s="1047"/>
      <c r="AH55" s="1047"/>
      <c r="AI55" s="1047"/>
      <c r="AJ55" s="1048"/>
      <c r="AK55" s="1022"/>
      <c r="AL55" s="1020"/>
      <c r="AM55" s="1020"/>
      <c r="AN55" s="1020"/>
      <c r="AO55" s="1020"/>
      <c r="AP55" s="1020"/>
      <c r="AQ55" s="1020"/>
      <c r="AR55" s="1020"/>
      <c r="AS55" s="1020"/>
      <c r="AT55" s="1020"/>
      <c r="AU55" s="1020"/>
      <c r="AV55" s="1020"/>
      <c r="AW55" s="1020"/>
      <c r="AX55" s="1020"/>
      <c r="AY55" s="1020"/>
      <c r="AZ55" s="1023"/>
      <c r="BA55" s="1023"/>
      <c r="BB55" s="1023"/>
      <c r="BC55" s="1023"/>
      <c r="BD55" s="1023"/>
      <c r="BE55" s="1041"/>
      <c r="BF55" s="1041"/>
      <c r="BG55" s="1041"/>
      <c r="BH55" s="1041"/>
      <c r="BI55" s="1042"/>
      <c r="BJ55" s="241"/>
      <c r="BK55" s="241"/>
      <c r="BL55" s="241"/>
      <c r="BM55" s="241"/>
      <c r="BN55" s="241"/>
      <c r="BO55" s="252"/>
      <c r="BP55" s="252"/>
      <c r="BQ55" s="249">
        <v>49</v>
      </c>
      <c r="BR55" s="250"/>
      <c r="BS55" s="1014"/>
      <c r="BT55" s="1015"/>
      <c r="BU55" s="1015"/>
      <c r="BV55" s="1015"/>
      <c r="BW55" s="1015"/>
      <c r="BX55" s="1015"/>
      <c r="BY55" s="1015"/>
      <c r="BZ55" s="1015"/>
      <c r="CA55" s="1015"/>
      <c r="CB55" s="1015"/>
      <c r="CC55" s="1015"/>
      <c r="CD55" s="1015"/>
      <c r="CE55" s="1015"/>
      <c r="CF55" s="1015"/>
      <c r="CG55" s="1016"/>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5"/>
    </row>
    <row r="56" spans="1:131" s="236" customFormat="1" ht="26.25" customHeight="1" x14ac:dyDescent="0.2">
      <c r="A56" s="248">
        <v>29</v>
      </c>
      <c r="B56" s="1043"/>
      <c r="C56" s="1044"/>
      <c r="D56" s="1044"/>
      <c r="E56" s="1044"/>
      <c r="F56" s="1044"/>
      <c r="G56" s="1044"/>
      <c r="H56" s="1044"/>
      <c r="I56" s="1044"/>
      <c r="J56" s="1044"/>
      <c r="K56" s="1044"/>
      <c r="L56" s="1044"/>
      <c r="M56" s="1044"/>
      <c r="N56" s="1044"/>
      <c r="O56" s="1044"/>
      <c r="P56" s="1045"/>
      <c r="Q56" s="1039"/>
      <c r="R56" s="1020"/>
      <c r="S56" s="1020"/>
      <c r="T56" s="1020"/>
      <c r="U56" s="1020"/>
      <c r="V56" s="1020"/>
      <c r="W56" s="1020"/>
      <c r="X56" s="1020"/>
      <c r="Y56" s="1020"/>
      <c r="Z56" s="1020"/>
      <c r="AA56" s="1020"/>
      <c r="AB56" s="1020"/>
      <c r="AC56" s="1020"/>
      <c r="AD56" s="1020"/>
      <c r="AE56" s="1040"/>
      <c r="AF56" s="1046"/>
      <c r="AG56" s="1047"/>
      <c r="AH56" s="1047"/>
      <c r="AI56" s="1047"/>
      <c r="AJ56" s="1048"/>
      <c r="AK56" s="1022"/>
      <c r="AL56" s="1020"/>
      <c r="AM56" s="1020"/>
      <c r="AN56" s="1020"/>
      <c r="AO56" s="1020"/>
      <c r="AP56" s="1020"/>
      <c r="AQ56" s="1020"/>
      <c r="AR56" s="1020"/>
      <c r="AS56" s="1020"/>
      <c r="AT56" s="1020"/>
      <c r="AU56" s="1020"/>
      <c r="AV56" s="1020"/>
      <c r="AW56" s="1020"/>
      <c r="AX56" s="1020"/>
      <c r="AY56" s="1020"/>
      <c r="AZ56" s="1023"/>
      <c r="BA56" s="1023"/>
      <c r="BB56" s="1023"/>
      <c r="BC56" s="1023"/>
      <c r="BD56" s="1023"/>
      <c r="BE56" s="1041"/>
      <c r="BF56" s="1041"/>
      <c r="BG56" s="1041"/>
      <c r="BH56" s="1041"/>
      <c r="BI56" s="1042"/>
      <c r="BJ56" s="241"/>
      <c r="BK56" s="241"/>
      <c r="BL56" s="241"/>
      <c r="BM56" s="241"/>
      <c r="BN56" s="241"/>
      <c r="BO56" s="252"/>
      <c r="BP56" s="252"/>
      <c r="BQ56" s="249">
        <v>50</v>
      </c>
      <c r="BR56" s="250"/>
      <c r="BS56" s="1014"/>
      <c r="BT56" s="1015"/>
      <c r="BU56" s="1015"/>
      <c r="BV56" s="1015"/>
      <c r="BW56" s="1015"/>
      <c r="BX56" s="1015"/>
      <c r="BY56" s="1015"/>
      <c r="BZ56" s="1015"/>
      <c r="CA56" s="1015"/>
      <c r="CB56" s="1015"/>
      <c r="CC56" s="1015"/>
      <c r="CD56" s="1015"/>
      <c r="CE56" s="1015"/>
      <c r="CF56" s="1015"/>
      <c r="CG56" s="1016"/>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5"/>
    </row>
    <row r="57" spans="1:131" s="236" customFormat="1" ht="26.25" customHeight="1" x14ac:dyDescent="0.2">
      <c r="A57" s="248">
        <v>30</v>
      </c>
      <c r="B57" s="1043"/>
      <c r="C57" s="1044"/>
      <c r="D57" s="1044"/>
      <c r="E57" s="1044"/>
      <c r="F57" s="1044"/>
      <c r="G57" s="1044"/>
      <c r="H57" s="1044"/>
      <c r="I57" s="1044"/>
      <c r="J57" s="1044"/>
      <c r="K57" s="1044"/>
      <c r="L57" s="1044"/>
      <c r="M57" s="1044"/>
      <c r="N57" s="1044"/>
      <c r="O57" s="1044"/>
      <c r="P57" s="1045"/>
      <c r="Q57" s="1039"/>
      <c r="R57" s="1020"/>
      <c r="S57" s="1020"/>
      <c r="T57" s="1020"/>
      <c r="U57" s="1020"/>
      <c r="V57" s="1020"/>
      <c r="W57" s="1020"/>
      <c r="X57" s="1020"/>
      <c r="Y57" s="1020"/>
      <c r="Z57" s="1020"/>
      <c r="AA57" s="1020"/>
      <c r="AB57" s="1020"/>
      <c r="AC57" s="1020"/>
      <c r="AD57" s="1020"/>
      <c r="AE57" s="1040"/>
      <c r="AF57" s="1046"/>
      <c r="AG57" s="1047"/>
      <c r="AH57" s="1047"/>
      <c r="AI57" s="1047"/>
      <c r="AJ57" s="1048"/>
      <c r="AK57" s="1022"/>
      <c r="AL57" s="1020"/>
      <c r="AM57" s="1020"/>
      <c r="AN57" s="1020"/>
      <c r="AO57" s="1020"/>
      <c r="AP57" s="1020"/>
      <c r="AQ57" s="1020"/>
      <c r="AR57" s="1020"/>
      <c r="AS57" s="1020"/>
      <c r="AT57" s="1020"/>
      <c r="AU57" s="1020"/>
      <c r="AV57" s="1020"/>
      <c r="AW57" s="1020"/>
      <c r="AX57" s="1020"/>
      <c r="AY57" s="1020"/>
      <c r="AZ57" s="1023"/>
      <c r="BA57" s="1023"/>
      <c r="BB57" s="1023"/>
      <c r="BC57" s="1023"/>
      <c r="BD57" s="1023"/>
      <c r="BE57" s="1041"/>
      <c r="BF57" s="1041"/>
      <c r="BG57" s="1041"/>
      <c r="BH57" s="1041"/>
      <c r="BI57" s="1042"/>
      <c r="BJ57" s="241"/>
      <c r="BK57" s="241"/>
      <c r="BL57" s="241"/>
      <c r="BM57" s="241"/>
      <c r="BN57" s="241"/>
      <c r="BO57" s="252"/>
      <c r="BP57" s="252"/>
      <c r="BQ57" s="249">
        <v>51</v>
      </c>
      <c r="BR57" s="250"/>
      <c r="BS57" s="1014"/>
      <c r="BT57" s="1015"/>
      <c r="BU57" s="1015"/>
      <c r="BV57" s="1015"/>
      <c r="BW57" s="1015"/>
      <c r="BX57" s="1015"/>
      <c r="BY57" s="1015"/>
      <c r="BZ57" s="1015"/>
      <c r="CA57" s="1015"/>
      <c r="CB57" s="1015"/>
      <c r="CC57" s="1015"/>
      <c r="CD57" s="1015"/>
      <c r="CE57" s="1015"/>
      <c r="CF57" s="1015"/>
      <c r="CG57" s="1016"/>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5"/>
    </row>
    <row r="58" spans="1:131" s="236" customFormat="1" ht="26.25" customHeight="1" x14ac:dyDescent="0.2">
      <c r="A58" s="248">
        <v>31</v>
      </c>
      <c r="B58" s="1043"/>
      <c r="C58" s="1044"/>
      <c r="D58" s="1044"/>
      <c r="E58" s="1044"/>
      <c r="F58" s="1044"/>
      <c r="G58" s="1044"/>
      <c r="H58" s="1044"/>
      <c r="I58" s="1044"/>
      <c r="J58" s="1044"/>
      <c r="K58" s="1044"/>
      <c r="L58" s="1044"/>
      <c r="M58" s="1044"/>
      <c r="N58" s="1044"/>
      <c r="O58" s="1044"/>
      <c r="P58" s="1045"/>
      <c r="Q58" s="1039"/>
      <c r="R58" s="1020"/>
      <c r="S58" s="1020"/>
      <c r="T58" s="1020"/>
      <c r="U58" s="1020"/>
      <c r="V58" s="1020"/>
      <c r="W58" s="1020"/>
      <c r="X58" s="1020"/>
      <c r="Y58" s="1020"/>
      <c r="Z58" s="1020"/>
      <c r="AA58" s="1020"/>
      <c r="AB58" s="1020"/>
      <c r="AC58" s="1020"/>
      <c r="AD58" s="1020"/>
      <c r="AE58" s="1040"/>
      <c r="AF58" s="1046"/>
      <c r="AG58" s="1047"/>
      <c r="AH58" s="1047"/>
      <c r="AI58" s="1047"/>
      <c r="AJ58" s="1048"/>
      <c r="AK58" s="1022"/>
      <c r="AL58" s="1020"/>
      <c r="AM58" s="1020"/>
      <c r="AN58" s="1020"/>
      <c r="AO58" s="1020"/>
      <c r="AP58" s="1020"/>
      <c r="AQ58" s="1020"/>
      <c r="AR58" s="1020"/>
      <c r="AS58" s="1020"/>
      <c r="AT58" s="1020"/>
      <c r="AU58" s="1020"/>
      <c r="AV58" s="1020"/>
      <c r="AW58" s="1020"/>
      <c r="AX58" s="1020"/>
      <c r="AY58" s="1020"/>
      <c r="AZ58" s="1023"/>
      <c r="BA58" s="1023"/>
      <c r="BB58" s="1023"/>
      <c r="BC58" s="1023"/>
      <c r="BD58" s="1023"/>
      <c r="BE58" s="1041"/>
      <c r="BF58" s="1041"/>
      <c r="BG58" s="1041"/>
      <c r="BH58" s="1041"/>
      <c r="BI58" s="1042"/>
      <c r="BJ58" s="241"/>
      <c r="BK58" s="241"/>
      <c r="BL58" s="241"/>
      <c r="BM58" s="241"/>
      <c r="BN58" s="241"/>
      <c r="BO58" s="252"/>
      <c r="BP58" s="252"/>
      <c r="BQ58" s="249">
        <v>52</v>
      </c>
      <c r="BR58" s="250"/>
      <c r="BS58" s="1014"/>
      <c r="BT58" s="1015"/>
      <c r="BU58" s="1015"/>
      <c r="BV58" s="1015"/>
      <c r="BW58" s="1015"/>
      <c r="BX58" s="1015"/>
      <c r="BY58" s="1015"/>
      <c r="BZ58" s="1015"/>
      <c r="CA58" s="1015"/>
      <c r="CB58" s="1015"/>
      <c r="CC58" s="1015"/>
      <c r="CD58" s="1015"/>
      <c r="CE58" s="1015"/>
      <c r="CF58" s="1015"/>
      <c r="CG58" s="1016"/>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5"/>
    </row>
    <row r="59" spans="1:131" s="236" customFormat="1" ht="26.25" customHeight="1" x14ac:dyDescent="0.2">
      <c r="A59" s="248">
        <v>32</v>
      </c>
      <c r="B59" s="1043"/>
      <c r="C59" s="1044"/>
      <c r="D59" s="1044"/>
      <c r="E59" s="1044"/>
      <c r="F59" s="1044"/>
      <c r="G59" s="1044"/>
      <c r="H59" s="1044"/>
      <c r="I59" s="1044"/>
      <c r="J59" s="1044"/>
      <c r="K59" s="1044"/>
      <c r="L59" s="1044"/>
      <c r="M59" s="1044"/>
      <c r="N59" s="1044"/>
      <c r="O59" s="1044"/>
      <c r="P59" s="1045"/>
      <c r="Q59" s="1039"/>
      <c r="R59" s="1020"/>
      <c r="S59" s="1020"/>
      <c r="T59" s="1020"/>
      <c r="U59" s="1020"/>
      <c r="V59" s="1020"/>
      <c r="W59" s="1020"/>
      <c r="X59" s="1020"/>
      <c r="Y59" s="1020"/>
      <c r="Z59" s="1020"/>
      <c r="AA59" s="1020"/>
      <c r="AB59" s="1020"/>
      <c r="AC59" s="1020"/>
      <c r="AD59" s="1020"/>
      <c r="AE59" s="1040"/>
      <c r="AF59" s="1046"/>
      <c r="AG59" s="1047"/>
      <c r="AH59" s="1047"/>
      <c r="AI59" s="1047"/>
      <c r="AJ59" s="1048"/>
      <c r="AK59" s="1022"/>
      <c r="AL59" s="1020"/>
      <c r="AM59" s="1020"/>
      <c r="AN59" s="1020"/>
      <c r="AO59" s="1020"/>
      <c r="AP59" s="1020"/>
      <c r="AQ59" s="1020"/>
      <c r="AR59" s="1020"/>
      <c r="AS59" s="1020"/>
      <c r="AT59" s="1020"/>
      <c r="AU59" s="1020"/>
      <c r="AV59" s="1020"/>
      <c r="AW59" s="1020"/>
      <c r="AX59" s="1020"/>
      <c r="AY59" s="1020"/>
      <c r="AZ59" s="1023"/>
      <c r="BA59" s="1023"/>
      <c r="BB59" s="1023"/>
      <c r="BC59" s="1023"/>
      <c r="BD59" s="1023"/>
      <c r="BE59" s="1041"/>
      <c r="BF59" s="1041"/>
      <c r="BG59" s="1041"/>
      <c r="BH59" s="1041"/>
      <c r="BI59" s="1042"/>
      <c r="BJ59" s="241"/>
      <c r="BK59" s="241"/>
      <c r="BL59" s="241"/>
      <c r="BM59" s="241"/>
      <c r="BN59" s="241"/>
      <c r="BO59" s="252"/>
      <c r="BP59" s="252"/>
      <c r="BQ59" s="249">
        <v>53</v>
      </c>
      <c r="BR59" s="250"/>
      <c r="BS59" s="1014"/>
      <c r="BT59" s="1015"/>
      <c r="BU59" s="1015"/>
      <c r="BV59" s="1015"/>
      <c r="BW59" s="1015"/>
      <c r="BX59" s="1015"/>
      <c r="BY59" s="1015"/>
      <c r="BZ59" s="1015"/>
      <c r="CA59" s="1015"/>
      <c r="CB59" s="1015"/>
      <c r="CC59" s="1015"/>
      <c r="CD59" s="1015"/>
      <c r="CE59" s="1015"/>
      <c r="CF59" s="1015"/>
      <c r="CG59" s="1016"/>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5"/>
    </row>
    <row r="60" spans="1:131" s="236" customFormat="1" ht="26.25" customHeight="1" x14ac:dyDescent="0.2">
      <c r="A60" s="248">
        <v>33</v>
      </c>
      <c r="B60" s="1043"/>
      <c r="C60" s="1044"/>
      <c r="D60" s="1044"/>
      <c r="E60" s="1044"/>
      <c r="F60" s="1044"/>
      <c r="G60" s="1044"/>
      <c r="H60" s="1044"/>
      <c r="I60" s="1044"/>
      <c r="J60" s="1044"/>
      <c r="K60" s="1044"/>
      <c r="L60" s="1044"/>
      <c r="M60" s="1044"/>
      <c r="N60" s="1044"/>
      <c r="O60" s="1044"/>
      <c r="P60" s="1045"/>
      <c r="Q60" s="1039"/>
      <c r="R60" s="1020"/>
      <c r="S60" s="1020"/>
      <c r="T60" s="1020"/>
      <c r="U60" s="1020"/>
      <c r="V60" s="1020"/>
      <c r="W60" s="1020"/>
      <c r="X60" s="1020"/>
      <c r="Y60" s="1020"/>
      <c r="Z60" s="1020"/>
      <c r="AA60" s="1020"/>
      <c r="AB60" s="1020"/>
      <c r="AC60" s="1020"/>
      <c r="AD60" s="1020"/>
      <c r="AE60" s="1040"/>
      <c r="AF60" s="1046"/>
      <c r="AG60" s="1047"/>
      <c r="AH60" s="1047"/>
      <c r="AI60" s="1047"/>
      <c r="AJ60" s="1048"/>
      <c r="AK60" s="1022"/>
      <c r="AL60" s="1020"/>
      <c r="AM60" s="1020"/>
      <c r="AN60" s="1020"/>
      <c r="AO60" s="1020"/>
      <c r="AP60" s="1020"/>
      <c r="AQ60" s="1020"/>
      <c r="AR60" s="1020"/>
      <c r="AS60" s="1020"/>
      <c r="AT60" s="1020"/>
      <c r="AU60" s="1020"/>
      <c r="AV60" s="1020"/>
      <c r="AW60" s="1020"/>
      <c r="AX60" s="1020"/>
      <c r="AY60" s="1020"/>
      <c r="AZ60" s="1023"/>
      <c r="BA60" s="1023"/>
      <c r="BB60" s="1023"/>
      <c r="BC60" s="1023"/>
      <c r="BD60" s="1023"/>
      <c r="BE60" s="1041"/>
      <c r="BF60" s="1041"/>
      <c r="BG60" s="1041"/>
      <c r="BH60" s="1041"/>
      <c r="BI60" s="1042"/>
      <c r="BJ60" s="241"/>
      <c r="BK60" s="241"/>
      <c r="BL60" s="241"/>
      <c r="BM60" s="241"/>
      <c r="BN60" s="241"/>
      <c r="BO60" s="252"/>
      <c r="BP60" s="252"/>
      <c r="BQ60" s="249">
        <v>54</v>
      </c>
      <c r="BR60" s="250"/>
      <c r="BS60" s="1014"/>
      <c r="BT60" s="1015"/>
      <c r="BU60" s="1015"/>
      <c r="BV60" s="1015"/>
      <c r="BW60" s="1015"/>
      <c r="BX60" s="1015"/>
      <c r="BY60" s="1015"/>
      <c r="BZ60" s="1015"/>
      <c r="CA60" s="1015"/>
      <c r="CB60" s="1015"/>
      <c r="CC60" s="1015"/>
      <c r="CD60" s="1015"/>
      <c r="CE60" s="1015"/>
      <c r="CF60" s="1015"/>
      <c r="CG60" s="1016"/>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5"/>
    </row>
    <row r="61" spans="1:131" s="236" customFormat="1" ht="26.25" customHeight="1" thickBot="1" x14ac:dyDescent="0.25">
      <c r="A61" s="248">
        <v>34</v>
      </c>
      <c r="B61" s="1043"/>
      <c r="C61" s="1044"/>
      <c r="D61" s="1044"/>
      <c r="E61" s="1044"/>
      <c r="F61" s="1044"/>
      <c r="G61" s="1044"/>
      <c r="H61" s="1044"/>
      <c r="I61" s="1044"/>
      <c r="J61" s="1044"/>
      <c r="K61" s="1044"/>
      <c r="L61" s="1044"/>
      <c r="M61" s="1044"/>
      <c r="N61" s="1044"/>
      <c r="O61" s="1044"/>
      <c r="P61" s="1045"/>
      <c r="Q61" s="1039"/>
      <c r="R61" s="1020"/>
      <c r="S61" s="1020"/>
      <c r="T61" s="1020"/>
      <c r="U61" s="1020"/>
      <c r="V61" s="1020"/>
      <c r="W61" s="1020"/>
      <c r="X61" s="1020"/>
      <c r="Y61" s="1020"/>
      <c r="Z61" s="1020"/>
      <c r="AA61" s="1020"/>
      <c r="AB61" s="1020"/>
      <c r="AC61" s="1020"/>
      <c r="AD61" s="1020"/>
      <c r="AE61" s="1040"/>
      <c r="AF61" s="1046"/>
      <c r="AG61" s="1047"/>
      <c r="AH61" s="1047"/>
      <c r="AI61" s="1047"/>
      <c r="AJ61" s="1048"/>
      <c r="AK61" s="1022"/>
      <c r="AL61" s="1020"/>
      <c r="AM61" s="1020"/>
      <c r="AN61" s="1020"/>
      <c r="AO61" s="1020"/>
      <c r="AP61" s="1020"/>
      <c r="AQ61" s="1020"/>
      <c r="AR61" s="1020"/>
      <c r="AS61" s="1020"/>
      <c r="AT61" s="1020"/>
      <c r="AU61" s="1020"/>
      <c r="AV61" s="1020"/>
      <c r="AW61" s="1020"/>
      <c r="AX61" s="1020"/>
      <c r="AY61" s="1020"/>
      <c r="AZ61" s="1023"/>
      <c r="BA61" s="1023"/>
      <c r="BB61" s="1023"/>
      <c r="BC61" s="1023"/>
      <c r="BD61" s="1023"/>
      <c r="BE61" s="1041"/>
      <c r="BF61" s="1041"/>
      <c r="BG61" s="1041"/>
      <c r="BH61" s="1041"/>
      <c r="BI61" s="1042"/>
      <c r="BJ61" s="241"/>
      <c r="BK61" s="241"/>
      <c r="BL61" s="241"/>
      <c r="BM61" s="241"/>
      <c r="BN61" s="241"/>
      <c r="BO61" s="252"/>
      <c r="BP61" s="252"/>
      <c r="BQ61" s="249">
        <v>55</v>
      </c>
      <c r="BR61" s="250"/>
      <c r="BS61" s="1014"/>
      <c r="BT61" s="1015"/>
      <c r="BU61" s="1015"/>
      <c r="BV61" s="1015"/>
      <c r="BW61" s="1015"/>
      <c r="BX61" s="1015"/>
      <c r="BY61" s="1015"/>
      <c r="BZ61" s="1015"/>
      <c r="CA61" s="1015"/>
      <c r="CB61" s="1015"/>
      <c r="CC61" s="1015"/>
      <c r="CD61" s="1015"/>
      <c r="CE61" s="1015"/>
      <c r="CF61" s="1015"/>
      <c r="CG61" s="1016"/>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5"/>
    </row>
    <row r="62" spans="1:131" s="236" customFormat="1" ht="26.25" customHeight="1" x14ac:dyDescent="0.2">
      <c r="A62" s="248">
        <v>35</v>
      </c>
      <c r="B62" s="1036"/>
      <c r="C62" s="1037"/>
      <c r="D62" s="1037"/>
      <c r="E62" s="1037"/>
      <c r="F62" s="1037"/>
      <c r="G62" s="1037"/>
      <c r="H62" s="1037"/>
      <c r="I62" s="1037"/>
      <c r="J62" s="1037"/>
      <c r="K62" s="1037"/>
      <c r="L62" s="1037"/>
      <c r="M62" s="1037"/>
      <c r="N62" s="1037"/>
      <c r="O62" s="1037"/>
      <c r="P62" s="1038"/>
      <c r="Q62" s="1039"/>
      <c r="R62" s="1020"/>
      <c r="S62" s="1020"/>
      <c r="T62" s="1020"/>
      <c r="U62" s="1020"/>
      <c r="V62" s="1020"/>
      <c r="W62" s="1020"/>
      <c r="X62" s="1020"/>
      <c r="Y62" s="1020"/>
      <c r="Z62" s="1020"/>
      <c r="AA62" s="1020"/>
      <c r="AB62" s="1020"/>
      <c r="AC62" s="1020"/>
      <c r="AD62" s="1020"/>
      <c r="AE62" s="1040"/>
      <c r="AF62" s="1019"/>
      <c r="AG62" s="1020"/>
      <c r="AH62" s="1020"/>
      <c r="AI62" s="1020"/>
      <c r="AJ62" s="1021"/>
      <c r="AK62" s="1022"/>
      <c r="AL62" s="1020"/>
      <c r="AM62" s="1020"/>
      <c r="AN62" s="1020"/>
      <c r="AO62" s="1020"/>
      <c r="AP62" s="1020"/>
      <c r="AQ62" s="1020"/>
      <c r="AR62" s="1020"/>
      <c r="AS62" s="1020"/>
      <c r="AT62" s="1020"/>
      <c r="AU62" s="1020"/>
      <c r="AV62" s="1020"/>
      <c r="AW62" s="1020"/>
      <c r="AX62" s="1020"/>
      <c r="AY62" s="1020"/>
      <c r="AZ62" s="1023"/>
      <c r="BA62" s="1023"/>
      <c r="BB62" s="1023"/>
      <c r="BC62" s="1023"/>
      <c r="BD62" s="1023"/>
      <c r="BE62" s="1031"/>
      <c r="BF62" s="1031"/>
      <c r="BG62" s="1031"/>
      <c r="BH62" s="1031"/>
      <c r="BI62" s="1032"/>
      <c r="BJ62" s="1033" t="s">
        <v>392</v>
      </c>
      <c r="BK62" s="1034"/>
      <c r="BL62" s="1034"/>
      <c r="BM62" s="1034"/>
      <c r="BN62" s="1035"/>
      <c r="BO62" s="252"/>
      <c r="BP62" s="252"/>
      <c r="BQ62" s="249">
        <v>56</v>
      </c>
      <c r="BR62" s="250"/>
      <c r="BS62" s="1014"/>
      <c r="BT62" s="1015"/>
      <c r="BU62" s="1015"/>
      <c r="BV62" s="1015"/>
      <c r="BW62" s="1015"/>
      <c r="BX62" s="1015"/>
      <c r="BY62" s="1015"/>
      <c r="BZ62" s="1015"/>
      <c r="CA62" s="1015"/>
      <c r="CB62" s="1015"/>
      <c r="CC62" s="1015"/>
      <c r="CD62" s="1015"/>
      <c r="CE62" s="1015"/>
      <c r="CF62" s="1015"/>
      <c r="CG62" s="1016"/>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5"/>
    </row>
    <row r="63" spans="1:131" s="236" customFormat="1" ht="26.25" customHeight="1" thickBot="1" x14ac:dyDescent="0.25">
      <c r="A63" s="251" t="s">
        <v>373</v>
      </c>
      <c r="B63" s="944" t="s">
        <v>393</v>
      </c>
      <c r="C63" s="945"/>
      <c r="D63" s="945"/>
      <c r="E63" s="945"/>
      <c r="F63" s="945"/>
      <c r="G63" s="945"/>
      <c r="H63" s="945"/>
      <c r="I63" s="945"/>
      <c r="J63" s="945"/>
      <c r="K63" s="945"/>
      <c r="L63" s="945"/>
      <c r="M63" s="945"/>
      <c r="N63" s="945"/>
      <c r="O63" s="945"/>
      <c r="P63" s="946"/>
      <c r="Q63" s="962"/>
      <c r="R63" s="963"/>
      <c r="S63" s="963"/>
      <c r="T63" s="963"/>
      <c r="U63" s="963"/>
      <c r="V63" s="963"/>
      <c r="W63" s="963"/>
      <c r="X63" s="963"/>
      <c r="Y63" s="963"/>
      <c r="Z63" s="963"/>
      <c r="AA63" s="963"/>
      <c r="AB63" s="963"/>
      <c r="AC63" s="963"/>
      <c r="AD63" s="963"/>
      <c r="AE63" s="1027"/>
      <c r="AF63" s="1028">
        <v>13079</v>
      </c>
      <c r="AG63" s="959"/>
      <c r="AH63" s="959"/>
      <c r="AI63" s="959"/>
      <c r="AJ63" s="1029"/>
      <c r="AK63" s="1030"/>
      <c r="AL63" s="963"/>
      <c r="AM63" s="963"/>
      <c r="AN63" s="963"/>
      <c r="AO63" s="963"/>
      <c r="AP63" s="959">
        <v>40481</v>
      </c>
      <c r="AQ63" s="959"/>
      <c r="AR63" s="959"/>
      <c r="AS63" s="959"/>
      <c r="AT63" s="959"/>
      <c r="AU63" s="959">
        <v>6034</v>
      </c>
      <c r="AV63" s="959"/>
      <c r="AW63" s="959"/>
      <c r="AX63" s="959"/>
      <c r="AY63" s="959"/>
      <c r="AZ63" s="1024"/>
      <c r="BA63" s="1024"/>
      <c r="BB63" s="1024"/>
      <c r="BC63" s="1024"/>
      <c r="BD63" s="1024"/>
      <c r="BE63" s="960"/>
      <c r="BF63" s="960"/>
      <c r="BG63" s="960"/>
      <c r="BH63" s="960"/>
      <c r="BI63" s="961"/>
      <c r="BJ63" s="1025" t="s">
        <v>128</v>
      </c>
      <c r="BK63" s="951"/>
      <c r="BL63" s="951"/>
      <c r="BM63" s="951"/>
      <c r="BN63" s="1026"/>
      <c r="BO63" s="252"/>
      <c r="BP63" s="252"/>
      <c r="BQ63" s="249">
        <v>57</v>
      </c>
      <c r="BR63" s="250"/>
      <c r="BS63" s="1014"/>
      <c r="BT63" s="1015"/>
      <c r="BU63" s="1015"/>
      <c r="BV63" s="1015"/>
      <c r="BW63" s="1015"/>
      <c r="BX63" s="1015"/>
      <c r="BY63" s="1015"/>
      <c r="BZ63" s="1015"/>
      <c r="CA63" s="1015"/>
      <c r="CB63" s="1015"/>
      <c r="CC63" s="1015"/>
      <c r="CD63" s="1015"/>
      <c r="CE63" s="1015"/>
      <c r="CF63" s="1015"/>
      <c r="CG63" s="1016"/>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5"/>
    </row>
    <row r="64" spans="1:131" s="236" customFormat="1" ht="26.25" customHeight="1" x14ac:dyDescent="0.2">
      <c r="A64" s="252"/>
      <c r="B64" s="252"/>
      <c r="C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2"/>
      <c r="AY64" s="252"/>
      <c r="AZ64" s="252"/>
      <c r="BA64" s="252"/>
      <c r="BB64" s="252"/>
      <c r="BC64" s="252"/>
      <c r="BD64" s="252"/>
      <c r="BE64" s="252"/>
      <c r="BF64" s="252"/>
      <c r="BG64" s="252"/>
      <c r="BH64" s="252"/>
      <c r="BI64" s="252"/>
      <c r="BJ64" s="252"/>
      <c r="BK64" s="252"/>
      <c r="BL64" s="252"/>
      <c r="BM64" s="252"/>
      <c r="BN64" s="252"/>
      <c r="BO64" s="252"/>
      <c r="BP64" s="252"/>
      <c r="BQ64" s="249">
        <v>58</v>
      </c>
      <c r="BR64" s="250"/>
      <c r="BS64" s="1014"/>
      <c r="BT64" s="1015"/>
      <c r="BU64" s="1015"/>
      <c r="BV64" s="1015"/>
      <c r="BW64" s="1015"/>
      <c r="BX64" s="1015"/>
      <c r="BY64" s="1015"/>
      <c r="BZ64" s="1015"/>
      <c r="CA64" s="1015"/>
      <c r="CB64" s="1015"/>
      <c r="CC64" s="1015"/>
      <c r="CD64" s="1015"/>
      <c r="CE64" s="1015"/>
      <c r="CF64" s="1015"/>
      <c r="CG64" s="1016"/>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5"/>
    </row>
    <row r="65" spans="1:131" s="236" customFormat="1" ht="26.25" customHeight="1" thickBot="1" x14ac:dyDescent="0.25">
      <c r="A65" s="241" t="s">
        <v>394</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2"/>
      <c r="BF65" s="252"/>
      <c r="BG65" s="252"/>
      <c r="BH65" s="252"/>
      <c r="BI65" s="252"/>
      <c r="BJ65" s="252"/>
      <c r="BK65" s="252"/>
      <c r="BL65" s="252"/>
      <c r="BM65" s="252"/>
      <c r="BN65" s="252"/>
      <c r="BO65" s="252"/>
      <c r="BP65" s="252"/>
      <c r="BQ65" s="249">
        <v>59</v>
      </c>
      <c r="BR65" s="250"/>
      <c r="BS65" s="1014"/>
      <c r="BT65" s="1015"/>
      <c r="BU65" s="1015"/>
      <c r="BV65" s="1015"/>
      <c r="BW65" s="1015"/>
      <c r="BX65" s="1015"/>
      <c r="BY65" s="1015"/>
      <c r="BZ65" s="1015"/>
      <c r="CA65" s="1015"/>
      <c r="CB65" s="1015"/>
      <c r="CC65" s="1015"/>
      <c r="CD65" s="1015"/>
      <c r="CE65" s="1015"/>
      <c r="CF65" s="1015"/>
      <c r="CG65" s="1016"/>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5"/>
    </row>
    <row r="66" spans="1:131" s="236" customFormat="1" ht="26.25" customHeight="1" x14ac:dyDescent="0.2">
      <c r="A66" s="995" t="s">
        <v>395</v>
      </c>
      <c r="B66" s="996"/>
      <c r="C66" s="996"/>
      <c r="D66" s="996"/>
      <c r="E66" s="996"/>
      <c r="F66" s="996"/>
      <c r="G66" s="996"/>
      <c r="H66" s="996"/>
      <c r="I66" s="996"/>
      <c r="J66" s="996"/>
      <c r="K66" s="996"/>
      <c r="L66" s="996"/>
      <c r="M66" s="996"/>
      <c r="N66" s="996"/>
      <c r="O66" s="996"/>
      <c r="P66" s="997"/>
      <c r="Q66" s="1001" t="s">
        <v>396</v>
      </c>
      <c r="R66" s="1002"/>
      <c r="S66" s="1002"/>
      <c r="T66" s="1002"/>
      <c r="U66" s="1003"/>
      <c r="V66" s="1001" t="s">
        <v>397</v>
      </c>
      <c r="W66" s="1002"/>
      <c r="X66" s="1002"/>
      <c r="Y66" s="1002"/>
      <c r="Z66" s="1003"/>
      <c r="AA66" s="1001" t="s">
        <v>379</v>
      </c>
      <c r="AB66" s="1002"/>
      <c r="AC66" s="1002"/>
      <c r="AD66" s="1002"/>
      <c r="AE66" s="1003"/>
      <c r="AF66" s="1007" t="s">
        <v>398</v>
      </c>
      <c r="AG66" s="1008"/>
      <c r="AH66" s="1008"/>
      <c r="AI66" s="1008"/>
      <c r="AJ66" s="1009"/>
      <c r="AK66" s="1001" t="s">
        <v>399</v>
      </c>
      <c r="AL66" s="996"/>
      <c r="AM66" s="996"/>
      <c r="AN66" s="996"/>
      <c r="AO66" s="997"/>
      <c r="AP66" s="1001" t="s">
        <v>400</v>
      </c>
      <c r="AQ66" s="1002"/>
      <c r="AR66" s="1002"/>
      <c r="AS66" s="1002"/>
      <c r="AT66" s="1003"/>
      <c r="AU66" s="1001" t="s">
        <v>401</v>
      </c>
      <c r="AV66" s="1002"/>
      <c r="AW66" s="1002"/>
      <c r="AX66" s="1002"/>
      <c r="AY66" s="1003"/>
      <c r="AZ66" s="1001" t="s">
        <v>353</v>
      </c>
      <c r="BA66" s="1002"/>
      <c r="BB66" s="1002"/>
      <c r="BC66" s="1002"/>
      <c r="BD66" s="1017"/>
      <c r="BE66" s="252"/>
      <c r="BF66" s="252"/>
      <c r="BG66" s="252"/>
      <c r="BH66" s="252"/>
      <c r="BI66" s="252"/>
      <c r="BJ66" s="252"/>
      <c r="BK66" s="252"/>
      <c r="BL66" s="252"/>
      <c r="BM66" s="252"/>
      <c r="BN66" s="252"/>
      <c r="BO66" s="252"/>
      <c r="BP66" s="252"/>
      <c r="BQ66" s="249">
        <v>60</v>
      </c>
      <c r="BR66" s="254"/>
      <c r="BS66" s="953"/>
      <c r="BT66" s="954"/>
      <c r="BU66" s="954"/>
      <c r="BV66" s="954"/>
      <c r="BW66" s="954"/>
      <c r="BX66" s="954"/>
      <c r="BY66" s="954"/>
      <c r="BZ66" s="954"/>
      <c r="CA66" s="954"/>
      <c r="CB66" s="954"/>
      <c r="CC66" s="954"/>
      <c r="CD66" s="954"/>
      <c r="CE66" s="954"/>
      <c r="CF66" s="954"/>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1"/>
      <c r="DW66" s="942"/>
      <c r="DX66" s="942"/>
      <c r="DY66" s="942"/>
      <c r="DZ66" s="943"/>
      <c r="EA66" s="235"/>
    </row>
    <row r="67" spans="1:131" s="236" customFormat="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8"/>
      <c r="BE67" s="252"/>
      <c r="BF67" s="252"/>
      <c r="BG67" s="252"/>
      <c r="BH67" s="252"/>
      <c r="BI67" s="252"/>
      <c r="BJ67" s="252"/>
      <c r="BK67" s="252"/>
      <c r="BL67" s="252"/>
      <c r="BM67" s="252"/>
      <c r="BN67" s="252"/>
      <c r="BO67" s="252"/>
      <c r="BP67" s="252"/>
      <c r="BQ67" s="249">
        <v>61</v>
      </c>
      <c r="BR67" s="254"/>
      <c r="BS67" s="953"/>
      <c r="BT67" s="954"/>
      <c r="BU67" s="954"/>
      <c r="BV67" s="954"/>
      <c r="BW67" s="954"/>
      <c r="BX67" s="954"/>
      <c r="BY67" s="954"/>
      <c r="BZ67" s="954"/>
      <c r="CA67" s="954"/>
      <c r="CB67" s="954"/>
      <c r="CC67" s="954"/>
      <c r="CD67" s="954"/>
      <c r="CE67" s="954"/>
      <c r="CF67" s="954"/>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1"/>
      <c r="DW67" s="942"/>
      <c r="DX67" s="942"/>
      <c r="DY67" s="942"/>
      <c r="DZ67" s="943"/>
      <c r="EA67" s="235"/>
    </row>
    <row r="68" spans="1:131" s="236" customFormat="1" ht="26.25" customHeight="1" thickTop="1" x14ac:dyDescent="0.2">
      <c r="A68" s="247">
        <v>1</v>
      </c>
      <c r="B68" s="985"/>
      <c r="C68" s="986"/>
      <c r="D68" s="986"/>
      <c r="E68" s="986"/>
      <c r="F68" s="986"/>
      <c r="G68" s="986"/>
      <c r="H68" s="986"/>
      <c r="I68" s="986"/>
      <c r="J68" s="986"/>
      <c r="K68" s="986"/>
      <c r="L68" s="986"/>
      <c r="M68" s="986"/>
      <c r="N68" s="986"/>
      <c r="O68" s="986"/>
      <c r="P68" s="987"/>
      <c r="Q68" s="988"/>
      <c r="R68" s="982"/>
      <c r="S68" s="982"/>
      <c r="T68" s="982"/>
      <c r="U68" s="982"/>
      <c r="V68" s="982"/>
      <c r="W68" s="982"/>
      <c r="X68" s="982"/>
      <c r="Y68" s="982"/>
      <c r="Z68" s="982"/>
      <c r="AA68" s="982"/>
      <c r="AB68" s="982"/>
      <c r="AC68" s="982"/>
      <c r="AD68" s="982"/>
      <c r="AE68" s="982"/>
      <c r="AF68" s="982"/>
      <c r="AG68" s="982"/>
      <c r="AH68" s="982"/>
      <c r="AI68" s="982"/>
      <c r="AJ68" s="982"/>
      <c r="AK68" s="982"/>
      <c r="AL68" s="982"/>
      <c r="AM68" s="982"/>
      <c r="AN68" s="982"/>
      <c r="AO68" s="982"/>
      <c r="AP68" s="982"/>
      <c r="AQ68" s="982"/>
      <c r="AR68" s="982"/>
      <c r="AS68" s="982"/>
      <c r="AT68" s="982"/>
      <c r="AU68" s="982"/>
      <c r="AV68" s="982"/>
      <c r="AW68" s="982"/>
      <c r="AX68" s="982"/>
      <c r="AY68" s="982"/>
      <c r="AZ68" s="983"/>
      <c r="BA68" s="983"/>
      <c r="BB68" s="983"/>
      <c r="BC68" s="983"/>
      <c r="BD68" s="984"/>
      <c r="BE68" s="252"/>
      <c r="BF68" s="252"/>
      <c r="BG68" s="252"/>
      <c r="BH68" s="252"/>
      <c r="BI68" s="252"/>
      <c r="BJ68" s="252"/>
      <c r="BK68" s="252"/>
      <c r="BL68" s="252"/>
      <c r="BM68" s="252"/>
      <c r="BN68" s="252"/>
      <c r="BO68" s="252"/>
      <c r="BP68" s="252"/>
      <c r="BQ68" s="249">
        <v>62</v>
      </c>
      <c r="BR68" s="254"/>
      <c r="BS68" s="953"/>
      <c r="BT68" s="954"/>
      <c r="BU68" s="954"/>
      <c r="BV68" s="954"/>
      <c r="BW68" s="954"/>
      <c r="BX68" s="954"/>
      <c r="BY68" s="954"/>
      <c r="BZ68" s="954"/>
      <c r="CA68" s="954"/>
      <c r="CB68" s="954"/>
      <c r="CC68" s="954"/>
      <c r="CD68" s="954"/>
      <c r="CE68" s="954"/>
      <c r="CF68" s="954"/>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1"/>
      <c r="DW68" s="942"/>
      <c r="DX68" s="942"/>
      <c r="DY68" s="942"/>
      <c r="DZ68" s="943"/>
      <c r="EA68" s="235"/>
    </row>
    <row r="69" spans="1:131" s="236" customFormat="1" ht="26.25" customHeight="1" x14ac:dyDescent="0.2">
      <c r="A69" s="248">
        <v>2</v>
      </c>
      <c r="B69" s="974"/>
      <c r="C69" s="975"/>
      <c r="D69" s="975"/>
      <c r="E69" s="975"/>
      <c r="F69" s="975"/>
      <c r="G69" s="975"/>
      <c r="H69" s="975"/>
      <c r="I69" s="975"/>
      <c r="J69" s="975"/>
      <c r="K69" s="975"/>
      <c r="L69" s="975"/>
      <c r="M69" s="975"/>
      <c r="N69" s="975"/>
      <c r="O69" s="975"/>
      <c r="P69" s="976"/>
      <c r="Q69" s="977"/>
      <c r="R69" s="971"/>
      <c r="S69" s="971"/>
      <c r="T69" s="971"/>
      <c r="U69" s="971"/>
      <c r="V69" s="971"/>
      <c r="W69" s="971"/>
      <c r="X69" s="971"/>
      <c r="Y69" s="971"/>
      <c r="Z69" s="971"/>
      <c r="AA69" s="971"/>
      <c r="AB69" s="971"/>
      <c r="AC69" s="971"/>
      <c r="AD69" s="971"/>
      <c r="AE69" s="971"/>
      <c r="AF69" s="971"/>
      <c r="AG69" s="971"/>
      <c r="AH69" s="971"/>
      <c r="AI69" s="971"/>
      <c r="AJ69" s="971"/>
      <c r="AK69" s="971"/>
      <c r="AL69" s="971"/>
      <c r="AM69" s="971"/>
      <c r="AN69" s="971"/>
      <c r="AO69" s="971"/>
      <c r="AP69" s="971"/>
      <c r="AQ69" s="971"/>
      <c r="AR69" s="971"/>
      <c r="AS69" s="971"/>
      <c r="AT69" s="971"/>
      <c r="AU69" s="971"/>
      <c r="AV69" s="971"/>
      <c r="AW69" s="971"/>
      <c r="AX69" s="971"/>
      <c r="AY69" s="971"/>
      <c r="AZ69" s="972"/>
      <c r="BA69" s="972"/>
      <c r="BB69" s="972"/>
      <c r="BC69" s="972"/>
      <c r="BD69" s="973"/>
      <c r="BE69" s="252"/>
      <c r="BF69" s="252"/>
      <c r="BG69" s="252"/>
      <c r="BH69" s="252"/>
      <c r="BI69" s="252"/>
      <c r="BJ69" s="252"/>
      <c r="BK69" s="252"/>
      <c r="BL69" s="252"/>
      <c r="BM69" s="252"/>
      <c r="BN69" s="252"/>
      <c r="BO69" s="252"/>
      <c r="BP69" s="252"/>
      <c r="BQ69" s="249">
        <v>63</v>
      </c>
      <c r="BR69" s="254"/>
      <c r="BS69" s="953"/>
      <c r="BT69" s="954"/>
      <c r="BU69" s="954"/>
      <c r="BV69" s="954"/>
      <c r="BW69" s="954"/>
      <c r="BX69" s="954"/>
      <c r="BY69" s="954"/>
      <c r="BZ69" s="954"/>
      <c r="CA69" s="954"/>
      <c r="CB69" s="954"/>
      <c r="CC69" s="954"/>
      <c r="CD69" s="954"/>
      <c r="CE69" s="954"/>
      <c r="CF69" s="954"/>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1"/>
      <c r="DW69" s="942"/>
      <c r="DX69" s="942"/>
      <c r="DY69" s="942"/>
      <c r="DZ69" s="943"/>
      <c r="EA69" s="235"/>
    </row>
    <row r="70" spans="1:131" s="236" customFormat="1" ht="26.25" customHeight="1" x14ac:dyDescent="0.2">
      <c r="A70" s="248">
        <v>3</v>
      </c>
      <c r="B70" s="974"/>
      <c r="C70" s="975"/>
      <c r="D70" s="975"/>
      <c r="E70" s="975"/>
      <c r="F70" s="975"/>
      <c r="G70" s="975"/>
      <c r="H70" s="975"/>
      <c r="I70" s="975"/>
      <c r="J70" s="975"/>
      <c r="K70" s="975"/>
      <c r="L70" s="975"/>
      <c r="M70" s="975"/>
      <c r="N70" s="975"/>
      <c r="O70" s="975"/>
      <c r="P70" s="976"/>
      <c r="Q70" s="977"/>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971"/>
      <c r="AY70" s="971"/>
      <c r="AZ70" s="972"/>
      <c r="BA70" s="972"/>
      <c r="BB70" s="972"/>
      <c r="BC70" s="972"/>
      <c r="BD70" s="973"/>
      <c r="BE70" s="252"/>
      <c r="BF70" s="252"/>
      <c r="BG70" s="252"/>
      <c r="BH70" s="252"/>
      <c r="BI70" s="252"/>
      <c r="BJ70" s="252"/>
      <c r="BK70" s="252"/>
      <c r="BL70" s="252"/>
      <c r="BM70" s="252"/>
      <c r="BN70" s="252"/>
      <c r="BO70" s="252"/>
      <c r="BP70" s="252"/>
      <c r="BQ70" s="249">
        <v>64</v>
      </c>
      <c r="BR70" s="254"/>
      <c r="BS70" s="953"/>
      <c r="BT70" s="954"/>
      <c r="BU70" s="954"/>
      <c r="BV70" s="954"/>
      <c r="BW70" s="954"/>
      <c r="BX70" s="954"/>
      <c r="BY70" s="954"/>
      <c r="BZ70" s="954"/>
      <c r="CA70" s="954"/>
      <c r="CB70" s="954"/>
      <c r="CC70" s="954"/>
      <c r="CD70" s="954"/>
      <c r="CE70" s="954"/>
      <c r="CF70" s="954"/>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1"/>
      <c r="DW70" s="942"/>
      <c r="DX70" s="942"/>
      <c r="DY70" s="942"/>
      <c r="DZ70" s="943"/>
      <c r="EA70" s="235"/>
    </row>
    <row r="71" spans="1:131" s="236" customFormat="1" ht="26.25" customHeight="1" x14ac:dyDescent="0.2">
      <c r="A71" s="24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52"/>
      <c r="BF71" s="252"/>
      <c r="BG71" s="252"/>
      <c r="BH71" s="252"/>
      <c r="BI71" s="252"/>
      <c r="BJ71" s="252"/>
      <c r="BK71" s="252"/>
      <c r="BL71" s="252"/>
      <c r="BM71" s="252"/>
      <c r="BN71" s="252"/>
      <c r="BO71" s="252"/>
      <c r="BP71" s="252"/>
      <c r="BQ71" s="249">
        <v>65</v>
      </c>
      <c r="BR71" s="254"/>
      <c r="BS71" s="953"/>
      <c r="BT71" s="954"/>
      <c r="BU71" s="954"/>
      <c r="BV71" s="954"/>
      <c r="BW71" s="954"/>
      <c r="BX71" s="954"/>
      <c r="BY71" s="954"/>
      <c r="BZ71" s="954"/>
      <c r="CA71" s="954"/>
      <c r="CB71" s="954"/>
      <c r="CC71" s="954"/>
      <c r="CD71" s="954"/>
      <c r="CE71" s="954"/>
      <c r="CF71" s="954"/>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1"/>
      <c r="DW71" s="942"/>
      <c r="DX71" s="942"/>
      <c r="DY71" s="942"/>
      <c r="DZ71" s="943"/>
      <c r="EA71" s="235"/>
    </row>
    <row r="72" spans="1:131" s="236" customFormat="1" ht="26.25" customHeight="1" x14ac:dyDescent="0.2">
      <c r="A72" s="24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52"/>
      <c r="BF72" s="252"/>
      <c r="BG72" s="252"/>
      <c r="BH72" s="252"/>
      <c r="BI72" s="252"/>
      <c r="BJ72" s="252"/>
      <c r="BK72" s="252"/>
      <c r="BL72" s="252"/>
      <c r="BM72" s="252"/>
      <c r="BN72" s="252"/>
      <c r="BO72" s="252"/>
      <c r="BP72" s="252"/>
      <c r="BQ72" s="249">
        <v>66</v>
      </c>
      <c r="BR72" s="254"/>
      <c r="BS72" s="953"/>
      <c r="BT72" s="954"/>
      <c r="BU72" s="954"/>
      <c r="BV72" s="954"/>
      <c r="BW72" s="954"/>
      <c r="BX72" s="954"/>
      <c r="BY72" s="954"/>
      <c r="BZ72" s="954"/>
      <c r="CA72" s="954"/>
      <c r="CB72" s="954"/>
      <c r="CC72" s="954"/>
      <c r="CD72" s="954"/>
      <c r="CE72" s="954"/>
      <c r="CF72" s="954"/>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1"/>
      <c r="DW72" s="942"/>
      <c r="DX72" s="942"/>
      <c r="DY72" s="942"/>
      <c r="DZ72" s="943"/>
      <c r="EA72" s="235"/>
    </row>
    <row r="73" spans="1:131" s="236" customFormat="1" ht="26.25" customHeight="1" x14ac:dyDescent="0.2">
      <c r="A73" s="24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52"/>
      <c r="BF73" s="252"/>
      <c r="BG73" s="252"/>
      <c r="BH73" s="252"/>
      <c r="BI73" s="252"/>
      <c r="BJ73" s="252"/>
      <c r="BK73" s="252"/>
      <c r="BL73" s="252"/>
      <c r="BM73" s="252"/>
      <c r="BN73" s="252"/>
      <c r="BO73" s="252"/>
      <c r="BP73" s="252"/>
      <c r="BQ73" s="249">
        <v>67</v>
      </c>
      <c r="BR73" s="254"/>
      <c r="BS73" s="953"/>
      <c r="BT73" s="954"/>
      <c r="BU73" s="954"/>
      <c r="BV73" s="954"/>
      <c r="BW73" s="954"/>
      <c r="BX73" s="954"/>
      <c r="BY73" s="954"/>
      <c r="BZ73" s="954"/>
      <c r="CA73" s="954"/>
      <c r="CB73" s="954"/>
      <c r="CC73" s="954"/>
      <c r="CD73" s="954"/>
      <c r="CE73" s="954"/>
      <c r="CF73" s="954"/>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1"/>
      <c r="DW73" s="942"/>
      <c r="DX73" s="942"/>
      <c r="DY73" s="942"/>
      <c r="DZ73" s="943"/>
      <c r="EA73" s="235"/>
    </row>
    <row r="74" spans="1:131" s="236" customFormat="1" ht="26.25" customHeight="1" x14ac:dyDescent="0.2">
      <c r="A74" s="24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52"/>
      <c r="BF74" s="252"/>
      <c r="BG74" s="252"/>
      <c r="BH74" s="252"/>
      <c r="BI74" s="252"/>
      <c r="BJ74" s="252"/>
      <c r="BK74" s="252"/>
      <c r="BL74" s="252"/>
      <c r="BM74" s="252"/>
      <c r="BN74" s="252"/>
      <c r="BO74" s="252"/>
      <c r="BP74" s="252"/>
      <c r="BQ74" s="249">
        <v>68</v>
      </c>
      <c r="BR74" s="254"/>
      <c r="BS74" s="953"/>
      <c r="BT74" s="954"/>
      <c r="BU74" s="954"/>
      <c r="BV74" s="954"/>
      <c r="BW74" s="954"/>
      <c r="BX74" s="954"/>
      <c r="BY74" s="954"/>
      <c r="BZ74" s="954"/>
      <c r="CA74" s="954"/>
      <c r="CB74" s="954"/>
      <c r="CC74" s="954"/>
      <c r="CD74" s="954"/>
      <c r="CE74" s="954"/>
      <c r="CF74" s="954"/>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1"/>
      <c r="DW74" s="942"/>
      <c r="DX74" s="942"/>
      <c r="DY74" s="942"/>
      <c r="DZ74" s="943"/>
      <c r="EA74" s="235"/>
    </row>
    <row r="75" spans="1:131" s="236" customFormat="1" ht="26.25" customHeight="1" x14ac:dyDescent="0.2">
      <c r="A75" s="24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52"/>
      <c r="BF75" s="252"/>
      <c r="BG75" s="252"/>
      <c r="BH75" s="252"/>
      <c r="BI75" s="252"/>
      <c r="BJ75" s="252"/>
      <c r="BK75" s="252"/>
      <c r="BL75" s="252"/>
      <c r="BM75" s="252"/>
      <c r="BN75" s="252"/>
      <c r="BO75" s="252"/>
      <c r="BP75" s="252"/>
      <c r="BQ75" s="249">
        <v>69</v>
      </c>
      <c r="BR75" s="254"/>
      <c r="BS75" s="953"/>
      <c r="BT75" s="954"/>
      <c r="BU75" s="954"/>
      <c r="BV75" s="954"/>
      <c r="BW75" s="954"/>
      <c r="BX75" s="954"/>
      <c r="BY75" s="954"/>
      <c r="BZ75" s="954"/>
      <c r="CA75" s="954"/>
      <c r="CB75" s="954"/>
      <c r="CC75" s="954"/>
      <c r="CD75" s="954"/>
      <c r="CE75" s="954"/>
      <c r="CF75" s="954"/>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1"/>
      <c r="DW75" s="942"/>
      <c r="DX75" s="942"/>
      <c r="DY75" s="942"/>
      <c r="DZ75" s="943"/>
      <c r="EA75" s="235"/>
    </row>
    <row r="76" spans="1:131" s="236" customFormat="1" ht="26.25" customHeight="1" x14ac:dyDescent="0.2">
      <c r="A76" s="24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52"/>
      <c r="BF76" s="252"/>
      <c r="BG76" s="252"/>
      <c r="BH76" s="252"/>
      <c r="BI76" s="252"/>
      <c r="BJ76" s="252"/>
      <c r="BK76" s="252"/>
      <c r="BL76" s="252"/>
      <c r="BM76" s="252"/>
      <c r="BN76" s="252"/>
      <c r="BO76" s="252"/>
      <c r="BP76" s="252"/>
      <c r="BQ76" s="249">
        <v>70</v>
      </c>
      <c r="BR76" s="254"/>
      <c r="BS76" s="953"/>
      <c r="BT76" s="954"/>
      <c r="BU76" s="954"/>
      <c r="BV76" s="954"/>
      <c r="BW76" s="954"/>
      <c r="BX76" s="954"/>
      <c r="BY76" s="954"/>
      <c r="BZ76" s="954"/>
      <c r="CA76" s="954"/>
      <c r="CB76" s="954"/>
      <c r="CC76" s="954"/>
      <c r="CD76" s="954"/>
      <c r="CE76" s="954"/>
      <c r="CF76" s="954"/>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1"/>
      <c r="DW76" s="942"/>
      <c r="DX76" s="942"/>
      <c r="DY76" s="942"/>
      <c r="DZ76" s="943"/>
      <c r="EA76" s="235"/>
    </row>
    <row r="77" spans="1:131" s="236" customFormat="1" ht="26.25" customHeight="1" x14ac:dyDescent="0.2">
      <c r="A77" s="24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52"/>
      <c r="BF77" s="252"/>
      <c r="BG77" s="252"/>
      <c r="BH77" s="252"/>
      <c r="BI77" s="252"/>
      <c r="BJ77" s="252"/>
      <c r="BK77" s="252"/>
      <c r="BL77" s="252"/>
      <c r="BM77" s="252"/>
      <c r="BN77" s="252"/>
      <c r="BO77" s="252"/>
      <c r="BP77" s="252"/>
      <c r="BQ77" s="249">
        <v>71</v>
      </c>
      <c r="BR77" s="254"/>
      <c r="BS77" s="953"/>
      <c r="BT77" s="954"/>
      <c r="BU77" s="954"/>
      <c r="BV77" s="954"/>
      <c r="BW77" s="954"/>
      <c r="BX77" s="954"/>
      <c r="BY77" s="954"/>
      <c r="BZ77" s="954"/>
      <c r="CA77" s="954"/>
      <c r="CB77" s="954"/>
      <c r="CC77" s="954"/>
      <c r="CD77" s="954"/>
      <c r="CE77" s="954"/>
      <c r="CF77" s="954"/>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1"/>
      <c r="DW77" s="942"/>
      <c r="DX77" s="942"/>
      <c r="DY77" s="942"/>
      <c r="DZ77" s="943"/>
      <c r="EA77" s="235"/>
    </row>
    <row r="78" spans="1:131" s="236" customFormat="1" ht="26.25" customHeight="1" x14ac:dyDescent="0.2">
      <c r="A78" s="24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52"/>
      <c r="BF78" s="252"/>
      <c r="BG78" s="252"/>
      <c r="BH78" s="252"/>
      <c r="BI78" s="252"/>
      <c r="BJ78" s="255"/>
      <c r="BK78" s="255"/>
      <c r="BL78" s="255"/>
      <c r="BM78" s="255"/>
      <c r="BN78" s="255"/>
      <c r="BO78" s="252"/>
      <c r="BP78" s="252"/>
      <c r="BQ78" s="249">
        <v>72</v>
      </c>
      <c r="BR78" s="254"/>
      <c r="BS78" s="953"/>
      <c r="BT78" s="954"/>
      <c r="BU78" s="954"/>
      <c r="BV78" s="954"/>
      <c r="BW78" s="954"/>
      <c r="BX78" s="954"/>
      <c r="BY78" s="954"/>
      <c r="BZ78" s="954"/>
      <c r="CA78" s="954"/>
      <c r="CB78" s="954"/>
      <c r="CC78" s="954"/>
      <c r="CD78" s="954"/>
      <c r="CE78" s="954"/>
      <c r="CF78" s="954"/>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1"/>
      <c r="DW78" s="942"/>
      <c r="DX78" s="942"/>
      <c r="DY78" s="942"/>
      <c r="DZ78" s="943"/>
      <c r="EA78" s="235"/>
    </row>
    <row r="79" spans="1:131" s="236" customFormat="1" ht="26.25" customHeight="1" x14ac:dyDescent="0.2">
      <c r="A79" s="24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52"/>
      <c r="BF79" s="252"/>
      <c r="BG79" s="252"/>
      <c r="BH79" s="252"/>
      <c r="BI79" s="252"/>
      <c r="BJ79" s="255"/>
      <c r="BK79" s="255"/>
      <c r="BL79" s="255"/>
      <c r="BM79" s="255"/>
      <c r="BN79" s="255"/>
      <c r="BO79" s="252"/>
      <c r="BP79" s="252"/>
      <c r="BQ79" s="249">
        <v>73</v>
      </c>
      <c r="BR79" s="254"/>
      <c r="BS79" s="953"/>
      <c r="BT79" s="954"/>
      <c r="BU79" s="954"/>
      <c r="BV79" s="954"/>
      <c r="BW79" s="954"/>
      <c r="BX79" s="954"/>
      <c r="BY79" s="954"/>
      <c r="BZ79" s="954"/>
      <c r="CA79" s="954"/>
      <c r="CB79" s="954"/>
      <c r="CC79" s="954"/>
      <c r="CD79" s="954"/>
      <c r="CE79" s="954"/>
      <c r="CF79" s="954"/>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1"/>
      <c r="DW79" s="942"/>
      <c r="DX79" s="942"/>
      <c r="DY79" s="942"/>
      <c r="DZ79" s="943"/>
      <c r="EA79" s="235"/>
    </row>
    <row r="80" spans="1:131" s="236" customFormat="1" ht="26.25" customHeight="1" x14ac:dyDescent="0.2">
      <c r="A80" s="24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52"/>
      <c r="BF80" s="252"/>
      <c r="BG80" s="252"/>
      <c r="BH80" s="252"/>
      <c r="BI80" s="252"/>
      <c r="BJ80" s="252"/>
      <c r="BK80" s="252"/>
      <c r="BL80" s="252"/>
      <c r="BM80" s="252"/>
      <c r="BN80" s="252"/>
      <c r="BO80" s="252"/>
      <c r="BP80" s="252"/>
      <c r="BQ80" s="249">
        <v>74</v>
      </c>
      <c r="BR80" s="254"/>
      <c r="BS80" s="953"/>
      <c r="BT80" s="954"/>
      <c r="BU80" s="954"/>
      <c r="BV80" s="954"/>
      <c r="BW80" s="954"/>
      <c r="BX80" s="954"/>
      <c r="BY80" s="954"/>
      <c r="BZ80" s="954"/>
      <c r="CA80" s="954"/>
      <c r="CB80" s="954"/>
      <c r="CC80" s="954"/>
      <c r="CD80" s="954"/>
      <c r="CE80" s="954"/>
      <c r="CF80" s="954"/>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1"/>
      <c r="DW80" s="942"/>
      <c r="DX80" s="942"/>
      <c r="DY80" s="942"/>
      <c r="DZ80" s="943"/>
      <c r="EA80" s="235"/>
    </row>
    <row r="81" spans="1:131" s="236" customFormat="1" ht="26.25" customHeight="1" x14ac:dyDescent="0.2">
      <c r="A81" s="24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52"/>
      <c r="BF81" s="252"/>
      <c r="BG81" s="252"/>
      <c r="BH81" s="252"/>
      <c r="BI81" s="252"/>
      <c r="BJ81" s="252"/>
      <c r="BK81" s="252"/>
      <c r="BL81" s="252"/>
      <c r="BM81" s="252"/>
      <c r="BN81" s="252"/>
      <c r="BO81" s="252"/>
      <c r="BP81" s="252"/>
      <c r="BQ81" s="249">
        <v>75</v>
      </c>
      <c r="BR81" s="254"/>
      <c r="BS81" s="953"/>
      <c r="BT81" s="954"/>
      <c r="BU81" s="954"/>
      <c r="BV81" s="954"/>
      <c r="BW81" s="954"/>
      <c r="BX81" s="954"/>
      <c r="BY81" s="954"/>
      <c r="BZ81" s="954"/>
      <c r="CA81" s="954"/>
      <c r="CB81" s="954"/>
      <c r="CC81" s="954"/>
      <c r="CD81" s="954"/>
      <c r="CE81" s="954"/>
      <c r="CF81" s="954"/>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1"/>
      <c r="DW81" s="942"/>
      <c r="DX81" s="942"/>
      <c r="DY81" s="942"/>
      <c r="DZ81" s="943"/>
      <c r="EA81" s="235"/>
    </row>
    <row r="82" spans="1:131" s="236" customFormat="1" ht="26.25" customHeight="1" x14ac:dyDescent="0.2">
      <c r="A82" s="24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52"/>
      <c r="BF82" s="252"/>
      <c r="BG82" s="252"/>
      <c r="BH82" s="252"/>
      <c r="BI82" s="252"/>
      <c r="BJ82" s="252"/>
      <c r="BK82" s="252"/>
      <c r="BL82" s="252"/>
      <c r="BM82" s="252"/>
      <c r="BN82" s="252"/>
      <c r="BO82" s="252"/>
      <c r="BP82" s="252"/>
      <c r="BQ82" s="249">
        <v>76</v>
      </c>
      <c r="BR82" s="254"/>
      <c r="BS82" s="953"/>
      <c r="BT82" s="954"/>
      <c r="BU82" s="954"/>
      <c r="BV82" s="954"/>
      <c r="BW82" s="954"/>
      <c r="BX82" s="954"/>
      <c r="BY82" s="954"/>
      <c r="BZ82" s="954"/>
      <c r="CA82" s="954"/>
      <c r="CB82" s="954"/>
      <c r="CC82" s="954"/>
      <c r="CD82" s="954"/>
      <c r="CE82" s="954"/>
      <c r="CF82" s="954"/>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1"/>
      <c r="DW82" s="942"/>
      <c r="DX82" s="942"/>
      <c r="DY82" s="942"/>
      <c r="DZ82" s="943"/>
      <c r="EA82" s="235"/>
    </row>
    <row r="83" spans="1:131" s="236" customFormat="1" ht="26.25" customHeight="1" x14ac:dyDescent="0.2">
      <c r="A83" s="24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52"/>
      <c r="BF83" s="252"/>
      <c r="BG83" s="252"/>
      <c r="BH83" s="252"/>
      <c r="BI83" s="252"/>
      <c r="BJ83" s="252"/>
      <c r="BK83" s="252"/>
      <c r="BL83" s="252"/>
      <c r="BM83" s="252"/>
      <c r="BN83" s="252"/>
      <c r="BO83" s="252"/>
      <c r="BP83" s="252"/>
      <c r="BQ83" s="249">
        <v>77</v>
      </c>
      <c r="BR83" s="254"/>
      <c r="BS83" s="953"/>
      <c r="BT83" s="954"/>
      <c r="BU83" s="954"/>
      <c r="BV83" s="954"/>
      <c r="BW83" s="954"/>
      <c r="BX83" s="954"/>
      <c r="BY83" s="954"/>
      <c r="BZ83" s="954"/>
      <c r="CA83" s="954"/>
      <c r="CB83" s="954"/>
      <c r="CC83" s="954"/>
      <c r="CD83" s="954"/>
      <c r="CE83" s="954"/>
      <c r="CF83" s="954"/>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1"/>
      <c r="DW83" s="942"/>
      <c r="DX83" s="942"/>
      <c r="DY83" s="942"/>
      <c r="DZ83" s="943"/>
      <c r="EA83" s="235"/>
    </row>
    <row r="84" spans="1:131" s="236" customFormat="1" ht="26.25" customHeight="1" x14ac:dyDescent="0.2">
      <c r="A84" s="24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52"/>
      <c r="BF84" s="252"/>
      <c r="BG84" s="252"/>
      <c r="BH84" s="252"/>
      <c r="BI84" s="252"/>
      <c r="BJ84" s="252"/>
      <c r="BK84" s="252"/>
      <c r="BL84" s="252"/>
      <c r="BM84" s="252"/>
      <c r="BN84" s="252"/>
      <c r="BO84" s="252"/>
      <c r="BP84" s="252"/>
      <c r="BQ84" s="249">
        <v>78</v>
      </c>
      <c r="BR84" s="254"/>
      <c r="BS84" s="953"/>
      <c r="BT84" s="954"/>
      <c r="BU84" s="954"/>
      <c r="BV84" s="954"/>
      <c r="BW84" s="954"/>
      <c r="BX84" s="954"/>
      <c r="BY84" s="954"/>
      <c r="BZ84" s="954"/>
      <c r="CA84" s="954"/>
      <c r="CB84" s="954"/>
      <c r="CC84" s="954"/>
      <c r="CD84" s="954"/>
      <c r="CE84" s="954"/>
      <c r="CF84" s="954"/>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1"/>
      <c r="DW84" s="942"/>
      <c r="DX84" s="942"/>
      <c r="DY84" s="942"/>
      <c r="DZ84" s="943"/>
      <c r="EA84" s="235"/>
    </row>
    <row r="85" spans="1:131" s="236" customFormat="1" ht="26.25" customHeight="1" x14ac:dyDescent="0.2">
      <c r="A85" s="24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52"/>
      <c r="BF85" s="252"/>
      <c r="BG85" s="252"/>
      <c r="BH85" s="252"/>
      <c r="BI85" s="252"/>
      <c r="BJ85" s="252"/>
      <c r="BK85" s="252"/>
      <c r="BL85" s="252"/>
      <c r="BM85" s="252"/>
      <c r="BN85" s="252"/>
      <c r="BO85" s="252"/>
      <c r="BP85" s="252"/>
      <c r="BQ85" s="249">
        <v>79</v>
      </c>
      <c r="BR85" s="254"/>
      <c r="BS85" s="953"/>
      <c r="BT85" s="954"/>
      <c r="BU85" s="954"/>
      <c r="BV85" s="954"/>
      <c r="BW85" s="954"/>
      <c r="BX85" s="954"/>
      <c r="BY85" s="954"/>
      <c r="BZ85" s="954"/>
      <c r="CA85" s="954"/>
      <c r="CB85" s="954"/>
      <c r="CC85" s="954"/>
      <c r="CD85" s="954"/>
      <c r="CE85" s="954"/>
      <c r="CF85" s="954"/>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1"/>
      <c r="DW85" s="942"/>
      <c r="DX85" s="942"/>
      <c r="DY85" s="942"/>
      <c r="DZ85" s="943"/>
      <c r="EA85" s="235"/>
    </row>
    <row r="86" spans="1:131" s="236" customFormat="1" ht="26.25" customHeight="1" x14ac:dyDescent="0.2">
      <c r="A86" s="24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52"/>
      <c r="BF86" s="252"/>
      <c r="BG86" s="252"/>
      <c r="BH86" s="252"/>
      <c r="BI86" s="252"/>
      <c r="BJ86" s="252"/>
      <c r="BK86" s="252"/>
      <c r="BL86" s="252"/>
      <c r="BM86" s="252"/>
      <c r="BN86" s="252"/>
      <c r="BO86" s="252"/>
      <c r="BP86" s="252"/>
      <c r="BQ86" s="249">
        <v>80</v>
      </c>
      <c r="BR86" s="254"/>
      <c r="BS86" s="953"/>
      <c r="BT86" s="954"/>
      <c r="BU86" s="954"/>
      <c r="BV86" s="954"/>
      <c r="BW86" s="954"/>
      <c r="BX86" s="954"/>
      <c r="BY86" s="954"/>
      <c r="BZ86" s="954"/>
      <c r="CA86" s="954"/>
      <c r="CB86" s="954"/>
      <c r="CC86" s="954"/>
      <c r="CD86" s="954"/>
      <c r="CE86" s="954"/>
      <c r="CF86" s="954"/>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1"/>
      <c r="DW86" s="942"/>
      <c r="DX86" s="942"/>
      <c r="DY86" s="942"/>
      <c r="DZ86" s="943"/>
      <c r="EA86" s="235"/>
    </row>
    <row r="87" spans="1:131" s="236" customFormat="1" ht="26.25" customHeight="1" x14ac:dyDescent="0.2">
      <c r="A87" s="256">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52"/>
      <c r="BF87" s="252"/>
      <c r="BG87" s="252"/>
      <c r="BH87" s="252"/>
      <c r="BI87" s="252"/>
      <c r="BJ87" s="252"/>
      <c r="BK87" s="252"/>
      <c r="BL87" s="252"/>
      <c r="BM87" s="252"/>
      <c r="BN87" s="252"/>
      <c r="BO87" s="252"/>
      <c r="BP87" s="252"/>
      <c r="BQ87" s="249">
        <v>81</v>
      </c>
      <c r="BR87" s="254"/>
      <c r="BS87" s="953"/>
      <c r="BT87" s="954"/>
      <c r="BU87" s="954"/>
      <c r="BV87" s="954"/>
      <c r="BW87" s="954"/>
      <c r="BX87" s="954"/>
      <c r="BY87" s="954"/>
      <c r="BZ87" s="954"/>
      <c r="CA87" s="954"/>
      <c r="CB87" s="954"/>
      <c r="CC87" s="954"/>
      <c r="CD87" s="954"/>
      <c r="CE87" s="954"/>
      <c r="CF87" s="954"/>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1"/>
      <c r="DW87" s="942"/>
      <c r="DX87" s="942"/>
      <c r="DY87" s="942"/>
      <c r="DZ87" s="943"/>
      <c r="EA87" s="235"/>
    </row>
    <row r="88" spans="1:131" s="236" customFormat="1" ht="26.25" customHeight="1" thickBot="1" x14ac:dyDescent="0.25">
      <c r="A88" s="251" t="s">
        <v>373</v>
      </c>
      <c r="B88" s="944" t="s">
        <v>402</v>
      </c>
      <c r="C88" s="945"/>
      <c r="D88" s="945"/>
      <c r="E88" s="945"/>
      <c r="F88" s="945"/>
      <c r="G88" s="945"/>
      <c r="H88" s="945"/>
      <c r="I88" s="945"/>
      <c r="J88" s="945"/>
      <c r="K88" s="945"/>
      <c r="L88" s="945"/>
      <c r="M88" s="945"/>
      <c r="N88" s="945"/>
      <c r="O88" s="945"/>
      <c r="P88" s="946"/>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52"/>
      <c r="BF88" s="252"/>
      <c r="BG88" s="252"/>
      <c r="BH88" s="252"/>
      <c r="BI88" s="252"/>
      <c r="BJ88" s="252"/>
      <c r="BK88" s="252"/>
      <c r="BL88" s="252"/>
      <c r="BM88" s="252"/>
      <c r="BN88" s="252"/>
      <c r="BO88" s="252"/>
      <c r="BP88" s="252"/>
      <c r="BQ88" s="249">
        <v>82</v>
      </c>
      <c r="BR88" s="254"/>
      <c r="BS88" s="953"/>
      <c r="BT88" s="954"/>
      <c r="BU88" s="954"/>
      <c r="BV88" s="954"/>
      <c r="BW88" s="954"/>
      <c r="BX88" s="954"/>
      <c r="BY88" s="954"/>
      <c r="BZ88" s="954"/>
      <c r="CA88" s="954"/>
      <c r="CB88" s="954"/>
      <c r="CC88" s="954"/>
      <c r="CD88" s="954"/>
      <c r="CE88" s="954"/>
      <c r="CF88" s="954"/>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1"/>
      <c r="DW88" s="942"/>
      <c r="DX88" s="942"/>
      <c r="DY88" s="942"/>
      <c r="DZ88" s="943"/>
      <c r="EA88" s="235"/>
    </row>
    <row r="89" spans="1:131" s="236" customFormat="1" ht="26.25" hidden="1" customHeight="1" x14ac:dyDescent="0.2">
      <c r="A89" s="257"/>
      <c r="B89" s="258"/>
      <c r="C89" s="258"/>
      <c r="D89" s="258"/>
      <c r="E89" s="258"/>
      <c r="F89" s="258"/>
      <c r="G89" s="258"/>
      <c r="H89" s="258"/>
      <c r="I89" s="258"/>
      <c r="J89" s="258"/>
      <c r="K89" s="258"/>
      <c r="L89" s="258"/>
      <c r="M89" s="258"/>
      <c r="N89" s="258"/>
      <c r="O89" s="258"/>
      <c r="P89" s="258"/>
      <c r="Q89" s="259"/>
      <c r="R89" s="259"/>
      <c r="S89" s="259"/>
      <c r="T89" s="259"/>
      <c r="U89" s="259"/>
      <c r="V89" s="259"/>
      <c r="W89" s="259"/>
      <c r="X89" s="259"/>
      <c r="Y89" s="259"/>
      <c r="Z89" s="259"/>
      <c r="AA89" s="259"/>
      <c r="AB89" s="259"/>
      <c r="AC89" s="259"/>
      <c r="AD89" s="259"/>
      <c r="AE89" s="259"/>
      <c r="AF89" s="259"/>
      <c r="AG89" s="259"/>
      <c r="AH89" s="259"/>
      <c r="AI89" s="259"/>
      <c r="AJ89" s="259"/>
      <c r="AK89" s="259"/>
      <c r="AL89" s="259"/>
      <c r="AM89" s="259"/>
      <c r="AN89" s="259"/>
      <c r="AO89" s="259"/>
      <c r="AP89" s="259"/>
      <c r="AQ89" s="259"/>
      <c r="AR89" s="259"/>
      <c r="AS89" s="259"/>
      <c r="AT89" s="259"/>
      <c r="AU89" s="259"/>
      <c r="AV89" s="259"/>
      <c r="AW89" s="259"/>
      <c r="AX89" s="259"/>
      <c r="AY89" s="259"/>
      <c r="AZ89" s="260"/>
      <c r="BA89" s="260"/>
      <c r="BB89" s="260"/>
      <c r="BC89" s="260"/>
      <c r="BD89" s="260"/>
      <c r="BE89" s="252"/>
      <c r="BF89" s="252"/>
      <c r="BG89" s="252"/>
      <c r="BH89" s="252"/>
      <c r="BI89" s="252"/>
      <c r="BJ89" s="252"/>
      <c r="BK89" s="252"/>
      <c r="BL89" s="252"/>
      <c r="BM89" s="252"/>
      <c r="BN89" s="252"/>
      <c r="BO89" s="252"/>
      <c r="BP89" s="252"/>
      <c r="BQ89" s="249">
        <v>83</v>
      </c>
      <c r="BR89" s="254"/>
      <c r="BS89" s="953"/>
      <c r="BT89" s="954"/>
      <c r="BU89" s="954"/>
      <c r="BV89" s="954"/>
      <c r="BW89" s="954"/>
      <c r="BX89" s="954"/>
      <c r="BY89" s="954"/>
      <c r="BZ89" s="954"/>
      <c r="CA89" s="954"/>
      <c r="CB89" s="954"/>
      <c r="CC89" s="954"/>
      <c r="CD89" s="954"/>
      <c r="CE89" s="954"/>
      <c r="CF89" s="954"/>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1"/>
      <c r="DW89" s="942"/>
      <c r="DX89" s="942"/>
      <c r="DY89" s="942"/>
      <c r="DZ89" s="943"/>
      <c r="EA89" s="235"/>
    </row>
    <row r="90" spans="1:131" s="236" customFormat="1" ht="26.25" hidden="1" customHeight="1" x14ac:dyDescent="0.2">
      <c r="A90" s="257"/>
      <c r="B90" s="258"/>
      <c r="C90" s="258"/>
      <c r="D90" s="258"/>
      <c r="E90" s="258"/>
      <c r="F90" s="258"/>
      <c r="G90" s="258"/>
      <c r="H90" s="258"/>
      <c r="I90" s="258"/>
      <c r="J90" s="258"/>
      <c r="K90" s="258"/>
      <c r="L90" s="258"/>
      <c r="M90" s="258"/>
      <c r="N90" s="258"/>
      <c r="O90" s="258"/>
      <c r="P90" s="258"/>
      <c r="Q90" s="259"/>
      <c r="R90" s="259"/>
      <c r="S90" s="259"/>
      <c r="T90" s="259"/>
      <c r="U90" s="259"/>
      <c r="V90" s="259"/>
      <c r="W90" s="259"/>
      <c r="X90" s="259"/>
      <c r="Y90" s="259"/>
      <c r="Z90" s="259"/>
      <c r="AA90" s="259"/>
      <c r="AB90" s="259"/>
      <c r="AC90" s="259"/>
      <c r="AD90" s="259"/>
      <c r="AE90" s="259"/>
      <c r="AF90" s="259"/>
      <c r="AG90" s="259"/>
      <c r="AH90" s="259"/>
      <c r="AI90" s="259"/>
      <c r="AJ90" s="259"/>
      <c r="AK90" s="259"/>
      <c r="AL90" s="259"/>
      <c r="AM90" s="259"/>
      <c r="AN90" s="259"/>
      <c r="AO90" s="259"/>
      <c r="AP90" s="259"/>
      <c r="AQ90" s="259"/>
      <c r="AR90" s="259"/>
      <c r="AS90" s="259"/>
      <c r="AT90" s="259"/>
      <c r="AU90" s="259"/>
      <c r="AV90" s="259"/>
      <c r="AW90" s="259"/>
      <c r="AX90" s="259"/>
      <c r="AY90" s="259"/>
      <c r="AZ90" s="260"/>
      <c r="BA90" s="260"/>
      <c r="BB90" s="260"/>
      <c r="BC90" s="260"/>
      <c r="BD90" s="260"/>
      <c r="BE90" s="252"/>
      <c r="BF90" s="252"/>
      <c r="BG90" s="252"/>
      <c r="BH90" s="252"/>
      <c r="BI90" s="252"/>
      <c r="BJ90" s="252"/>
      <c r="BK90" s="252"/>
      <c r="BL90" s="252"/>
      <c r="BM90" s="252"/>
      <c r="BN90" s="252"/>
      <c r="BO90" s="252"/>
      <c r="BP90" s="252"/>
      <c r="BQ90" s="249">
        <v>84</v>
      </c>
      <c r="BR90" s="254"/>
      <c r="BS90" s="953"/>
      <c r="BT90" s="954"/>
      <c r="BU90" s="954"/>
      <c r="BV90" s="954"/>
      <c r="BW90" s="954"/>
      <c r="BX90" s="954"/>
      <c r="BY90" s="954"/>
      <c r="BZ90" s="954"/>
      <c r="CA90" s="954"/>
      <c r="CB90" s="954"/>
      <c r="CC90" s="954"/>
      <c r="CD90" s="954"/>
      <c r="CE90" s="954"/>
      <c r="CF90" s="954"/>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1"/>
      <c r="DW90" s="942"/>
      <c r="DX90" s="942"/>
      <c r="DY90" s="942"/>
      <c r="DZ90" s="943"/>
      <c r="EA90" s="235"/>
    </row>
    <row r="91" spans="1:131" s="236" customFormat="1" ht="26.25" hidden="1" customHeight="1" x14ac:dyDescent="0.2">
      <c r="A91" s="257"/>
      <c r="B91" s="258"/>
      <c r="C91" s="258"/>
      <c r="D91" s="258"/>
      <c r="E91" s="258"/>
      <c r="F91" s="258"/>
      <c r="G91" s="258"/>
      <c r="H91" s="258"/>
      <c r="I91" s="258"/>
      <c r="J91" s="258"/>
      <c r="K91" s="258"/>
      <c r="L91" s="258"/>
      <c r="M91" s="258"/>
      <c r="N91" s="258"/>
      <c r="O91" s="258"/>
      <c r="P91" s="258"/>
      <c r="Q91" s="259"/>
      <c r="R91" s="259"/>
      <c r="S91" s="259"/>
      <c r="T91" s="259"/>
      <c r="U91" s="259"/>
      <c r="V91" s="259"/>
      <c r="W91" s="259"/>
      <c r="X91" s="259"/>
      <c r="Y91" s="259"/>
      <c r="Z91" s="259"/>
      <c r="AA91" s="259"/>
      <c r="AB91" s="259"/>
      <c r="AC91" s="259"/>
      <c r="AD91" s="259"/>
      <c r="AE91" s="259"/>
      <c r="AF91" s="259"/>
      <c r="AG91" s="259"/>
      <c r="AH91" s="259"/>
      <c r="AI91" s="259"/>
      <c r="AJ91" s="259"/>
      <c r="AK91" s="259"/>
      <c r="AL91" s="259"/>
      <c r="AM91" s="259"/>
      <c r="AN91" s="259"/>
      <c r="AO91" s="259"/>
      <c r="AP91" s="259"/>
      <c r="AQ91" s="259"/>
      <c r="AR91" s="259"/>
      <c r="AS91" s="259"/>
      <c r="AT91" s="259"/>
      <c r="AU91" s="259"/>
      <c r="AV91" s="259"/>
      <c r="AW91" s="259"/>
      <c r="AX91" s="259"/>
      <c r="AY91" s="259"/>
      <c r="AZ91" s="260"/>
      <c r="BA91" s="260"/>
      <c r="BB91" s="260"/>
      <c r="BC91" s="260"/>
      <c r="BD91" s="260"/>
      <c r="BE91" s="252"/>
      <c r="BF91" s="252"/>
      <c r="BG91" s="252"/>
      <c r="BH91" s="252"/>
      <c r="BI91" s="252"/>
      <c r="BJ91" s="252"/>
      <c r="BK91" s="252"/>
      <c r="BL91" s="252"/>
      <c r="BM91" s="252"/>
      <c r="BN91" s="252"/>
      <c r="BO91" s="252"/>
      <c r="BP91" s="252"/>
      <c r="BQ91" s="249">
        <v>85</v>
      </c>
      <c r="BR91" s="254"/>
      <c r="BS91" s="953"/>
      <c r="BT91" s="954"/>
      <c r="BU91" s="954"/>
      <c r="BV91" s="954"/>
      <c r="BW91" s="954"/>
      <c r="BX91" s="954"/>
      <c r="BY91" s="954"/>
      <c r="BZ91" s="954"/>
      <c r="CA91" s="954"/>
      <c r="CB91" s="954"/>
      <c r="CC91" s="954"/>
      <c r="CD91" s="954"/>
      <c r="CE91" s="954"/>
      <c r="CF91" s="954"/>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1"/>
      <c r="DW91" s="942"/>
      <c r="DX91" s="942"/>
      <c r="DY91" s="942"/>
      <c r="DZ91" s="943"/>
      <c r="EA91" s="235"/>
    </row>
    <row r="92" spans="1:131" s="236" customFormat="1" ht="26.25" hidden="1" customHeight="1" x14ac:dyDescent="0.2">
      <c r="A92" s="257"/>
      <c r="B92" s="258"/>
      <c r="C92" s="258"/>
      <c r="D92" s="258"/>
      <c r="E92" s="258"/>
      <c r="F92" s="258"/>
      <c r="G92" s="258"/>
      <c r="H92" s="258"/>
      <c r="I92" s="258"/>
      <c r="J92" s="258"/>
      <c r="K92" s="258"/>
      <c r="L92" s="258"/>
      <c r="M92" s="258"/>
      <c r="N92" s="258"/>
      <c r="O92" s="258"/>
      <c r="P92" s="258"/>
      <c r="Q92" s="259"/>
      <c r="R92" s="259"/>
      <c r="S92" s="259"/>
      <c r="T92" s="259"/>
      <c r="U92" s="259"/>
      <c r="V92" s="259"/>
      <c r="W92" s="259"/>
      <c r="X92" s="259"/>
      <c r="Y92" s="259"/>
      <c r="Z92" s="259"/>
      <c r="AA92" s="259"/>
      <c r="AB92" s="259"/>
      <c r="AC92" s="259"/>
      <c r="AD92" s="259"/>
      <c r="AE92" s="259"/>
      <c r="AF92" s="259"/>
      <c r="AG92" s="259"/>
      <c r="AH92" s="259"/>
      <c r="AI92" s="259"/>
      <c r="AJ92" s="259"/>
      <c r="AK92" s="259"/>
      <c r="AL92" s="259"/>
      <c r="AM92" s="259"/>
      <c r="AN92" s="259"/>
      <c r="AO92" s="259"/>
      <c r="AP92" s="259"/>
      <c r="AQ92" s="259"/>
      <c r="AR92" s="259"/>
      <c r="AS92" s="259"/>
      <c r="AT92" s="259"/>
      <c r="AU92" s="259"/>
      <c r="AV92" s="259"/>
      <c r="AW92" s="259"/>
      <c r="AX92" s="259"/>
      <c r="AY92" s="259"/>
      <c r="AZ92" s="260"/>
      <c r="BA92" s="260"/>
      <c r="BB92" s="260"/>
      <c r="BC92" s="260"/>
      <c r="BD92" s="260"/>
      <c r="BE92" s="252"/>
      <c r="BF92" s="252"/>
      <c r="BG92" s="252"/>
      <c r="BH92" s="252"/>
      <c r="BI92" s="252"/>
      <c r="BJ92" s="252"/>
      <c r="BK92" s="252"/>
      <c r="BL92" s="252"/>
      <c r="BM92" s="252"/>
      <c r="BN92" s="252"/>
      <c r="BO92" s="252"/>
      <c r="BP92" s="252"/>
      <c r="BQ92" s="249">
        <v>86</v>
      </c>
      <c r="BR92" s="254"/>
      <c r="BS92" s="953"/>
      <c r="BT92" s="954"/>
      <c r="BU92" s="954"/>
      <c r="BV92" s="954"/>
      <c r="BW92" s="954"/>
      <c r="BX92" s="954"/>
      <c r="BY92" s="954"/>
      <c r="BZ92" s="954"/>
      <c r="CA92" s="954"/>
      <c r="CB92" s="954"/>
      <c r="CC92" s="954"/>
      <c r="CD92" s="954"/>
      <c r="CE92" s="954"/>
      <c r="CF92" s="954"/>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1"/>
      <c r="DW92" s="942"/>
      <c r="DX92" s="942"/>
      <c r="DY92" s="942"/>
      <c r="DZ92" s="943"/>
      <c r="EA92" s="235"/>
    </row>
    <row r="93" spans="1:131" s="236" customFormat="1" ht="26.25" hidden="1" customHeight="1" x14ac:dyDescent="0.2">
      <c r="A93" s="257"/>
      <c r="B93" s="258"/>
      <c r="C93" s="258"/>
      <c r="D93" s="258"/>
      <c r="E93" s="258"/>
      <c r="F93" s="258"/>
      <c r="G93" s="258"/>
      <c r="H93" s="258"/>
      <c r="I93" s="258"/>
      <c r="J93" s="258"/>
      <c r="K93" s="258"/>
      <c r="L93" s="258"/>
      <c r="M93" s="258"/>
      <c r="N93" s="258"/>
      <c r="O93" s="258"/>
      <c r="P93" s="258"/>
      <c r="Q93" s="259"/>
      <c r="R93" s="259"/>
      <c r="S93" s="259"/>
      <c r="T93" s="259"/>
      <c r="U93" s="259"/>
      <c r="V93" s="259"/>
      <c r="W93" s="259"/>
      <c r="X93" s="259"/>
      <c r="Y93" s="259"/>
      <c r="Z93" s="259"/>
      <c r="AA93" s="259"/>
      <c r="AB93" s="259"/>
      <c r="AC93" s="259"/>
      <c r="AD93" s="259"/>
      <c r="AE93" s="259"/>
      <c r="AF93" s="259"/>
      <c r="AG93" s="259"/>
      <c r="AH93" s="259"/>
      <c r="AI93" s="259"/>
      <c r="AJ93" s="259"/>
      <c r="AK93" s="259"/>
      <c r="AL93" s="259"/>
      <c r="AM93" s="259"/>
      <c r="AN93" s="259"/>
      <c r="AO93" s="259"/>
      <c r="AP93" s="259"/>
      <c r="AQ93" s="259"/>
      <c r="AR93" s="259"/>
      <c r="AS93" s="259"/>
      <c r="AT93" s="259"/>
      <c r="AU93" s="259"/>
      <c r="AV93" s="259"/>
      <c r="AW93" s="259"/>
      <c r="AX93" s="259"/>
      <c r="AY93" s="259"/>
      <c r="AZ93" s="260"/>
      <c r="BA93" s="260"/>
      <c r="BB93" s="260"/>
      <c r="BC93" s="260"/>
      <c r="BD93" s="260"/>
      <c r="BE93" s="252"/>
      <c r="BF93" s="252"/>
      <c r="BG93" s="252"/>
      <c r="BH93" s="252"/>
      <c r="BI93" s="252"/>
      <c r="BJ93" s="252"/>
      <c r="BK93" s="252"/>
      <c r="BL93" s="252"/>
      <c r="BM93" s="252"/>
      <c r="BN93" s="252"/>
      <c r="BO93" s="252"/>
      <c r="BP93" s="252"/>
      <c r="BQ93" s="249">
        <v>87</v>
      </c>
      <c r="BR93" s="254"/>
      <c r="BS93" s="953"/>
      <c r="BT93" s="954"/>
      <c r="BU93" s="954"/>
      <c r="BV93" s="954"/>
      <c r="BW93" s="954"/>
      <c r="BX93" s="954"/>
      <c r="BY93" s="954"/>
      <c r="BZ93" s="954"/>
      <c r="CA93" s="954"/>
      <c r="CB93" s="954"/>
      <c r="CC93" s="954"/>
      <c r="CD93" s="954"/>
      <c r="CE93" s="954"/>
      <c r="CF93" s="954"/>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1"/>
      <c r="DW93" s="942"/>
      <c r="DX93" s="942"/>
      <c r="DY93" s="942"/>
      <c r="DZ93" s="943"/>
      <c r="EA93" s="235"/>
    </row>
    <row r="94" spans="1:131" s="236" customFormat="1" ht="26.25" hidden="1" customHeight="1" x14ac:dyDescent="0.2">
      <c r="A94" s="257"/>
      <c r="B94" s="258"/>
      <c r="C94" s="258"/>
      <c r="D94" s="258"/>
      <c r="E94" s="258"/>
      <c r="F94" s="258"/>
      <c r="G94" s="258"/>
      <c r="H94" s="258"/>
      <c r="I94" s="258"/>
      <c r="J94" s="258"/>
      <c r="K94" s="258"/>
      <c r="L94" s="258"/>
      <c r="M94" s="258"/>
      <c r="N94" s="258"/>
      <c r="O94" s="258"/>
      <c r="P94" s="258"/>
      <c r="Q94" s="259"/>
      <c r="R94" s="259"/>
      <c r="S94" s="259"/>
      <c r="T94" s="259"/>
      <c r="U94" s="259"/>
      <c r="V94" s="259"/>
      <c r="W94" s="259"/>
      <c r="X94" s="259"/>
      <c r="Y94" s="259"/>
      <c r="Z94" s="259"/>
      <c r="AA94" s="259"/>
      <c r="AB94" s="259"/>
      <c r="AC94" s="259"/>
      <c r="AD94" s="259"/>
      <c r="AE94" s="259"/>
      <c r="AF94" s="259"/>
      <c r="AG94" s="259"/>
      <c r="AH94" s="259"/>
      <c r="AI94" s="259"/>
      <c r="AJ94" s="259"/>
      <c r="AK94" s="259"/>
      <c r="AL94" s="259"/>
      <c r="AM94" s="259"/>
      <c r="AN94" s="259"/>
      <c r="AO94" s="259"/>
      <c r="AP94" s="259"/>
      <c r="AQ94" s="259"/>
      <c r="AR94" s="259"/>
      <c r="AS94" s="259"/>
      <c r="AT94" s="259"/>
      <c r="AU94" s="259"/>
      <c r="AV94" s="259"/>
      <c r="AW94" s="259"/>
      <c r="AX94" s="259"/>
      <c r="AY94" s="259"/>
      <c r="AZ94" s="260"/>
      <c r="BA94" s="260"/>
      <c r="BB94" s="260"/>
      <c r="BC94" s="260"/>
      <c r="BD94" s="260"/>
      <c r="BE94" s="252"/>
      <c r="BF94" s="252"/>
      <c r="BG94" s="252"/>
      <c r="BH94" s="252"/>
      <c r="BI94" s="252"/>
      <c r="BJ94" s="252"/>
      <c r="BK94" s="252"/>
      <c r="BL94" s="252"/>
      <c r="BM94" s="252"/>
      <c r="BN94" s="252"/>
      <c r="BO94" s="252"/>
      <c r="BP94" s="252"/>
      <c r="BQ94" s="249">
        <v>88</v>
      </c>
      <c r="BR94" s="254"/>
      <c r="BS94" s="953"/>
      <c r="BT94" s="954"/>
      <c r="BU94" s="954"/>
      <c r="BV94" s="954"/>
      <c r="BW94" s="954"/>
      <c r="BX94" s="954"/>
      <c r="BY94" s="954"/>
      <c r="BZ94" s="954"/>
      <c r="CA94" s="954"/>
      <c r="CB94" s="954"/>
      <c r="CC94" s="954"/>
      <c r="CD94" s="954"/>
      <c r="CE94" s="954"/>
      <c r="CF94" s="954"/>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1"/>
      <c r="DW94" s="942"/>
      <c r="DX94" s="942"/>
      <c r="DY94" s="942"/>
      <c r="DZ94" s="943"/>
      <c r="EA94" s="235"/>
    </row>
    <row r="95" spans="1:131" s="236" customFormat="1" ht="26.25" hidden="1" customHeight="1" x14ac:dyDescent="0.2">
      <c r="A95" s="257"/>
      <c r="B95" s="258"/>
      <c r="C95" s="258"/>
      <c r="D95" s="258"/>
      <c r="E95" s="258"/>
      <c r="F95" s="258"/>
      <c r="G95" s="258"/>
      <c r="H95" s="258"/>
      <c r="I95" s="258"/>
      <c r="J95" s="258"/>
      <c r="K95" s="258"/>
      <c r="L95" s="258"/>
      <c r="M95" s="258"/>
      <c r="N95" s="258"/>
      <c r="O95" s="258"/>
      <c r="P95" s="258"/>
      <c r="Q95" s="259"/>
      <c r="R95" s="259"/>
      <c r="S95" s="259"/>
      <c r="T95" s="259"/>
      <c r="U95" s="259"/>
      <c r="V95" s="259"/>
      <c r="W95" s="259"/>
      <c r="X95" s="259"/>
      <c r="Y95" s="259"/>
      <c r="Z95" s="259"/>
      <c r="AA95" s="259"/>
      <c r="AB95" s="259"/>
      <c r="AC95" s="259"/>
      <c r="AD95" s="259"/>
      <c r="AE95" s="259"/>
      <c r="AF95" s="259"/>
      <c r="AG95" s="259"/>
      <c r="AH95" s="259"/>
      <c r="AI95" s="259"/>
      <c r="AJ95" s="259"/>
      <c r="AK95" s="259"/>
      <c r="AL95" s="259"/>
      <c r="AM95" s="259"/>
      <c r="AN95" s="259"/>
      <c r="AO95" s="259"/>
      <c r="AP95" s="259"/>
      <c r="AQ95" s="259"/>
      <c r="AR95" s="259"/>
      <c r="AS95" s="259"/>
      <c r="AT95" s="259"/>
      <c r="AU95" s="259"/>
      <c r="AV95" s="259"/>
      <c r="AW95" s="259"/>
      <c r="AX95" s="259"/>
      <c r="AY95" s="259"/>
      <c r="AZ95" s="260"/>
      <c r="BA95" s="260"/>
      <c r="BB95" s="260"/>
      <c r="BC95" s="260"/>
      <c r="BD95" s="260"/>
      <c r="BE95" s="252"/>
      <c r="BF95" s="252"/>
      <c r="BG95" s="252"/>
      <c r="BH95" s="252"/>
      <c r="BI95" s="252"/>
      <c r="BJ95" s="252"/>
      <c r="BK95" s="252"/>
      <c r="BL95" s="252"/>
      <c r="BM95" s="252"/>
      <c r="BN95" s="252"/>
      <c r="BO95" s="252"/>
      <c r="BP95" s="252"/>
      <c r="BQ95" s="249">
        <v>89</v>
      </c>
      <c r="BR95" s="254"/>
      <c r="BS95" s="953"/>
      <c r="BT95" s="954"/>
      <c r="BU95" s="954"/>
      <c r="BV95" s="954"/>
      <c r="BW95" s="954"/>
      <c r="BX95" s="954"/>
      <c r="BY95" s="954"/>
      <c r="BZ95" s="954"/>
      <c r="CA95" s="954"/>
      <c r="CB95" s="954"/>
      <c r="CC95" s="954"/>
      <c r="CD95" s="954"/>
      <c r="CE95" s="954"/>
      <c r="CF95" s="954"/>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1"/>
      <c r="DW95" s="942"/>
      <c r="DX95" s="942"/>
      <c r="DY95" s="942"/>
      <c r="DZ95" s="943"/>
      <c r="EA95" s="235"/>
    </row>
    <row r="96" spans="1:131" s="236" customFormat="1" ht="26.25" hidden="1" customHeight="1" x14ac:dyDescent="0.2">
      <c r="A96" s="257"/>
      <c r="B96" s="258"/>
      <c r="C96" s="258"/>
      <c r="D96" s="258"/>
      <c r="E96" s="258"/>
      <c r="F96" s="258"/>
      <c r="G96" s="258"/>
      <c r="H96" s="258"/>
      <c r="I96" s="258"/>
      <c r="J96" s="258"/>
      <c r="K96" s="258"/>
      <c r="L96" s="258"/>
      <c r="M96" s="258"/>
      <c r="N96" s="258"/>
      <c r="O96" s="258"/>
      <c r="P96" s="258"/>
      <c r="Q96" s="259"/>
      <c r="R96" s="259"/>
      <c r="S96" s="259"/>
      <c r="T96" s="259"/>
      <c r="U96" s="259"/>
      <c r="V96" s="259"/>
      <c r="W96" s="259"/>
      <c r="X96" s="259"/>
      <c r="Y96" s="259"/>
      <c r="Z96" s="259"/>
      <c r="AA96" s="259"/>
      <c r="AB96" s="259"/>
      <c r="AC96" s="259"/>
      <c r="AD96" s="259"/>
      <c r="AE96" s="259"/>
      <c r="AF96" s="259"/>
      <c r="AG96" s="259"/>
      <c r="AH96" s="259"/>
      <c r="AI96" s="259"/>
      <c r="AJ96" s="259"/>
      <c r="AK96" s="259"/>
      <c r="AL96" s="259"/>
      <c r="AM96" s="259"/>
      <c r="AN96" s="259"/>
      <c r="AO96" s="259"/>
      <c r="AP96" s="259"/>
      <c r="AQ96" s="259"/>
      <c r="AR96" s="259"/>
      <c r="AS96" s="259"/>
      <c r="AT96" s="259"/>
      <c r="AU96" s="259"/>
      <c r="AV96" s="259"/>
      <c r="AW96" s="259"/>
      <c r="AX96" s="259"/>
      <c r="AY96" s="259"/>
      <c r="AZ96" s="260"/>
      <c r="BA96" s="260"/>
      <c r="BB96" s="260"/>
      <c r="BC96" s="260"/>
      <c r="BD96" s="260"/>
      <c r="BE96" s="252"/>
      <c r="BF96" s="252"/>
      <c r="BG96" s="252"/>
      <c r="BH96" s="252"/>
      <c r="BI96" s="252"/>
      <c r="BJ96" s="252"/>
      <c r="BK96" s="252"/>
      <c r="BL96" s="252"/>
      <c r="BM96" s="252"/>
      <c r="BN96" s="252"/>
      <c r="BO96" s="252"/>
      <c r="BP96" s="252"/>
      <c r="BQ96" s="249">
        <v>90</v>
      </c>
      <c r="BR96" s="254"/>
      <c r="BS96" s="953"/>
      <c r="BT96" s="954"/>
      <c r="BU96" s="954"/>
      <c r="BV96" s="954"/>
      <c r="BW96" s="954"/>
      <c r="BX96" s="954"/>
      <c r="BY96" s="954"/>
      <c r="BZ96" s="954"/>
      <c r="CA96" s="954"/>
      <c r="CB96" s="954"/>
      <c r="CC96" s="954"/>
      <c r="CD96" s="954"/>
      <c r="CE96" s="954"/>
      <c r="CF96" s="954"/>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1"/>
      <c r="DW96" s="942"/>
      <c r="DX96" s="942"/>
      <c r="DY96" s="942"/>
      <c r="DZ96" s="943"/>
      <c r="EA96" s="235"/>
    </row>
    <row r="97" spans="1:131" s="236" customFormat="1" ht="26.25" hidden="1" customHeight="1" x14ac:dyDescent="0.2">
      <c r="A97" s="257"/>
      <c r="B97" s="258"/>
      <c r="C97" s="258"/>
      <c r="D97" s="258"/>
      <c r="E97" s="258"/>
      <c r="F97" s="258"/>
      <c r="G97" s="258"/>
      <c r="H97" s="258"/>
      <c r="I97" s="258"/>
      <c r="J97" s="258"/>
      <c r="K97" s="258"/>
      <c r="L97" s="258"/>
      <c r="M97" s="258"/>
      <c r="N97" s="258"/>
      <c r="O97" s="258"/>
      <c r="P97" s="258"/>
      <c r="Q97" s="259"/>
      <c r="R97" s="259"/>
      <c r="S97" s="259"/>
      <c r="T97" s="259"/>
      <c r="U97" s="259"/>
      <c r="V97" s="259"/>
      <c r="W97" s="259"/>
      <c r="X97" s="259"/>
      <c r="Y97" s="259"/>
      <c r="Z97" s="259"/>
      <c r="AA97" s="259"/>
      <c r="AB97" s="259"/>
      <c r="AC97" s="259"/>
      <c r="AD97" s="259"/>
      <c r="AE97" s="259"/>
      <c r="AF97" s="259"/>
      <c r="AG97" s="259"/>
      <c r="AH97" s="259"/>
      <c r="AI97" s="259"/>
      <c r="AJ97" s="259"/>
      <c r="AK97" s="259"/>
      <c r="AL97" s="259"/>
      <c r="AM97" s="259"/>
      <c r="AN97" s="259"/>
      <c r="AO97" s="259"/>
      <c r="AP97" s="259"/>
      <c r="AQ97" s="259"/>
      <c r="AR97" s="259"/>
      <c r="AS97" s="259"/>
      <c r="AT97" s="259"/>
      <c r="AU97" s="259"/>
      <c r="AV97" s="259"/>
      <c r="AW97" s="259"/>
      <c r="AX97" s="259"/>
      <c r="AY97" s="259"/>
      <c r="AZ97" s="260"/>
      <c r="BA97" s="260"/>
      <c r="BB97" s="260"/>
      <c r="BC97" s="260"/>
      <c r="BD97" s="260"/>
      <c r="BE97" s="252"/>
      <c r="BF97" s="252"/>
      <c r="BG97" s="252"/>
      <c r="BH97" s="252"/>
      <c r="BI97" s="252"/>
      <c r="BJ97" s="252"/>
      <c r="BK97" s="252"/>
      <c r="BL97" s="252"/>
      <c r="BM97" s="252"/>
      <c r="BN97" s="252"/>
      <c r="BO97" s="252"/>
      <c r="BP97" s="252"/>
      <c r="BQ97" s="249">
        <v>91</v>
      </c>
      <c r="BR97" s="254"/>
      <c r="BS97" s="953"/>
      <c r="BT97" s="954"/>
      <c r="BU97" s="954"/>
      <c r="BV97" s="954"/>
      <c r="BW97" s="954"/>
      <c r="BX97" s="954"/>
      <c r="BY97" s="954"/>
      <c r="BZ97" s="954"/>
      <c r="CA97" s="954"/>
      <c r="CB97" s="954"/>
      <c r="CC97" s="954"/>
      <c r="CD97" s="954"/>
      <c r="CE97" s="954"/>
      <c r="CF97" s="954"/>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1"/>
      <c r="DW97" s="942"/>
      <c r="DX97" s="942"/>
      <c r="DY97" s="942"/>
      <c r="DZ97" s="943"/>
      <c r="EA97" s="235"/>
    </row>
    <row r="98" spans="1:131" s="236" customFormat="1" ht="26.25" hidden="1" customHeight="1" x14ac:dyDescent="0.2">
      <c r="A98" s="257"/>
      <c r="B98" s="258"/>
      <c r="C98" s="258"/>
      <c r="D98" s="258"/>
      <c r="E98" s="258"/>
      <c r="F98" s="258"/>
      <c r="G98" s="258"/>
      <c r="H98" s="258"/>
      <c r="I98" s="258"/>
      <c r="J98" s="258"/>
      <c r="K98" s="258"/>
      <c r="L98" s="258"/>
      <c r="M98" s="258"/>
      <c r="N98" s="258"/>
      <c r="O98" s="258"/>
      <c r="P98" s="258"/>
      <c r="Q98" s="259"/>
      <c r="R98" s="259"/>
      <c r="S98" s="259"/>
      <c r="T98" s="259"/>
      <c r="U98" s="259"/>
      <c r="V98" s="259"/>
      <c r="W98" s="259"/>
      <c r="X98" s="259"/>
      <c r="Y98" s="259"/>
      <c r="Z98" s="259"/>
      <c r="AA98" s="259"/>
      <c r="AB98" s="259"/>
      <c r="AC98" s="259"/>
      <c r="AD98" s="259"/>
      <c r="AE98" s="259"/>
      <c r="AF98" s="259"/>
      <c r="AG98" s="259"/>
      <c r="AH98" s="259"/>
      <c r="AI98" s="259"/>
      <c r="AJ98" s="259"/>
      <c r="AK98" s="259"/>
      <c r="AL98" s="259"/>
      <c r="AM98" s="259"/>
      <c r="AN98" s="259"/>
      <c r="AO98" s="259"/>
      <c r="AP98" s="259"/>
      <c r="AQ98" s="259"/>
      <c r="AR98" s="259"/>
      <c r="AS98" s="259"/>
      <c r="AT98" s="259"/>
      <c r="AU98" s="259"/>
      <c r="AV98" s="259"/>
      <c r="AW98" s="259"/>
      <c r="AX98" s="259"/>
      <c r="AY98" s="259"/>
      <c r="AZ98" s="260"/>
      <c r="BA98" s="260"/>
      <c r="BB98" s="260"/>
      <c r="BC98" s="260"/>
      <c r="BD98" s="260"/>
      <c r="BE98" s="252"/>
      <c r="BF98" s="252"/>
      <c r="BG98" s="252"/>
      <c r="BH98" s="252"/>
      <c r="BI98" s="252"/>
      <c r="BJ98" s="252"/>
      <c r="BK98" s="252"/>
      <c r="BL98" s="252"/>
      <c r="BM98" s="252"/>
      <c r="BN98" s="252"/>
      <c r="BO98" s="252"/>
      <c r="BP98" s="252"/>
      <c r="BQ98" s="249">
        <v>92</v>
      </c>
      <c r="BR98" s="254"/>
      <c r="BS98" s="953"/>
      <c r="BT98" s="954"/>
      <c r="BU98" s="954"/>
      <c r="BV98" s="954"/>
      <c r="BW98" s="954"/>
      <c r="BX98" s="954"/>
      <c r="BY98" s="954"/>
      <c r="BZ98" s="954"/>
      <c r="CA98" s="954"/>
      <c r="CB98" s="954"/>
      <c r="CC98" s="954"/>
      <c r="CD98" s="954"/>
      <c r="CE98" s="954"/>
      <c r="CF98" s="954"/>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1"/>
      <c r="DW98" s="942"/>
      <c r="DX98" s="942"/>
      <c r="DY98" s="942"/>
      <c r="DZ98" s="943"/>
      <c r="EA98" s="235"/>
    </row>
    <row r="99" spans="1:131" s="236" customFormat="1" ht="26.25" hidden="1" customHeight="1" x14ac:dyDescent="0.2">
      <c r="A99" s="257"/>
      <c r="B99" s="258"/>
      <c r="C99" s="258"/>
      <c r="D99" s="258"/>
      <c r="E99" s="258"/>
      <c r="F99" s="258"/>
      <c r="G99" s="258"/>
      <c r="H99" s="258"/>
      <c r="I99" s="258"/>
      <c r="J99" s="258"/>
      <c r="K99" s="258"/>
      <c r="L99" s="258"/>
      <c r="M99" s="258"/>
      <c r="N99" s="258"/>
      <c r="O99" s="258"/>
      <c r="P99" s="258"/>
      <c r="Q99" s="259"/>
      <c r="R99" s="259"/>
      <c r="S99" s="259"/>
      <c r="T99" s="259"/>
      <c r="U99" s="259"/>
      <c r="V99" s="259"/>
      <c r="W99" s="259"/>
      <c r="X99" s="259"/>
      <c r="Y99" s="259"/>
      <c r="Z99" s="259"/>
      <c r="AA99" s="259"/>
      <c r="AB99" s="259"/>
      <c r="AC99" s="259"/>
      <c r="AD99" s="259"/>
      <c r="AE99" s="259"/>
      <c r="AF99" s="259"/>
      <c r="AG99" s="259"/>
      <c r="AH99" s="259"/>
      <c r="AI99" s="259"/>
      <c r="AJ99" s="259"/>
      <c r="AK99" s="259"/>
      <c r="AL99" s="259"/>
      <c r="AM99" s="259"/>
      <c r="AN99" s="259"/>
      <c r="AO99" s="259"/>
      <c r="AP99" s="259"/>
      <c r="AQ99" s="259"/>
      <c r="AR99" s="259"/>
      <c r="AS99" s="259"/>
      <c r="AT99" s="259"/>
      <c r="AU99" s="259"/>
      <c r="AV99" s="259"/>
      <c r="AW99" s="259"/>
      <c r="AX99" s="259"/>
      <c r="AY99" s="259"/>
      <c r="AZ99" s="260"/>
      <c r="BA99" s="260"/>
      <c r="BB99" s="260"/>
      <c r="BC99" s="260"/>
      <c r="BD99" s="260"/>
      <c r="BE99" s="252"/>
      <c r="BF99" s="252"/>
      <c r="BG99" s="252"/>
      <c r="BH99" s="252"/>
      <c r="BI99" s="252"/>
      <c r="BJ99" s="252"/>
      <c r="BK99" s="252"/>
      <c r="BL99" s="252"/>
      <c r="BM99" s="252"/>
      <c r="BN99" s="252"/>
      <c r="BO99" s="252"/>
      <c r="BP99" s="252"/>
      <c r="BQ99" s="249">
        <v>93</v>
      </c>
      <c r="BR99" s="254"/>
      <c r="BS99" s="953"/>
      <c r="BT99" s="954"/>
      <c r="BU99" s="954"/>
      <c r="BV99" s="954"/>
      <c r="BW99" s="954"/>
      <c r="BX99" s="954"/>
      <c r="BY99" s="954"/>
      <c r="BZ99" s="954"/>
      <c r="CA99" s="954"/>
      <c r="CB99" s="954"/>
      <c r="CC99" s="954"/>
      <c r="CD99" s="954"/>
      <c r="CE99" s="954"/>
      <c r="CF99" s="954"/>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1"/>
      <c r="DW99" s="942"/>
      <c r="DX99" s="942"/>
      <c r="DY99" s="942"/>
      <c r="DZ99" s="943"/>
      <c r="EA99" s="235"/>
    </row>
    <row r="100" spans="1:131" s="236" customFormat="1" ht="26.25" hidden="1" customHeight="1" x14ac:dyDescent="0.2">
      <c r="A100" s="257"/>
      <c r="B100" s="258"/>
      <c r="C100" s="258"/>
      <c r="D100" s="258"/>
      <c r="E100" s="258"/>
      <c r="F100" s="258"/>
      <c r="G100" s="258"/>
      <c r="H100" s="258"/>
      <c r="I100" s="258"/>
      <c r="J100" s="258"/>
      <c r="K100" s="258"/>
      <c r="L100" s="258"/>
      <c r="M100" s="258"/>
      <c r="N100" s="258"/>
      <c r="O100" s="258"/>
      <c r="P100" s="258"/>
      <c r="Q100" s="259"/>
      <c r="R100" s="259"/>
      <c r="S100" s="259"/>
      <c r="T100" s="259"/>
      <c r="U100" s="259"/>
      <c r="V100" s="259"/>
      <c r="W100" s="259"/>
      <c r="X100" s="259"/>
      <c r="Y100" s="259"/>
      <c r="Z100" s="259"/>
      <c r="AA100" s="259"/>
      <c r="AB100" s="259"/>
      <c r="AC100" s="259"/>
      <c r="AD100" s="259"/>
      <c r="AE100" s="259"/>
      <c r="AF100" s="259"/>
      <c r="AG100" s="259"/>
      <c r="AH100" s="259"/>
      <c r="AI100" s="259"/>
      <c r="AJ100" s="259"/>
      <c r="AK100" s="259"/>
      <c r="AL100" s="259"/>
      <c r="AM100" s="259"/>
      <c r="AN100" s="259"/>
      <c r="AO100" s="259"/>
      <c r="AP100" s="259"/>
      <c r="AQ100" s="259"/>
      <c r="AR100" s="259"/>
      <c r="AS100" s="259"/>
      <c r="AT100" s="259"/>
      <c r="AU100" s="259"/>
      <c r="AV100" s="259"/>
      <c r="AW100" s="259"/>
      <c r="AX100" s="259"/>
      <c r="AY100" s="259"/>
      <c r="AZ100" s="260"/>
      <c r="BA100" s="260"/>
      <c r="BB100" s="260"/>
      <c r="BC100" s="260"/>
      <c r="BD100" s="260"/>
      <c r="BE100" s="252"/>
      <c r="BF100" s="252"/>
      <c r="BG100" s="252"/>
      <c r="BH100" s="252"/>
      <c r="BI100" s="252"/>
      <c r="BJ100" s="252"/>
      <c r="BK100" s="252"/>
      <c r="BL100" s="252"/>
      <c r="BM100" s="252"/>
      <c r="BN100" s="252"/>
      <c r="BO100" s="252"/>
      <c r="BP100" s="252"/>
      <c r="BQ100" s="249">
        <v>94</v>
      </c>
      <c r="BR100" s="254"/>
      <c r="BS100" s="953"/>
      <c r="BT100" s="954"/>
      <c r="BU100" s="954"/>
      <c r="BV100" s="954"/>
      <c r="BW100" s="954"/>
      <c r="BX100" s="954"/>
      <c r="BY100" s="954"/>
      <c r="BZ100" s="954"/>
      <c r="CA100" s="954"/>
      <c r="CB100" s="954"/>
      <c r="CC100" s="954"/>
      <c r="CD100" s="954"/>
      <c r="CE100" s="954"/>
      <c r="CF100" s="954"/>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1"/>
      <c r="DW100" s="942"/>
      <c r="DX100" s="942"/>
      <c r="DY100" s="942"/>
      <c r="DZ100" s="943"/>
      <c r="EA100" s="235"/>
    </row>
    <row r="101" spans="1:131" s="236" customFormat="1" ht="26.25" hidden="1" customHeight="1" x14ac:dyDescent="0.2">
      <c r="A101" s="257"/>
      <c r="B101" s="258"/>
      <c r="C101" s="258"/>
      <c r="D101" s="258"/>
      <c r="E101" s="258"/>
      <c r="F101" s="258"/>
      <c r="G101" s="258"/>
      <c r="H101" s="258"/>
      <c r="I101" s="258"/>
      <c r="J101" s="258"/>
      <c r="K101" s="258"/>
      <c r="L101" s="258"/>
      <c r="M101" s="258"/>
      <c r="N101" s="258"/>
      <c r="O101" s="258"/>
      <c r="P101" s="258"/>
      <c r="Q101" s="259"/>
      <c r="R101" s="259"/>
      <c r="S101" s="259"/>
      <c r="T101" s="259"/>
      <c r="U101" s="259"/>
      <c r="V101" s="259"/>
      <c r="W101" s="259"/>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60"/>
      <c r="BA101" s="260"/>
      <c r="BB101" s="260"/>
      <c r="BC101" s="260"/>
      <c r="BD101" s="260"/>
      <c r="BE101" s="252"/>
      <c r="BF101" s="252"/>
      <c r="BG101" s="252"/>
      <c r="BH101" s="252"/>
      <c r="BI101" s="252"/>
      <c r="BJ101" s="252"/>
      <c r="BK101" s="252"/>
      <c r="BL101" s="252"/>
      <c r="BM101" s="252"/>
      <c r="BN101" s="252"/>
      <c r="BO101" s="252"/>
      <c r="BP101" s="252"/>
      <c r="BQ101" s="249">
        <v>95</v>
      </c>
      <c r="BR101" s="254"/>
      <c r="BS101" s="953"/>
      <c r="BT101" s="954"/>
      <c r="BU101" s="954"/>
      <c r="BV101" s="954"/>
      <c r="BW101" s="954"/>
      <c r="BX101" s="954"/>
      <c r="BY101" s="954"/>
      <c r="BZ101" s="954"/>
      <c r="CA101" s="954"/>
      <c r="CB101" s="954"/>
      <c r="CC101" s="954"/>
      <c r="CD101" s="954"/>
      <c r="CE101" s="954"/>
      <c r="CF101" s="954"/>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1"/>
      <c r="DW101" s="942"/>
      <c r="DX101" s="942"/>
      <c r="DY101" s="942"/>
      <c r="DZ101" s="943"/>
      <c r="EA101" s="235"/>
    </row>
    <row r="102" spans="1:131" s="236" customFormat="1" ht="26.25" customHeight="1" thickBot="1" x14ac:dyDescent="0.25">
      <c r="A102" s="257"/>
      <c r="B102" s="258"/>
      <c r="C102" s="258"/>
      <c r="D102" s="258"/>
      <c r="E102" s="258"/>
      <c r="F102" s="258"/>
      <c r="G102" s="258"/>
      <c r="H102" s="258"/>
      <c r="I102" s="258"/>
      <c r="J102" s="258"/>
      <c r="K102" s="258"/>
      <c r="L102" s="258"/>
      <c r="M102" s="258"/>
      <c r="N102" s="258"/>
      <c r="O102" s="258"/>
      <c r="P102" s="258"/>
      <c r="Q102" s="259"/>
      <c r="R102" s="259"/>
      <c r="S102" s="259"/>
      <c r="T102" s="259"/>
      <c r="U102" s="259"/>
      <c r="V102" s="259"/>
      <c r="W102" s="259"/>
      <c r="X102" s="259"/>
      <c r="Y102" s="259"/>
      <c r="Z102" s="259"/>
      <c r="AA102" s="259"/>
      <c r="AB102" s="259"/>
      <c r="AC102" s="259"/>
      <c r="AD102" s="259"/>
      <c r="AE102" s="259"/>
      <c r="AF102" s="259"/>
      <c r="AG102" s="259"/>
      <c r="AH102" s="259"/>
      <c r="AI102" s="259"/>
      <c r="AJ102" s="259"/>
      <c r="AK102" s="259"/>
      <c r="AL102" s="259"/>
      <c r="AM102" s="259"/>
      <c r="AN102" s="259"/>
      <c r="AO102" s="259"/>
      <c r="AP102" s="259"/>
      <c r="AQ102" s="259"/>
      <c r="AR102" s="259"/>
      <c r="AS102" s="259"/>
      <c r="AT102" s="259"/>
      <c r="AU102" s="259"/>
      <c r="AV102" s="259"/>
      <c r="AW102" s="259"/>
      <c r="AX102" s="259"/>
      <c r="AY102" s="259"/>
      <c r="AZ102" s="260"/>
      <c r="BA102" s="260"/>
      <c r="BB102" s="260"/>
      <c r="BC102" s="260"/>
      <c r="BD102" s="260"/>
      <c r="BE102" s="252"/>
      <c r="BF102" s="252"/>
      <c r="BG102" s="252"/>
      <c r="BH102" s="252"/>
      <c r="BI102" s="252"/>
      <c r="BJ102" s="252"/>
      <c r="BK102" s="252"/>
      <c r="BL102" s="252"/>
      <c r="BM102" s="252"/>
      <c r="BN102" s="252"/>
      <c r="BO102" s="252"/>
      <c r="BP102" s="252"/>
      <c r="BQ102" s="251" t="s">
        <v>373</v>
      </c>
      <c r="BR102" s="944" t="s">
        <v>403</v>
      </c>
      <c r="BS102" s="945"/>
      <c r="BT102" s="945"/>
      <c r="BU102" s="945"/>
      <c r="BV102" s="945"/>
      <c r="BW102" s="945"/>
      <c r="BX102" s="945"/>
      <c r="BY102" s="945"/>
      <c r="BZ102" s="945"/>
      <c r="CA102" s="945"/>
      <c r="CB102" s="945"/>
      <c r="CC102" s="945"/>
      <c r="CD102" s="945"/>
      <c r="CE102" s="945"/>
      <c r="CF102" s="945"/>
      <c r="CG102" s="946"/>
      <c r="CH102" s="947"/>
      <c r="CI102" s="948"/>
      <c r="CJ102" s="948"/>
      <c r="CK102" s="948"/>
      <c r="CL102" s="949"/>
      <c r="CM102" s="947"/>
      <c r="CN102" s="948"/>
      <c r="CO102" s="948"/>
      <c r="CP102" s="948"/>
      <c r="CQ102" s="949"/>
      <c r="CR102" s="950">
        <v>15921</v>
      </c>
      <c r="CS102" s="951"/>
      <c r="CT102" s="951"/>
      <c r="CU102" s="951"/>
      <c r="CV102" s="952"/>
      <c r="CW102" s="950">
        <v>2863</v>
      </c>
      <c r="CX102" s="951"/>
      <c r="CY102" s="951"/>
      <c r="CZ102" s="951"/>
      <c r="DA102" s="952"/>
      <c r="DB102" s="950">
        <v>55084</v>
      </c>
      <c r="DC102" s="951"/>
      <c r="DD102" s="951"/>
      <c r="DE102" s="951"/>
      <c r="DF102" s="952"/>
      <c r="DG102" s="950">
        <v>3122</v>
      </c>
      <c r="DH102" s="951"/>
      <c r="DI102" s="951"/>
      <c r="DJ102" s="951"/>
      <c r="DK102" s="952"/>
      <c r="DL102" s="950">
        <v>9579</v>
      </c>
      <c r="DM102" s="951"/>
      <c r="DN102" s="951"/>
      <c r="DO102" s="951"/>
      <c r="DP102" s="952"/>
      <c r="DQ102" s="950">
        <v>9492</v>
      </c>
      <c r="DR102" s="951"/>
      <c r="DS102" s="951"/>
      <c r="DT102" s="951"/>
      <c r="DU102" s="952"/>
      <c r="DV102" s="933"/>
      <c r="DW102" s="934"/>
      <c r="DX102" s="934"/>
      <c r="DY102" s="934"/>
      <c r="DZ102" s="935"/>
      <c r="EA102" s="235"/>
    </row>
    <row r="103" spans="1:131" s="236" customFormat="1" ht="26.25" customHeight="1" x14ac:dyDescent="0.2">
      <c r="A103" s="257"/>
      <c r="B103" s="258"/>
      <c r="C103" s="258"/>
      <c r="D103" s="258"/>
      <c r="E103" s="258"/>
      <c r="F103" s="258"/>
      <c r="G103" s="258"/>
      <c r="H103" s="258"/>
      <c r="I103" s="258"/>
      <c r="J103" s="258"/>
      <c r="K103" s="258"/>
      <c r="L103" s="258"/>
      <c r="M103" s="258"/>
      <c r="N103" s="258"/>
      <c r="O103" s="258"/>
      <c r="P103" s="258"/>
      <c r="Q103" s="259"/>
      <c r="R103" s="259"/>
      <c r="S103" s="259"/>
      <c r="T103" s="259"/>
      <c r="U103" s="259"/>
      <c r="V103" s="259"/>
      <c r="W103" s="259"/>
      <c r="X103" s="259"/>
      <c r="Y103" s="259"/>
      <c r="Z103" s="259"/>
      <c r="AA103" s="259"/>
      <c r="AB103" s="259"/>
      <c r="AC103" s="259"/>
      <c r="AD103" s="259"/>
      <c r="AE103" s="259"/>
      <c r="AF103" s="259"/>
      <c r="AG103" s="259"/>
      <c r="AH103" s="259"/>
      <c r="AI103" s="259"/>
      <c r="AJ103" s="259"/>
      <c r="AK103" s="259"/>
      <c r="AL103" s="259"/>
      <c r="AM103" s="259"/>
      <c r="AN103" s="259"/>
      <c r="AO103" s="259"/>
      <c r="AP103" s="259"/>
      <c r="AQ103" s="259"/>
      <c r="AR103" s="259"/>
      <c r="AS103" s="259"/>
      <c r="AT103" s="259"/>
      <c r="AU103" s="259"/>
      <c r="AV103" s="259"/>
      <c r="AW103" s="259"/>
      <c r="AX103" s="259"/>
      <c r="AY103" s="259"/>
      <c r="AZ103" s="260"/>
      <c r="BA103" s="260"/>
      <c r="BB103" s="260"/>
      <c r="BC103" s="260"/>
      <c r="BD103" s="260"/>
      <c r="BE103" s="252"/>
      <c r="BF103" s="252"/>
      <c r="BG103" s="252"/>
      <c r="BH103" s="252"/>
      <c r="BI103" s="252"/>
      <c r="BJ103" s="252"/>
      <c r="BK103" s="252"/>
      <c r="BL103" s="252"/>
      <c r="BM103" s="252"/>
      <c r="BN103" s="252"/>
      <c r="BO103" s="252"/>
      <c r="BP103" s="252"/>
      <c r="BQ103" s="936" t="s">
        <v>404</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235"/>
    </row>
    <row r="104" spans="1:131" s="236" customFormat="1" ht="26.25" customHeight="1" x14ac:dyDescent="0.2">
      <c r="A104" s="257"/>
      <c r="B104" s="258"/>
      <c r="C104" s="258"/>
      <c r="D104" s="258"/>
      <c r="E104" s="258"/>
      <c r="F104" s="258"/>
      <c r="G104" s="258"/>
      <c r="H104" s="258"/>
      <c r="I104" s="258"/>
      <c r="J104" s="258"/>
      <c r="K104" s="258"/>
      <c r="L104" s="258"/>
      <c r="M104" s="258"/>
      <c r="N104" s="258"/>
      <c r="O104" s="258"/>
      <c r="P104" s="258"/>
      <c r="Q104" s="259"/>
      <c r="R104" s="259"/>
      <c r="S104" s="259"/>
      <c r="T104" s="259"/>
      <c r="U104" s="259"/>
      <c r="V104" s="259"/>
      <c r="W104" s="259"/>
      <c r="X104" s="259"/>
      <c r="Y104" s="259"/>
      <c r="Z104" s="259"/>
      <c r="AA104" s="259"/>
      <c r="AB104" s="259"/>
      <c r="AC104" s="259"/>
      <c r="AD104" s="259"/>
      <c r="AE104" s="259"/>
      <c r="AF104" s="259"/>
      <c r="AG104" s="259"/>
      <c r="AH104" s="259"/>
      <c r="AI104" s="259"/>
      <c r="AJ104" s="259"/>
      <c r="AK104" s="259"/>
      <c r="AL104" s="259"/>
      <c r="AM104" s="259"/>
      <c r="AN104" s="259"/>
      <c r="AO104" s="259"/>
      <c r="AP104" s="259"/>
      <c r="AQ104" s="259"/>
      <c r="AR104" s="259"/>
      <c r="AS104" s="259"/>
      <c r="AT104" s="259"/>
      <c r="AU104" s="259"/>
      <c r="AV104" s="259"/>
      <c r="AW104" s="259"/>
      <c r="AX104" s="259"/>
      <c r="AY104" s="259"/>
      <c r="AZ104" s="260"/>
      <c r="BA104" s="260"/>
      <c r="BB104" s="260"/>
      <c r="BC104" s="260"/>
      <c r="BD104" s="260"/>
      <c r="BE104" s="252"/>
      <c r="BF104" s="252"/>
      <c r="BG104" s="252"/>
      <c r="BH104" s="252"/>
      <c r="BI104" s="252"/>
      <c r="BJ104" s="252"/>
      <c r="BK104" s="252"/>
      <c r="BL104" s="252"/>
      <c r="BM104" s="252"/>
      <c r="BN104" s="252"/>
      <c r="BO104" s="252"/>
      <c r="BP104" s="252"/>
      <c r="BQ104" s="937" t="s">
        <v>405</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235"/>
    </row>
    <row r="105" spans="1:131" s="236" customFormat="1" ht="11.25" customHeight="1" x14ac:dyDescent="0.2">
      <c r="A105" s="252"/>
      <c r="B105" s="252"/>
      <c r="C105" s="252"/>
      <c r="D105" s="252"/>
      <c r="E105" s="252"/>
      <c r="F105" s="252"/>
      <c r="G105" s="252"/>
      <c r="H105" s="252"/>
      <c r="I105" s="252"/>
      <c r="J105" s="252"/>
      <c r="K105" s="252"/>
      <c r="L105" s="252"/>
      <c r="M105" s="252"/>
      <c r="N105" s="252"/>
      <c r="O105" s="252"/>
      <c r="P105" s="252"/>
      <c r="Q105" s="252"/>
      <c r="R105" s="252"/>
      <c r="S105" s="252"/>
      <c r="T105" s="252"/>
      <c r="U105" s="252"/>
      <c r="V105" s="252"/>
      <c r="W105" s="252"/>
      <c r="X105" s="252"/>
      <c r="Y105" s="252"/>
      <c r="Z105" s="252"/>
      <c r="AA105" s="252"/>
      <c r="AB105" s="252"/>
      <c r="AC105" s="252"/>
      <c r="AD105" s="252"/>
      <c r="AE105" s="252"/>
      <c r="AF105" s="252"/>
      <c r="AG105" s="252"/>
      <c r="AH105" s="252"/>
      <c r="AI105" s="252"/>
      <c r="AJ105" s="252"/>
      <c r="AK105" s="252"/>
      <c r="AL105" s="252"/>
      <c r="AM105" s="252"/>
      <c r="AN105" s="252"/>
      <c r="AO105" s="252"/>
      <c r="AP105" s="252"/>
      <c r="AQ105" s="252"/>
      <c r="AR105" s="252"/>
      <c r="AS105" s="252"/>
      <c r="AT105" s="252"/>
      <c r="AU105" s="252"/>
      <c r="AV105" s="252"/>
      <c r="AW105" s="252"/>
      <c r="AX105" s="252"/>
      <c r="AY105" s="252"/>
      <c r="AZ105" s="252"/>
      <c r="BA105" s="252"/>
      <c r="BB105" s="252"/>
      <c r="BC105" s="252"/>
      <c r="BD105" s="252"/>
      <c r="BE105" s="252"/>
      <c r="BF105" s="252"/>
      <c r="BG105" s="252"/>
      <c r="BH105" s="252"/>
      <c r="BI105" s="252"/>
      <c r="BJ105" s="252"/>
      <c r="BK105" s="252"/>
      <c r="BL105" s="252"/>
      <c r="BM105" s="252"/>
      <c r="BN105" s="252"/>
      <c r="BO105" s="252"/>
      <c r="BP105" s="252"/>
      <c r="BQ105" s="255"/>
      <c r="BR105" s="255"/>
      <c r="BS105" s="255"/>
      <c r="BT105" s="255"/>
      <c r="BU105" s="255"/>
      <c r="BV105" s="255"/>
      <c r="BW105" s="255"/>
      <c r="BX105" s="255"/>
      <c r="BY105" s="255"/>
      <c r="BZ105" s="255"/>
      <c r="CA105" s="255"/>
      <c r="CB105" s="255"/>
      <c r="CC105" s="255"/>
      <c r="CD105" s="255"/>
      <c r="CE105" s="255"/>
      <c r="CF105" s="255"/>
      <c r="CG105" s="255"/>
      <c r="CH105" s="255"/>
      <c r="CI105" s="255"/>
      <c r="CJ105" s="255"/>
      <c r="CK105" s="255"/>
      <c r="CL105" s="255"/>
      <c r="CM105" s="255"/>
      <c r="CN105" s="255"/>
      <c r="CO105" s="255"/>
      <c r="CP105" s="255"/>
      <c r="CQ105" s="255"/>
      <c r="CR105" s="255"/>
      <c r="CS105" s="255"/>
      <c r="CT105" s="255"/>
      <c r="CU105" s="255"/>
      <c r="CV105" s="255"/>
      <c r="CW105" s="255"/>
      <c r="CX105" s="255"/>
      <c r="CY105" s="255"/>
      <c r="CZ105" s="255"/>
      <c r="DA105" s="255"/>
      <c r="DB105" s="255"/>
      <c r="DC105" s="255"/>
      <c r="DD105" s="255"/>
      <c r="DE105" s="255"/>
      <c r="DF105" s="255"/>
      <c r="DG105" s="255"/>
      <c r="DH105" s="255"/>
      <c r="DI105" s="255"/>
      <c r="DJ105" s="255"/>
      <c r="DK105" s="255"/>
      <c r="DL105" s="255"/>
      <c r="DM105" s="255"/>
      <c r="DN105" s="255"/>
      <c r="DO105" s="255"/>
      <c r="DP105" s="255"/>
      <c r="DQ105" s="255"/>
      <c r="DR105" s="255"/>
      <c r="DS105" s="255"/>
      <c r="DT105" s="255"/>
      <c r="DU105" s="255"/>
      <c r="DV105" s="255"/>
      <c r="DW105" s="255"/>
      <c r="DX105" s="255"/>
      <c r="DY105" s="255"/>
      <c r="DZ105" s="255"/>
      <c r="EA105" s="235"/>
    </row>
    <row r="106" spans="1:131" s="236" customFormat="1" ht="11.25" customHeight="1" x14ac:dyDescent="0.2">
      <c r="A106" s="261"/>
      <c r="B106" s="261"/>
      <c r="C106" s="261"/>
      <c r="D106" s="261"/>
      <c r="E106" s="261"/>
      <c r="F106" s="261"/>
      <c r="G106" s="261"/>
      <c r="H106" s="261"/>
      <c r="I106" s="261"/>
      <c r="J106" s="261"/>
      <c r="K106" s="261"/>
      <c r="L106" s="261"/>
      <c r="M106" s="261"/>
      <c r="N106" s="261"/>
      <c r="O106" s="261"/>
      <c r="P106" s="261"/>
      <c r="Q106" s="261"/>
      <c r="R106" s="261"/>
      <c r="S106" s="261"/>
      <c r="T106" s="261"/>
      <c r="U106" s="261"/>
      <c r="V106" s="261"/>
      <c r="W106" s="261"/>
      <c r="X106" s="261"/>
      <c r="Y106" s="261"/>
      <c r="Z106" s="261"/>
      <c r="AA106" s="261"/>
      <c r="AB106" s="261"/>
      <c r="AC106" s="261"/>
      <c r="AD106" s="261"/>
      <c r="AE106" s="261"/>
      <c r="AF106" s="261"/>
      <c r="AG106" s="261"/>
      <c r="AH106" s="261"/>
      <c r="AI106" s="261"/>
      <c r="AJ106" s="261"/>
      <c r="AK106" s="261"/>
      <c r="AL106" s="261"/>
      <c r="AM106" s="261"/>
      <c r="AN106" s="261"/>
      <c r="AO106" s="261"/>
      <c r="AP106" s="261"/>
      <c r="AQ106" s="261"/>
      <c r="AR106" s="261"/>
      <c r="AS106" s="261"/>
      <c r="AT106" s="261"/>
      <c r="AU106" s="261"/>
      <c r="AV106" s="261"/>
      <c r="AW106" s="261"/>
      <c r="AX106" s="261"/>
      <c r="AY106" s="261"/>
      <c r="AZ106" s="261"/>
      <c r="BA106" s="261"/>
      <c r="BB106" s="261"/>
      <c r="BC106" s="261"/>
      <c r="BD106" s="261"/>
      <c r="BE106" s="261"/>
      <c r="BF106" s="261"/>
      <c r="BG106" s="261"/>
      <c r="BH106" s="261"/>
      <c r="BI106" s="261"/>
      <c r="BJ106" s="261"/>
      <c r="BK106" s="261"/>
      <c r="BL106" s="261"/>
      <c r="BM106" s="261"/>
      <c r="BN106" s="261"/>
      <c r="BO106" s="261"/>
      <c r="BP106" s="261"/>
      <c r="BQ106" s="255"/>
      <c r="BR106" s="255"/>
      <c r="BS106" s="255"/>
      <c r="BT106" s="255"/>
      <c r="BU106" s="255"/>
      <c r="BV106" s="255"/>
      <c r="BW106" s="255"/>
      <c r="BX106" s="255"/>
      <c r="BY106" s="255"/>
      <c r="BZ106" s="255"/>
      <c r="CA106" s="255"/>
      <c r="CB106" s="255"/>
      <c r="CC106" s="255"/>
      <c r="CD106" s="255"/>
      <c r="CE106" s="255"/>
      <c r="CF106" s="255"/>
      <c r="CG106" s="255"/>
      <c r="CH106" s="255"/>
      <c r="CI106" s="255"/>
      <c r="CJ106" s="255"/>
      <c r="CK106" s="255"/>
      <c r="CL106" s="255"/>
      <c r="CM106" s="255"/>
      <c r="CN106" s="255"/>
      <c r="CO106" s="255"/>
      <c r="CP106" s="255"/>
      <c r="CQ106" s="255"/>
      <c r="CR106" s="255"/>
      <c r="CS106" s="255"/>
      <c r="CT106" s="255"/>
      <c r="CU106" s="255"/>
      <c r="CV106" s="255"/>
      <c r="CW106" s="255"/>
      <c r="CX106" s="255"/>
      <c r="CY106" s="255"/>
      <c r="CZ106" s="255"/>
      <c r="DA106" s="255"/>
      <c r="DB106" s="255"/>
      <c r="DC106" s="255"/>
      <c r="DD106" s="255"/>
      <c r="DE106" s="255"/>
      <c r="DF106" s="255"/>
      <c r="DG106" s="255"/>
      <c r="DH106" s="255"/>
      <c r="DI106" s="255"/>
      <c r="DJ106" s="255"/>
      <c r="DK106" s="255"/>
      <c r="DL106" s="255"/>
      <c r="DM106" s="255"/>
      <c r="DN106" s="255"/>
      <c r="DO106" s="255"/>
      <c r="DP106" s="255"/>
      <c r="DQ106" s="255"/>
      <c r="DR106" s="255"/>
      <c r="DS106" s="255"/>
      <c r="DT106" s="255"/>
      <c r="DU106" s="255"/>
      <c r="DV106" s="255"/>
      <c r="DW106" s="255"/>
      <c r="DX106" s="255"/>
      <c r="DY106" s="255"/>
      <c r="DZ106" s="255"/>
      <c r="EA106" s="235"/>
    </row>
    <row r="107" spans="1:131" s="235" customFormat="1" ht="26.25" customHeight="1" thickBot="1" x14ac:dyDescent="0.25">
      <c r="A107" s="262" t="s">
        <v>406</v>
      </c>
      <c r="B107" s="263"/>
      <c r="C107" s="263"/>
      <c r="D107" s="263"/>
      <c r="E107" s="263"/>
      <c r="F107" s="263"/>
      <c r="G107" s="263"/>
      <c r="H107" s="263"/>
      <c r="I107" s="263"/>
      <c r="J107" s="263"/>
      <c r="K107" s="263"/>
      <c r="L107" s="263"/>
      <c r="M107" s="263"/>
      <c r="N107" s="263"/>
      <c r="O107" s="263"/>
      <c r="P107" s="263"/>
      <c r="Q107" s="263"/>
      <c r="R107" s="263"/>
      <c r="S107" s="263"/>
      <c r="T107" s="263"/>
      <c r="U107" s="263"/>
      <c r="V107" s="263"/>
      <c r="W107" s="263"/>
      <c r="X107" s="263"/>
      <c r="Y107" s="263"/>
      <c r="Z107" s="263"/>
      <c r="AA107" s="263"/>
      <c r="AB107" s="263"/>
      <c r="AC107" s="263"/>
      <c r="AD107" s="263"/>
      <c r="AE107" s="263"/>
      <c r="AF107" s="263"/>
      <c r="AG107" s="263"/>
      <c r="AH107" s="263"/>
      <c r="AI107" s="263"/>
      <c r="AJ107" s="263"/>
      <c r="AK107" s="263"/>
      <c r="AL107" s="263"/>
      <c r="AM107" s="263"/>
      <c r="AN107" s="263"/>
      <c r="AO107" s="263"/>
      <c r="AP107" s="263"/>
      <c r="AQ107" s="263"/>
      <c r="AR107" s="263"/>
      <c r="AS107" s="263"/>
      <c r="AT107" s="263"/>
      <c r="AU107" s="262" t="s">
        <v>407</v>
      </c>
      <c r="AV107" s="263"/>
      <c r="AW107" s="263"/>
      <c r="AX107" s="263"/>
      <c r="AY107" s="263"/>
      <c r="AZ107" s="263"/>
      <c r="BA107" s="263"/>
      <c r="BB107" s="263"/>
      <c r="BC107" s="263"/>
      <c r="BD107" s="263"/>
      <c r="BE107" s="263"/>
      <c r="BF107" s="263"/>
      <c r="BG107" s="263"/>
      <c r="BH107" s="263"/>
      <c r="BI107" s="263"/>
      <c r="BJ107" s="263"/>
      <c r="BK107" s="263"/>
      <c r="BL107" s="263"/>
      <c r="BM107" s="263"/>
      <c r="BN107" s="263"/>
      <c r="BO107" s="263"/>
      <c r="BP107" s="263"/>
      <c r="BQ107" s="263"/>
      <c r="BR107" s="263"/>
      <c r="BS107" s="263"/>
      <c r="BT107" s="263"/>
      <c r="BU107" s="263"/>
      <c r="BV107" s="263"/>
      <c r="BW107" s="263"/>
      <c r="BX107" s="263"/>
      <c r="BY107" s="263"/>
      <c r="BZ107" s="263"/>
      <c r="CA107" s="263"/>
      <c r="CB107" s="263"/>
      <c r="CC107" s="263"/>
      <c r="CD107" s="263"/>
      <c r="CE107" s="263"/>
      <c r="CF107" s="263"/>
      <c r="CG107" s="263"/>
      <c r="CH107" s="263"/>
      <c r="CI107" s="263"/>
      <c r="CJ107" s="263"/>
      <c r="CK107" s="263"/>
      <c r="CL107" s="263"/>
      <c r="CM107" s="263"/>
      <c r="CN107" s="263"/>
      <c r="CO107" s="263"/>
      <c r="CP107" s="263"/>
      <c r="CQ107" s="263"/>
      <c r="CR107" s="263"/>
      <c r="CS107" s="263"/>
      <c r="CT107" s="263"/>
      <c r="CU107" s="263"/>
      <c r="CV107" s="263"/>
      <c r="CW107" s="263"/>
      <c r="CX107" s="263"/>
      <c r="CY107" s="263"/>
      <c r="CZ107" s="263"/>
      <c r="DA107" s="263"/>
      <c r="DB107" s="263"/>
      <c r="DC107" s="263"/>
      <c r="DD107" s="263"/>
      <c r="DE107" s="263"/>
      <c r="DF107" s="263"/>
      <c r="DG107" s="263"/>
      <c r="DH107" s="263"/>
      <c r="DI107" s="263"/>
      <c r="DJ107" s="263"/>
      <c r="DK107" s="263"/>
      <c r="DL107" s="263"/>
      <c r="DM107" s="263"/>
      <c r="DN107" s="263"/>
      <c r="DO107" s="263"/>
      <c r="DP107" s="263"/>
      <c r="DQ107" s="263"/>
      <c r="DR107" s="263"/>
      <c r="DS107" s="263"/>
      <c r="DT107" s="263"/>
      <c r="DU107" s="263"/>
      <c r="DV107" s="263"/>
      <c r="DW107" s="263"/>
      <c r="DX107" s="263"/>
      <c r="DY107" s="263"/>
      <c r="DZ107" s="263"/>
    </row>
    <row r="108" spans="1:131" s="235" customFormat="1" ht="26.25" customHeight="1" x14ac:dyDescent="0.2">
      <c r="A108" s="938" t="s">
        <v>408</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409</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235" customFormat="1" ht="26.25" customHeight="1" x14ac:dyDescent="0.2">
      <c r="A109" s="893" t="s">
        <v>410</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6" t="s">
        <v>411</v>
      </c>
      <c r="AB109" s="894"/>
      <c r="AC109" s="894"/>
      <c r="AD109" s="894"/>
      <c r="AE109" s="895"/>
      <c r="AF109" s="896" t="s">
        <v>309</v>
      </c>
      <c r="AG109" s="894"/>
      <c r="AH109" s="894"/>
      <c r="AI109" s="894"/>
      <c r="AJ109" s="895"/>
      <c r="AK109" s="896" t="s">
        <v>308</v>
      </c>
      <c r="AL109" s="894"/>
      <c r="AM109" s="894"/>
      <c r="AN109" s="894"/>
      <c r="AO109" s="895"/>
      <c r="AP109" s="896" t="s">
        <v>412</v>
      </c>
      <c r="AQ109" s="894"/>
      <c r="AR109" s="894"/>
      <c r="AS109" s="894"/>
      <c r="AT109" s="925"/>
      <c r="AU109" s="893" t="s">
        <v>410</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6" t="s">
        <v>411</v>
      </c>
      <c r="BR109" s="894"/>
      <c r="BS109" s="894"/>
      <c r="BT109" s="894"/>
      <c r="BU109" s="895"/>
      <c r="BV109" s="896" t="s">
        <v>309</v>
      </c>
      <c r="BW109" s="894"/>
      <c r="BX109" s="894"/>
      <c r="BY109" s="894"/>
      <c r="BZ109" s="895"/>
      <c r="CA109" s="896" t="s">
        <v>308</v>
      </c>
      <c r="CB109" s="894"/>
      <c r="CC109" s="894"/>
      <c r="CD109" s="894"/>
      <c r="CE109" s="895"/>
      <c r="CF109" s="932" t="s">
        <v>412</v>
      </c>
      <c r="CG109" s="932"/>
      <c r="CH109" s="932"/>
      <c r="CI109" s="932"/>
      <c r="CJ109" s="932"/>
      <c r="CK109" s="896" t="s">
        <v>413</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6" t="s">
        <v>411</v>
      </c>
      <c r="DH109" s="894"/>
      <c r="DI109" s="894"/>
      <c r="DJ109" s="894"/>
      <c r="DK109" s="895"/>
      <c r="DL109" s="896" t="s">
        <v>309</v>
      </c>
      <c r="DM109" s="894"/>
      <c r="DN109" s="894"/>
      <c r="DO109" s="894"/>
      <c r="DP109" s="895"/>
      <c r="DQ109" s="896" t="s">
        <v>308</v>
      </c>
      <c r="DR109" s="894"/>
      <c r="DS109" s="894"/>
      <c r="DT109" s="894"/>
      <c r="DU109" s="895"/>
      <c r="DV109" s="896" t="s">
        <v>412</v>
      </c>
      <c r="DW109" s="894"/>
      <c r="DX109" s="894"/>
      <c r="DY109" s="894"/>
      <c r="DZ109" s="925"/>
    </row>
    <row r="110" spans="1:131" s="235" customFormat="1" ht="26.25" customHeight="1" x14ac:dyDescent="0.2">
      <c r="A110" s="794" t="s">
        <v>414</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86">
        <v>103055086</v>
      </c>
      <c r="AB110" s="887"/>
      <c r="AC110" s="887"/>
      <c r="AD110" s="887"/>
      <c r="AE110" s="888"/>
      <c r="AF110" s="889">
        <v>103500498</v>
      </c>
      <c r="AG110" s="887"/>
      <c r="AH110" s="887"/>
      <c r="AI110" s="887"/>
      <c r="AJ110" s="888"/>
      <c r="AK110" s="889">
        <v>97458223</v>
      </c>
      <c r="AL110" s="887"/>
      <c r="AM110" s="887"/>
      <c r="AN110" s="887"/>
      <c r="AO110" s="888"/>
      <c r="AP110" s="890">
        <v>24.6</v>
      </c>
      <c r="AQ110" s="891"/>
      <c r="AR110" s="891"/>
      <c r="AS110" s="891"/>
      <c r="AT110" s="892"/>
      <c r="AU110" s="926" t="s">
        <v>71</v>
      </c>
      <c r="AV110" s="927"/>
      <c r="AW110" s="927"/>
      <c r="AX110" s="927"/>
      <c r="AY110" s="927"/>
      <c r="AZ110" s="849" t="s">
        <v>415</v>
      </c>
      <c r="BA110" s="795"/>
      <c r="BB110" s="795"/>
      <c r="BC110" s="795"/>
      <c r="BD110" s="795"/>
      <c r="BE110" s="795"/>
      <c r="BF110" s="795"/>
      <c r="BG110" s="795"/>
      <c r="BH110" s="795"/>
      <c r="BI110" s="795"/>
      <c r="BJ110" s="795"/>
      <c r="BK110" s="795"/>
      <c r="BL110" s="795"/>
      <c r="BM110" s="795"/>
      <c r="BN110" s="795"/>
      <c r="BO110" s="795"/>
      <c r="BP110" s="796"/>
      <c r="BQ110" s="850">
        <v>1720795153</v>
      </c>
      <c r="BR110" s="832"/>
      <c r="BS110" s="832"/>
      <c r="BT110" s="832"/>
      <c r="BU110" s="832"/>
      <c r="BV110" s="832">
        <v>1714703795</v>
      </c>
      <c r="BW110" s="832"/>
      <c r="BX110" s="832"/>
      <c r="BY110" s="832"/>
      <c r="BZ110" s="832"/>
      <c r="CA110" s="832">
        <v>1707843877</v>
      </c>
      <c r="CB110" s="832"/>
      <c r="CC110" s="832"/>
      <c r="CD110" s="832"/>
      <c r="CE110" s="832"/>
      <c r="CF110" s="859">
        <v>431.4</v>
      </c>
      <c r="CG110" s="860"/>
      <c r="CH110" s="860"/>
      <c r="CI110" s="860"/>
      <c r="CJ110" s="860"/>
      <c r="CK110" s="922" t="s">
        <v>416</v>
      </c>
      <c r="CL110" s="806"/>
      <c r="CM110" s="883" t="s">
        <v>417</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850" t="s">
        <v>128</v>
      </c>
      <c r="DH110" s="832"/>
      <c r="DI110" s="832"/>
      <c r="DJ110" s="832"/>
      <c r="DK110" s="832"/>
      <c r="DL110" s="832" t="s">
        <v>418</v>
      </c>
      <c r="DM110" s="832"/>
      <c r="DN110" s="832"/>
      <c r="DO110" s="832"/>
      <c r="DP110" s="832"/>
      <c r="DQ110" s="832" t="s">
        <v>419</v>
      </c>
      <c r="DR110" s="832"/>
      <c r="DS110" s="832"/>
      <c r="DT110" s="832"/>
      <c r="DU110" s="832"/>
      <c r="DV110" s="833" t="s">
        <v>128</v>
      </c>
      <c r="DW110" s="833"/>
      <c r="DX110" s="833"/>
      <c r="DY110" s="833"/>
      <c r="DZ110" s="834"/>
    </row>
    <row r="111" spans="1:131" s="235" customFormat="1" ht="26.25" customHeight="1" x14ac:dyDescent="0.2">
      <c r="A111" s="761" t="s">
        <v>420</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4"/>
      <c r="AA111" s="915" t="s">
        <v>418</v>
      </c>
      <c r="AB111" s="916"/>
      <c r="AC111" s="916"/>
      <c r="AD111" s="916"/>
      <c r="AE111" s="917"/>
      <c r="AF111" s="918" t="s">
        <v>128</v>
      </c>
      <c r="AG111" s="916"/>
      <c r="AH111" s="916"/>
      <c r="AI111" s="916"/>
      <c r="AJ111" s="917"/>
      <c r="AK111" s="918" t="s">
        <v>421</v>
      </c>
      <c r="AL111" s="916"/>
      <c r="AM111" s="916"/>
      <c r="AN111" s="916"/>
      <c r="AO111" s="917"/>
      <c r="AP111" s="919" t="s">
        <v>421</v>
      </c>
      <c r="AQ111" s="920"/>
      <c r="AR111" s="920"/>
      <c r="AS111" s="920"/>
      <c r="AT111" s="921"/>
      <c r="AU111" s="928"/>
      <c r="AV111" s="929"/>
      <c r="AW111" s="929"/>
      <c r="AX111" s="929"/>
      <c r="AY111" s="929"/>
      <c r="AZ111" s="802" t="s">
        <v>422</v>
      </c>
      <c r="BA111" s="737"/>
      <c r="BB111" s="737"/>
      <c r="BC111" s="737"/>
      <c r="BD111" s="737"/>
      <c r="BE111" s="737"/>
      <c r="BF111" s="737"/>
      <c r="BG111" s="737"/>
      <c r="BH111" s="737"/>
      <c r="BI111" s="737"/>
      <c r="BJ111" s="737"/>
      <c r="BK111" s="737"/>
      <c r="BL111" s="737"/>
      <c r="BM111" s="737"/>
      <c r="BN111" s="737"/>
      <c r="BO111" s="737"/>
      <c r="BP111" s="738"/>
      <c r="BQ111" s="803">
        <v>5755464</v>
      </c>
      <c r="BR111" s="804"/>
      <c r="BS111" s="804"/>
      <c r="BT111" s="804"/>
      <c r="BU111" s="804"/>
      <c r="BV111" s="804">
        <v>4323822</v>
      </c>
      <c r="BW111" s="804"/>
      <c r="BX111" s="804"/>
      <c r="BY111" s="804"/>
      <c r="BZ111" s="804"/>
      <c r="CA111" s="804">
        <v>3247886</v>
      </c>
      <c r="CB111" s="804"/>
      <c r="CC111" s="804"/>
      <c r="CD111" s="804"/>
      <c r="CE111" s="804"/>
      <c r="CF111" s="868">
        <v>0.8</v>
      </c>
      <c r="CG111" s="869"/>
      <c r="CH111" s="869"/>
      <c r="CI111" s="869"/>
      <c r="CJ111" s="869"/>
      <c r="CK111" s="923"/>
      <c r="CL111" s="808"/>
      <c r="CM111" s="811" t="s">
        <v>423</v>
      </c>
      <c r="CN111" s="812"/>
      <c r="CO111" s="812"/>
      <c r="CP111" s="812"/>
      <c r="CQ111" s="812"/>
      <c r="CR111" s="812"/>
      <c r="CS111" s="812"/>
      <c r="CT111" s="812"/>
      <c r="CU111" s="812"/>
      <c r="CV111" s="812"/>
      <c r="CW111" s="812"/>
      <c r="CX111" s="812"/>
      <c r="CY111" s="812"/>
      <c r="CZ111" s="812"/>
      <c r="DA111" s="812"/>
      <c r="DB111" s="812"/>
      <c r="DC111" s="812"/>
      <c r="DD111" s="812"/>
      <c r="DE111" s="812"/>
      <c r="DF111" s="813"/>
      <c r="DG111" s="803" t="s">
        <v>128</v>
      </c>
      <c r="DH111" s="804"/>
      <c r="DI111" s="804"/>
      <c r="DJ111" s="804"/>
      <c r="DK111" s="804"/>
      <c r="DL111" s="804" t="s">
        <v>128</v>
      </c>
      <c r="DM111" s="804"/>
      <c r="DN111" s="804"/>
      <c r="DO111" s="804"/>
      <c r="DP111" s="804"/>
      <c r="DQ111" s="804" t="s">
        <v>421</v>
      </c>
      <c r="DR111" s="804"/>
      <c r="DS111" s="804"/>
      <c r="DT111" s="804"/>
      <c r="DU111" s="804"/>
      <c r="DV111" s="781" t="s">
        <v>128</v>
      </c>
      <c r="DW111" s="781"/>
      <c r="DX111" s="781"/>
      <c r="DY111" s="781"/>
      <c r="DZ111" s="782"/>
    </row>
    <row r="112" spans="1:131" s="235" customFormat="1" ht="26.25" customHeight="1" x14ac:dyDescent="0.2">
      <c r="A112" s="908" t="s">
        <v>424</v>
      </c>
      <c r="B112" s="909"/>
      <c r="C112" s="737" t="s">
        <v>425</v>
      </c>
      <c r="D112" s="737"/>
      <c r="E112" s="737"/>
      <c r="F112" s="737"/>
      <c r="G112" s="737"/>
      <c r="H112" s="737"/>
      <c r="I112" s="737"/>
      <c r="J112" s="737"/>
      <c r="K112" s="737"/>
      <c r="L112" s="737"/>
      <c r="M112" s="737"/>
      <c r="N112" s="737"/>
      <c r="O112" s="737"/>
      <c r="P112" s="737"/>
      <c r="Q112" s="737"/>
      <c r="R112" s="737"/>
      <c r="S112" s="737"/>
      <c r="T112" s="737"/>
      <c r="U112" s="737"/>
      <c r="V112" s="737"/>
      <c r="W112" s="737"/>
      <c r="X112" s="737"/>
      <c r="Y112" s="737"/>
      <c r="Z112" s="738"/>
      <c r="AA112" s="766">
        <v>24644477</v>
      </c>
      <c r="AB112" s="767"/>
      <c r="AC112" s="767"/>
      <c r="AD112" s="767"/>
      <c r="AE112" s="768"/>
      <c r="AF112" s="769">
        <v>26749511</v>
      </c>
      <c r="AG112" s="767"/>
      <c r="AH112" s="767"/>
      <c r="AI112" s="767"/>
      <c r="AJ112" s="768"/>
      <c r="AK112" s="769">
        <v>28038344</v>
      </c>
      <c r="AL112" s="767"/>
      <c r="AM112" s="767"/>
      <c r="AN112" s="767"/>
      <c r="AO112" s="768"/>
      <c r="AP112" s="814">
        <v>7.1</v>
      </c>
      <c r="AQ112" s="815"/>
      <c r="AR112" s="815"/>
      <c r="AS112" s="815"/>
      <c r="AT112" s="816"/>
      <c r="AU112" s="928"/>
      <c r="AV112" s="929"/>
      <c r="AW112" s="929"/>
      <c r="AX112" s="929"/>
      <c r="AY112" s="929"/>
      <c r="AZ112" s="802" t="s">
        <v>426</v>
      </c>
      <c r="BA112" s="737"/>
      <c r="BB112" s="737"/>
      <c r="BC112" s="737"/>
      <c r="BD112" s="737"/>
      <c r="BE112" s="737"/>
      <c r="BF112" s="737"/>
      <c r="BG112" s="737"/>
      <c r="BH112" s="737"/>
      <c r="BI112" s="737"/>
      <c r="BJ112" s="737"/>
      <c r="BK112" s="737"/>
      <c r="BL112" s="737"/>
      <c r="BM112" s="737"/>
      <c r="BN112" s="737"/>
      <c r="BO112" s="737"/>
      <c r="BP112" s="738"/>
      <c r="BQ112" s="803">
        <v>12065639</v>
      </c>
      <c r="BR112" s="804"/>
      <c r="BS112" s="804"/>
      <c r="BT112" s="804"/>
      <c r="BU112" s="804"/>
      <c r="BV112" s="804">
        <v>8029447</v>
      </c>
      <c r="BW112" s="804"/>
      <c r="BX112" s="804"/>
      <c r="BY112" s="804"/>
      <c r="BZ112" s="804"/>
      <c r="CA112" s="804">
        <v>6034508</v>
      </c>
      <c r="CB112" s="804"/>
      <c r="CC112" s="804"/>
      <c r="CD112" s="804"/>
      <c r="CE112" s="804"/>
      <c r="CF112" s="868">
        <v>1.5</v>
      </c>
      <c r="CG112" s="869"/>
      <c r="CH112" s="869"/>
      <c r="CI112" s="869"/>
      <c r="CJ112" s="869"/>
      <c r="CK112" s="923"/>
      <c r="CL112" s="808"/>
      <c r="CM112" s="811" t="s">
        <v>427</v>
      </c>
      <c r="CN112" s="812"/>
      <c r="CO112" s="812"/>
      <c r="CP112" s="812"/>
      <c r="CQ112" s="812"/>
      <c r="CR112" s="812"/>
      <c r="CS112" s="812"/>
      <c r="CT112" s="812"/>
      <c r="CU112" s="812"/>
      <c r="CV112" s="812"/>
      <c r="CW112" s="812"/>
      <c r="CX112" s="812"/>
      <c r="CY112" s="812"/>
      <c r="CZ112" s="812"/>
      <c r="DA112" s="812"/>
      <c r="DB112" s="812"/>
      <c r="DC112" s="812"/>
      <c r="DD112" s="812"/>
      <c r="DE112" s="812"/>
      <c r="DF112" s="813"/>
      <c r="DG112" s="803">
        <v>3866994</v>
      </c>
      <c r="DH112" s="804"/>
      <c r="DI112" s="804"/>
      <c r="DJ112" s="804"/>
      <c r="DK112" s="804"/>
      <c r="DL112" s="804">
        <v>3077789</v>
      </c>
      <c r="DM112" s="804"/>
      <c r="DN112" s="804"/>
      <c r="DO112" s="804"/>
      <c r="DP112" s="804"/>
      <c r="DQ112" s="804">
        <v>2388387</v>
      </c>
      <c r="DR112" s="804"/>
      <c r="DS112" s="804"/>
      <c r="DT112" s="804"/>
      <c r="DU112" s="804"/>
      <c r="DV112" s="781">
        <v>0.6</v>
      </c>
      <c r="DW112" s="781"/>
      <c r="DX112" s="781"/>
      <c r="DY112" s="781"/>
      <c r="DZ112" s="782"/>
    </row>
    <row r="113" spans="1:130" s="235" customFormat="1" ht="26.25" customHeight="1" x14ac:dyDescent="0.2">
      <c r="A113" s="910"/>
      <c r="B113" s="911"/>
      <c r="C113" s="737" t="s">
        <v>428</v>
      </c>
      <c r="D113" s="737"/>
      <c r="E113" s="737"/>
      <c r="F113" s="737"/>
      <c r="G113" s="737"/>
      <c r="H113" s="737"/>
      <c r="I113" s="737"/>
      <c r="J113" s="737"/>
      <c r="K113" s="737"/>
      <c r="L113" s="737"/>
      <c r="M113" s="737"/>
      <c r="N113" s="737"/>
      <c r="O113" s="737"/>
      <c r="P113" s="737"/>
      <c r="Q113" s="737"/>
      <c r="R113" s="737"/>
      <c r="S113" s="737"/>
      <c r="T113" s="737"/>
      <c r="U113" s="737"/>
      <c r="V113" s="737"/>
      <c r="W113" s="737"/>
      <c r="X113" s="737"/>
      <c r="Y113" s="737"/>
      <c r="Z113" s="738"/>
      <c r="AA113" s="766">
        <v>1209907</v>
      </c>
      <c r="AB113" s="767"/>
      <c r="AC113" s="767"/>
      <c r="AD113" s="767"/>
      <c r="AE113" s="768"/>
      <c r="AF113" s="769">
        <v>388897</v>
      </c>
      <c r="AG113" s="767"/>
      <c r="AH113" s="767"/>
      <c r="AI113" s="767"/>
      <c r="AJ113" s="768"/>
      <c r="AK113" s="769">
        <v>965248</v>
      </c>
      <c r="AL113" s="767"/>
      <c r="AM113" s="767"/>
      <c r="AN113" s="767"/>
      <c r="AO113" s="768"/>
      <c r="AP113" s="814">
        <v>0.2</v>
      </c>
      <c r="AQ113" s="815"/>
      <c r="AR113" s="815"/>
      <c r="AS113" s="815"/>
      <c r="AT113" s="816"/>
      <c r="AU113" s="928"/>
      <c r="AV113" s="929"/>
      <c r="AW113" s="929"/>
      <c r="AX113" s="929"/>
      <c r="AY113" s="929"/>
      <c r="AZ113" s="802" t="s">
        <v>429</v>
      </c>
      <c r="BA113" s="737"/>
      <c r="BB113" s="737"/>
      <c r="BC113" s="737"/>
      <c r="BD113" s="737"/>
      <c r="BE113" s="737"/>
      <c r="BF113" s="737"/>
      <c r="BG113" s="737"/>
      <c r="BH113" s="737"/>
      <c r="BI113" s="737"/>
      <c r="BJ113" s="737"/>
      <c r="BK113" s="737"/>
      <c r="BL113" s="737"/>
      <c r="BM113" s="737"/>
      <c r="BN113" s="737"/>
      <c r="BO113" s="737"/>
      <c r="BP113" s="738"/>
      <c r="BQ113" s="803" t="s">
        <v>128</v>
      </c>
      <c r="BR113" s="804"/>
      <c r="BS113" s="804"/>
      <c r="BT113" s="804"/>
      <c r="BU113" s="804"/>
      <c r="BV113" s="804" t="s">
        <v>418</v>
      </c>
      <c r="BW113" s="804"/>
      <c r="BX113" s="804"/>
      <c r="BY113" s="804"/>
      <c r="BZ113" s="804"/>
      <c r="CA113" s="804" t="s">
        <v>128</v>
      </c>
      <c r="CB113" s="804"/>
      <c r="CC113" s="804"/>
      <c r="CD113" s="804"/>
      <c r="CE113" s="804"/>
      <c r="CF113" s="868" t="s">
        <v>421</v>
      </c>
      <c r="CG113" s="869"/>
      <c r="CH113" s="869"/>
      <c r="CI113" s="869"/>
      <c r="CJ113" s="869"/>
      <c r="CK113" s="923"/>
      <c r="CL113" s="808"/>
      <c r="CM113" s="811" t="s">
        <v>430</v>
      </c>
      <c r="CN113" s="812"/>
      <c r="CO113" s="812"/>
      <c r="CP113" s="812"/>
      <c r="CQ113" s="812"/>
      <c r="CR113" s="812"/>
      <c r="CS113" s="812"/>
      <c r="CT113" s="812"/>
      <c r="CU113" s="812"/>
      <c r="CV113" s="812"/>
      <c r="CW113" s="812"/>
      <c r="CX113" s="812"/>
      <c r="CY113" s="812"/>
      <c r="CZ113" s="812"/>
      <c r="DA113" s="812"/>
      <c r="DB113" s="812"/>
      <c r="DC113" s="812"/>
      <c r="DD113" s="812"/>
      <c r="DE113" s="812"/>
      <c r="DF113" s="813"/>
      <c r="DG113" s="803">
        <v>408361</v>
      </c>
      <c r="DH113" s="804"/>
      <c r="DI113" s="804"/>
      <c r="DJ113" s="804"/>
      <c r="DK113" s="804"/>
      <c r="DL113" s="804">
        <v>198200</v>
      </c>
      <c r="DM113" s="804"/>
      <c r="DN113" s="804"/>
      <c r="DO113" s="804"/>
      <c r="DP113" s="804"/>
      <c r="DQ113" s="804" t="s">
        <v>418</v>
      </c>
      <c r="DR113" s="804"/>
      <c r="DS113" s="804"/>
      <c r="DT113" s="804"/>
      <c r="DU113" s="804"/>
      <c r="DV113" s="781" t="s">
        <v>128</v>
      </c>
      <c r="DW113" s="781"/>
      <c r="DX113" s="781"/>
      <c r="DY113" s="781"/>
      <c r="DZ113" s="782"/>
    </row>
    <row r="114" spans="1:130" s="235" customFormat="1" ht="26.25" customHeight="1" x14ac:dyDescent="0.2">
      <c r="A114" s="910"/>
      <c r="B114" s="911"/>
      <c r="C114" s="737" t="s">
        <v>431</v>
      </c>
      <c r="D114" s="737"/>
      <c r="E114" s="737"/>
      <c r="F114" s="737"/>
      <c r="G114" s="737"/>
      <c r="H114" s="737"/>
      <c r="I114" s="737"/>
      <c r="J114" s="737"/>
      <c r="K114" s="737"/>
      <c r="L114" s="737"/>
      <c r="M114" s="737"/>
      <c r="N114" s="737"/>
      <c r="O114" s="737"/>
      <c r="P114" s="737"/>
      <c r="Q114" s="737"/>
      <c r="R114" s="737"/>
      <c r="S114" s="737"/>
      <c r="T114" s="737"/>
      <c r="U114" s="737"/>
      <c r="V114" s="737"/>
      <c r="W114" s="737"/>
      <c r="X114" s="737"/>
      <c r="Y114" s="737"/>
      <c r="Z114" s="738"/>
      <c r="AA114" s="766" t="s">
        <v>421</v>
      </c>
      <c r="AB114" s="767"/>
      <c r="AC114" s="767"/>
      <c r="AD114" s="767"/>
      <c r="AE114" s="768"/>
      <c r="AF114" s="769" t="s">
        <v>419</v>
      </c>
      <c r="AG114" s="767"/>
      <c r="AH114" s="767"/>
      <c r="AI114" s="767"/>
      <c r="AJ114" s="768"/>
      <c r="AK114" s="769" t="s">
        <v>128</v>
      </c>
      <c r="AL114" s="767"/>
      <c r="AM114" s="767"/>
      <c r="AN114" s="767"/>
      <c r="AO114" s="768"/>
      <c r="AP114" s="814" t="s">
        <v>418</v>
      </c>
      <c r="AQ114" s="815"/>
      <c r="AR114" s="815"/>
      <c r="AS114" s="815"/>
      <c r="AT114" s="816"/>
      <c r="AU114" s="928"/>
      <c r="AV114" s="929"/>
      <c r="AW114" s="929"/>
      <c r="AX114" s="929"/>
      <c r="AY114" s="929"/>
      <c r="AZ114" s="802" t="s">
        <v>432</v>
      </c>
      <c r="BA114" s="737"/>
      <c r="BB114" s="737"/>
      <c r="BC114" s="737"/>
      <c r="BD114" s="737"/>
      <c r="BE114" s="737"/>
      <c r="BF114" s="737"/>
      <c r="BG114" s="737"/>
      <c r="BH114" s="737"/>
      <c r="BI114" s="737"/>
      <c r="BJ114" s="737"/>
      <c r="BK114" s="737"/>
      <c r="BL114" s="737"/>
      <c r="BM114" s="737"/>
      <c r="BN114" s="737"/>
      <c r="BO114" s="737"/>
      <c r="BP114" s="738"/>
      <c r="BQ114" s="803">
        <v>223668167</v>
      </c>
      <c r="BR114" s="804"/>
      <c r="BS114" s="804"/>
      <c r="BT114" s="804"/>
      <c r="BU114" s="804"/>
      <c r="BV114" s="804">
        <v>216111736</v>
      </c>
      <c r="BW114" s="804"/>
      <c r="BX114" s="804"/>
      <c r="BY114" s="804"/>
      <c r="BZ114" s="804"/>
      <c r="CA114" s="804">
        <v>214124579</v>
      </c>
      <c r="CB114" s="804"/>
      <c r="CC114" s="804"/>
      <c r="CD114" s="804"/>
      <c r="CE114" s="804"/>
      <c r="CF114" s="868">
        <v>54.1</v>
      </c>
      <c r="CG114" s="869"/>
      <c r="CH114" s="869"/>
      <c r="CI114" s="869"/>
      <c r="CJ114" s="869"/>
      <c r="CK114" s="923"/>
      <c r="CL114" s="808"/>
      <c r="CM114" s="811" t="s">
        <v>433</v>
      </c>
      <c r="CN114" s="812"/>
      <c r="CO114" s="812"/>
      <c r="CP114" s="812"/>
      <c r="CQ114" s="812"/>
      <c r="CR114" s="812"/>
      <c r="CS114" s="812"/>
      <c r="CT114" s="812"/>
      <c r="CU114" s="812"/>
      <c r="CV114" s="812"/>
      <c r="CW114" s="812"/>
      <c r="CX114" s="812"/>
      <c r="CY114" s="812"/>
      <c r="CZ114" s="812"/>
      <c r="DA114" s="812"/>
      <c r="DB114" s="812"/>
      <c r="DC114" s="812"/>
      <c r="DD114" s="812"/>
      <c r="DE114" s="812"/>
      <c r="DF114" s="813"/>
      <c r="DG114" s="803">
        <v>1340109</v>
      </c>
      <c r="DH114" s="804"/>
      <c r="DI114" s="804"/>
      <c r="DJ114" s="804"/>
      <c r="DK114" s="804"/>
      <c r="DL114" s="804">
        <v>921833</v>
      </c>
      <c r="DM114" s="804"/>
      <c r="DN114" s="804"/>
      <c r="DO114" s="804"/>
      <c r="DP114" s="804"/>
      <c r="DQ114" s="804">
        <v>598168</v>
      </c>
      <c r="DR114" s="804"/>
      <c r="DS114" s="804"/>
      <c r="DT114" s="804"/>
      <c r="DU114" s="804"/>
      <c r="DV114" s="781">
        <v>0.2</v>
      </c>
      <c r="DW114" s="781"/>
      <c r="DX114" s="781"/>
      <c r="DY114" s="781"/>
      <c r="DZ114" s="782"/>
    </row>
    <row r="115" spans="1:130" s="235" customFormat="1" ht="26.25" customHeight="1" x14ac:dyDescent="0.2">
      <c r="A115" s="910"/>
      <c r="B115" s="911"/>
      <c r="C115" s="737" t="s">
        <v>434</v>
      </c>
      <c r="D115" s="737"/>
      <c r="E115" s="737"/>
      <c r="F115" s="737"/>
      <c r="G115" s="737"/>
      <c r="H115" s="737"/>
      <c r="I115" s="737"/>
      <c r="J115" s="737"/>
      <c r="K115" s="737"/>
      <c r="L115" s="737"/>
      <c r="M115" s="737"/>
      <c r="N115" s="737"/>
      <c r="O115" s="737"/>
      <c r="P115" s="737"/>
      <c r="Q115" s="737"/>
      <c r="R115" s="737"/>
      <c r="S115" s="737"/>
      <c r="T115" s="737"/>
      <c r="U115" s="737"/>
      <c r="V115" s="737"/>
      <c r="W115" s="737"/>
      <c r="X115" s="737"/>
      <c r="Y115" s="737"/>
      <c r="Z115" s="738"/>
      <c r="AA115" s="766">
        <v>1796340</v>
      </c>
      <c r="AB115" s="767"/>
      <c r="AC115" s="767"/>
      <c r="AD115" s="767"/>
      <c r="AE115" s="768"/>
      <c r="AF115" s="769">
        <v>1609026</v>
      </c>
      <c r="AG115" s="767"/>
      <c r="AH115" s="767"/>
      <c r="AI115" s="767"/>
      <c r="AJ115" s="768"/>
      <c r="AK115" s="769">
        <v>1180984</v>
      </c>
      <c r="AL115" s="767"/>
      <c r="AM115" s="767"/>
      <c r="AN115" s="767"/>
      <c r="AO115" s="768"/>
      <c r="AP115" s="814">
        <v>0.3</v>
      </c>
      <c r="AQ115" s="815"/>
      <c r="AR115" s="815"/>
      <c r="AS115" s="815"/>
      <c r="AT115" s="816"/>
      <c r="AU115" s="928"/>
      <c r="AV115" s="929"/>
      <c r="AW115" s="929"/>
      <c r="AX115" s="929"/>
      <c r="AY115" s="929"/>
      <c r="AZ115" s="802" t="s">
        <v>435</v>
      </c>
      <c r="BA115" s="737"/>
      <c r="BB115" s="737"/>
      <c r="BC115" s="737"/>
      <c r="BD115" s="737"/>
      <c r="BE115" s="737"/>
      <c r="BF115" s="737"/>
      <c r="BG115" s="737"/>
      <c r="BH115" s="737"/>
      <c r="BI115" s="737"/>
      <c r="BJ115" s="737"/>
      <c r="BK115" s="737"/>
      <c r="BL115" s="737"/>
      <c r="BM115" s="737"/>
      <c r="BN115" s="737"/>
      <c r="BO115" s="737"/>
      <c r="BP115" s="738"/>
      <c r="BQ115" s="803">
        <v>10297752</v>
      </c>
      <c r="BR115" s="804"/>
      <c r="BS115" s="804"/>
      <c r="BT115" s="804"/>
      <c r="BU115" s="804"/>
      <c r="BV115" s="804">
        <v>10146530</v>
      </c>
      <c r="BW115" s="804"/>
      <c r="BX115" s="804"/>
      <c r="BY115" s="804"/>
      <c r="BZ115" s="804"/>
      <c r="CA115" s="804">
        <v>9860469</v>
      </c>
      <c r="CB115" s="804"/>
      <c r="CC115" s="804"/>
      <c r="CD115" s="804"/>
      <c r="CE115" s="804"/>
      <c r="CF115" s="868">
        <v>2.5</v>
      </c>
      <c r="CG115" s="869"/>
      <c r="CH115" s="869"/>
      <c r="CI115" s="869"/>
      <c r="CJ115" s="869"/>
      <c r="CK115" s="923"/>
      <c r="CL115" s="808"/>
      <c r="CM115" s="802" t="s">
        <v>436</v>
      </c>
      <c r="CN115" s="907"/>
      <c r="CO115" s="907"/>
      <c r="CP115" s="907"/>
      <c r="CQ115" s="907"/>
      <c r="CR115" s="907"/>
      <c r="CS115" s="907"/>
      <c r="CT115" s="907"/>
      <c r="CU115" s="907"/>
      <c r="CV115" s="907"/>
      <c r="CW115" s="907"/>
      <c r="CX115" s="907"/>
      <c r="CY115" s="907"/>
      <c r="CZ115" s="907"/>
      <c r="DA115" s="907"/>
      <c r="DB115" s="907"/>
      <c r="DC115" s="907"/>
      <c r="DD115" s="907"/>
      <c r="DE115" s="907"/>
      <c r="DF115" s="738"/>
      <c r="DG115" s="803" t="s">
        <v>128</v>
      </c>
      <c r="DH115" s="804"/>
      <c r="DI115" s="804"/>
      <c r="DJ115" s="804"/>
      <c r="DK115" s="804"/>
      <c r="DL115" s="804" t="s">
        <v>128</v>
      </c>
      <c r="DM115" s="804"/>
      <c r="DN115" s="804"/>
      <c r="DO115" s="804"/>
      <c r="DP115" s="804"/>
      <c r="DQ115" s="804" t="s">
        <v>437</v>
      </c>
      <c r="DR115" s="804"/>
      <c r="DS115" s="804"/>
      <c r="DT115" s="804"/>
      <c r="DU115" s="804"/>
      <c r="DV115" s="781" t="s">
        <v>128</v>
      </c>
      <c r="DW115" s="781"/>
      <c r="DX115" s="781"/>
      <c r="DY115" s="781"/>
      <c r="DZ115" s="782"/>
    </row>
    <row r="116" spans="1:130" s="235" customFormat="1" ht="26.25" customHeight="1" x14ac:dyDescent="0.2">
      <c r="A116" s="912"/>
      <c r="B116" s="913"/>
      <c r="C116" s="873" t="s">
        <v>438</v>
      </c>
      <c r="D116" s="873"/>
      <c r="E116" s="873"/>
      <c r="F116" s="873"/>
      <c r="G116" s="873"/>
      <c r="H116" s="873"/>
      <c r="I116" s="873"/>
      <c r="J116" s="873"/>
      <c r="K116" s="873"/>
      <c r="L116" s="873"/>
      <c r="M116" s="873"/>
      <c r="N116" s="873"/>
      <c r="O116" s="873"/>
      <c r="P116" s="873"/>
      <c r="Q116" s="873"/>
      <c r="R116" s="873"/>
      <c r="S116" s="873"/>
      <c r="T116" s="873"/>
      <c r="U116" s="873"/>
      <c r="V116" s="873"/>
      <c r="W116" s="873"/>
      <c r="X116" s="873"/>
      <c r="Y116" s="873"/>
      <c r="Z116" s="874"/>
      <c r="AA116" s="766" t="s">
        <v>128</v>
      </c>
      <c r="AB116" s="767"/>
      <c r="AC116" s="767"/>
      <c r="AD116" s="767"/>
      <c r="AE116" s="768"/>
      <c r="AF116" s="769" t="s">
        <v>128</v>
      </c>
      <c r="AG116" s="767"/>
      <c r="AH116" s="767"/>
      <c r="AI116" s="767"/>
      <c r="AJ116" s="768"/>
      <c r="AK116" s="769" t="s">
        <v>128</v>
      </c>
      <c r="AL116" s="767"/>
      <c r="AM116" s="767"/>
      <c r="AN116" s="767"/>
      <c r="AO116" s="768"/>
      <c r="AP116" s="814" t="s">
        <v>419</v>
      </c>
      <c r="AQ116" s="815"/>
      <c r="AR116" s="815"/>
      <c r="AS116" s="815"/>
      <c r="AT116" s="816"/>
      <c r="AU116" s="928"/>
      <c r="AV116" s="929"/>
      <c r="AW116" s="929"/>
      <c r="AX116" s="929"/>
      <c r="AY116" s="929"/>
      <c r="AZ116" s="856" t="s">
        <v>439</v>
      </c>
      <c r="BA116" s="857"/>
      <c r="BB116" s="857"/>
      <c r="BC116" s="857"/>
      <c r="BD116" s="857"/>
      <c r="BE116" s="857"/>
      <c r="BF116" s="857"/>
      <c r="BG116" s="857"/>
      <c r="BH116" s="857"/>
      <c r="BI116" s="857"/>
      <c r="BJ116" s="857"/>
      <c r="BK116" s="857"/>
      <c r="BL116" s="857"/>
      <c r="BM116" s="857"/>
      <c r="BN116" s="857"/>
      <c r="BO116" s="857"/>
      <c r="BP116" s="858"/>
      <c r="BQ116" s="803" t="s">
        <v>128</v>
      </c>
      <c r="BR116" s="804"/>
      <c r="BS116" s="804"/>
      <c r="BT116" s="804"/>
      <c r="BU116" s="804"/>
      <c r="BV116" s="804" t="s">
        <v>418</v>
      </c>
      <c r="BW116" s="804"/>
      <c r="BX116" s="804"/>
      <c r="BY116" s="804"/>
      <c r="BZ116" s="804"/>
      <c r="CA116" s="804" t="s">
        <v>419</v>
      </c>
      <c r="CB116" s="804"/>
      <c r="CC116" s="804"/>
      <c r="CD116" s="804"/>
      <c r="CE116" s="804"/>
      <c r="CF116" s="868" t="s">
        <v>421</v>
      </c>
      <c r="CG116" s="869"/>
      <c r="CH116" s="869"/>
      <c r="CI116" s="869"/>
      <c r="CJ116" s="869"/>
      <c r="CK116" s="923"/>
      <c r="CL116" s="808"/>
      <c r="CM116" s="811" t="s">
        <v>440</v>
      </c>
      <c r="CN116" s="812"/>
      <c r="CO116" s="812"/>
      <c r="CP116" s="812"/>
      <c r="CQ116" s="812"/>
      <c r="CR116" s="812"/>
      <c r="CS116" s="812"/>
      <c r="CT116" s="812"/>
      <c r="CU116" s="812"/>
      <c r="CV116" s="812"/>
      <c r="CW116" s="812"/>
      <c r="CX116" s="812"/>
      <c r="CY116" s="812"/>
      <c r="CZ116" s="812"/>
      <c r="DA116" s="812"/>
      <c r="DB116" s="812"/>
      <c r="DC116" s="812"/>
      <c r="DD116" s="812"/>
      <c r="DE116" s="812"/>
      <c r="DF116" s="813"/>
      <c r="DG116" s="803" t="s">
        <v>128</v>
      </c>
      <c r="DH116" s="804"/>
      <c r="DI116" s="804"/>
      <c r="DJ116" s="804"/>
      <c r="DK116" s="804"/>
      <c r="DL116" s="804" t="s">
        <v>437</v>
      </c>
      <c r="DM116" s="804"/>
      <c r="DN116" s="804"/>
      <c r="DO116" s="804"/>
      <c r="DP116" s="804"/>
      <c r="DQ116" s="804" t="s">
        <v>421</v>
      </c>
      <c r="DR116" s="804"/>
      <c r="DS116" s="804"/>
      <c r="DT116" s="804"/>
      <c r="DU116" s="804"/>
      <c r="DV116" s="781" t="s">
        <v>419</v>
      </c>
      <c r="DW116" s="781"/>
      <c r="DX116" s="781"/>
      <c r="DY116" s="781"/>
      <c r="DZ116" s="782"/>
    </row>
    <row r="117" spans="1:130" s="235" customFormat="1" ht="26.25" customHeight="1" x14ac:dyDescent="0.2">
      <c r="A117" s="893" t="s">
        <v>157</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870" t="s">
        <v>441</v>
      </c>
      <c r="Z117" s="895"/>
      <c r="AA117" s="900">
        <v>130705810</v>
      </c>
      <c r="AB117" s="901"/>
      <c r="AC117" s="901"/>
      <c r="AD117" s="901"/>
      <c r="AE117" s="902"/>
      <c r="AF117" s="903">
        <v>132247932</v>
      </c>
      <c r="AG117" s="901"/>
      <c r="AH117" s="901"/>
      <c r="AI117" s="901"/>
      <c r="AJ117" s="902"/>
      <c r="AK117" s="903">
        <v>127642799</v>
      </c>
      <c r="AL117" s="901"/>
      <c r="AM117" s="901"/>
      <c r="AN117" s="901"/>
      <c r="AO117" s="902"/>
      <c r="AP117" s="904"/>
      <c r="AQ117" s="905"/>
      <c r="AR117" s="905"/>
      <c r="AS117" s="905"/>
      <c r="AT117" s="906"/>
      <c r="AU117" s="928"/>
      <c r="AV117" s="929"/>
      <c r="AW117" s="929"/>
      <c r="AX117" s="929"/>
      <c r="AY117" s="929"/>
      <c r="AZ117" s="802" t="s">
        <v>442</v>
      </c>
      <c r="BA117" s="737"/>
      <c r="BB117" s="737"/>
      <c r="BC117" s="737"/>
      <c r="BD117" s="737"/>
      <c r="BE117" s="737"/>
      <c r="BF117" s="737"/>
      <c r="BG117" s="737"/>
      <c r="BH117" s="737"/>
      <c r="BI117" s="737"/>
      <c r="BJ117" s="737"/>
      <c r="BK117" s="737"/>
      <c r="BL117" s="737"/>
      <c r="BM117" s="737"/>
      <c r="BN117" s="737"/>
      <c r="BO117" s="737"/>
      <c r="BP117" s="738"/>
      <c r="BQ117" s="803" t="s">
        <v>443</v>
      </c>
      <c r="BR117" s="804"/>
      <c r="BS117" s="804"/>
      <c r="BT117" s="804"/>
      <c r="BU117" s="804"/>
      <c r="BV117" s="804" t="s">
        <v>437</v>
      </c>
      <c r="BW117" s="804"/>
      <c r="BX117" s="804"/>
      <c r="BY117" s="804"/>
      <c r="BZ117" s="804"/>
      <c r="CA117" s="804" t="s">
        <v>421</v>
      </c>
      <c r="CB117" s="804"/>
      <c r="CC117" s="804"/>
      <c r="CD117" s="804"/>
      <c r="CE117" s="804"/>
      <c r="CF117" s="868" t="s">
        <v>128</v>
      </c>
      <c r="CG117" s="869"/>
      <c r="CH117" s="869"/>
      <c r="CI117" s="869"/>
      <c r="CJ117" s="869"/>
      <c r="CK117" s="923"/>
      <c r="CL117" s="808"/>
      <c r="CM117" s="811" t="s">
        <v>444</v>
      </c>
      <c r="CN117" s="812"/>
      <c r="CO117" s="812"/>
      <c r="CP117" s="812"/>
      <c r="CQ117" s="812"/>
      <c r="CR117" s="812"/>
      <c r="CS117" s="812"/>
      <c r="CT117" s="812"/>
      <c r="CU117" s="812"/>
      <c r="CV117" s="812"/>
      <c r="CW117" s="812"/>
      <c r="CX117" s="812"/>
      <c r="CY117" s="812"/>
      <c r="CZ117" s="812"/>
      <c r="DA117" s="812"/>
      <c r="DB117" s="812"/>
      <c r="DC117" s="812"/>
      <c r="DD117" s="812"/>
      <c r="DE117" s="812"/>
      <c r="DF117" s="813"/>
      <c r="DG117" s="803" t="s">
        <v>128</v>
      </c>
      <c r="DH117" s="804"/>
      <c r="DI117" s="804"/>
      <c r="DJ117" s="804"/>
      <c r="DK117" s="804"/>
      <c r="DL117" s="804" t="s">
        <v>128</v>
      </c>
      <c r="DM117" s="804"/>
      <c r="DN117" s="804"/>
      <c r="DO117" s="804"/>
      <c r="DP117" s="804"/>
      <c r="DQ117" s="804" t="s">
        <v>128</v>
      </c>
      <c r="DR117" s="804"/>
      <c r="DS117" s="804"/>
      <c r="DT117" s="804"/>
      <c r="DU117" s="804"/>
      <c r="DV117" s="781" t="s">
        <v>437</v>
      </c>
      <c r="DW117" s="781"/>
      <c r="DX117" s="781"/>
      <c r="DY117" s="781"/>
      <c r="DZ117" s="782"/>
    </row>
    <row r="118" spans="1:130" s="235" customFormat="1" ht="26.25" customHeight="1" x14ac:dyDescent="0.2">
      <c r="A118" s="893" t="s">
        <v>413</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6" t="s">
        <v>411</v>
      </c>
      <c r="AB118" s="894"/>
      <c r="AC118" s="894"/>
      <c r="AD118" s="894"/>
      <c r="AE118" s="895"/>
      <c r="AF118" s="896" t="s">
        <v>309</v>
      </c>
      <c r="AG118" s="894"/>
      <c r="AH118" s="894"/>
      <c r="AI118" s="894"/>
      <c r="AJ118" s="895"/>
      <c r="AK118" s="896" t="s">
        <v>308</v>
      </c>
      <c r="AL118" s="894"/>
      <c r="AM118" s="894"/>
      <c r="AN118" s="894"/>
      <c r="AO118" s="895"/>
      <c r="AP118" s="897" t="s">
        <v>412</v>
      </c>
      <c r="AQ118" s="898"/>
      <c r="AR118" s="898"/>
      <c r="AS118" s="898"/>
      <c r="AT118" s="899"/>
      <c r="AU118" s="928"/>
      <c r="AV118" s="929"/>
      <c r="AW118" s="929"/>
      <c r="AX118" s="929"/>
      <c r="AY118" s="929"/>
      <c r="AZ118" s="872" t="s">
        <v>445</v>
      </c>
      <c r="BA118" s="873"/>
      <c r="BB118" s="873"/>
      <c r="BC118" s="873"/>
      <c r="BD118" s="873"/>
      <c r="BE118" s="873"/>
      <c r="BF118" s="873"/>
      <c r="BG118" s="873"/>
      <c r="BH118" s="873"/>
      <c r="BI118" s="873"/>
      <c r="BJ118" s="873"/>
      <c r="BK118" s="873"/>
      <c r="BL118" s="873"/>
      <c r="BM118" s="873"/>
      <c r="BN118" s="873"/>
      <c r="BO118" s="873"/>
      <c r="BP118" s="874"/>
      <c r="BQ118" s="855" t="s">
        <v>421</v>
      </c>
      <c r="BR118" s="835"/>
      <c r="BS118" s="835"/>
      <c r="BT118" s="835"/>
      <c r="BU118" s="835"/>
      <c r="BV118" s="835" t="s">
        <v>128</v>
      </c>
      <c r="BW118" s="835"/>
      <c r="BX118" s="835"/>
      <c r="BY118" s="835"/>
      <c r="BZ118" s="835"/>
      <c r="CA118" s="835" t="s">
        <v>446</v>
      </c>
      <c r="CB118" s="835"/>
      <c r="CC118" s="835"/>
      <c r="CD118" s="835"/>
      <c r="CE118" s="835"/>
      <c r="CF118" s="868" t="s">
        <v>128</v>
      </c>
      <c r="CG118" s="869"/>
      <c r="CH118" s="869"/>
      <c r="CI118" s="869"/>
      <c r="CJ118" s="869"/>
      <c r="CK118" s="923"/>
      <c r="CL118" s="808"/>
      <c r="CM118" s="811" t="s">
        <v>447</v>
      </c>
      <c r="CN118" s="812"/>
      <c r="CO118" s="812"/>
      <c r="CP118" s="812"/>
      <c r="CQ118" s="812"/>
      <c r="CR118" s="812"/>
      <c r="CS118" s="812"/>
      <c r="CT118" s="812"/>
      <c r="CU118" s="812"/>
      <c r="CV118" s="812"/>
      <c r="CW118" s="812"/>
      <c r="CX118" s="812"/>
      <c r="CY118" s="812"/>
      <c r="CZ118" s="812"/>
      <c r="DA118" s="812"/>
      <c r="DB118" s="812"/>
      <c r="DC118" s="812"/>
      <c r="DD118" s="812"/>
      <c r="DE118" s="812"/>
      <c r="DF118" s="813"/>
      <c r="DG118" s="803" t="s">
        <v>128</v>
      </c>
      <c r="DH118" s="804"/>
      <c r="DI118" s="804"/>
      <c r="DJ118" s="804"/>
      <c r="DK118" s="804"/>
      <c r="DL118" s="804" t="s">
        <v>421</v>
      </c>
      <c r="DM118" s="804"/>
      <c r="DN118" s="804"/>
      <c r="DO118" s="804"/>
      <c r="DP118" s="804"/>
      <c r="DQ118" s="804" t="s">
        <v>128</v>
      </c>
      <c r="DR118" s="804"/>
      <c r="DS118" s="804"/>
      <c r="DT118" s="804"/>
      <c r="DU118" s="804"/>
      <c r="DV118" s="781" t="s">
        <v>128</v>
      </c>
      <c r="DW118" s="781"/>
      <c r="DX118" s="781"/>
      <c r="DY118" s="781"/>
      <c r="DZ118" s="782"/>
    </row>
    <row r="119" spans="1:130" s="235" customFormat="1" ht="26.25" customHeight="1" x14ac:dyDescent="0.2">
      <c r="A119" s="805" t="s">
        <v>416</v>
      </c>
      <c r="B119" s="806"/>
      <c r="C119" s="883" t="s">
        <v>417</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419</v>
      </c>
      <c r="AB119" s="887"/>
      <c r="AC119" s="887"/>
      <c r="AD119" s="887"/>
      <c r="AE119" s="888"/>
      <c r="AF119" s="889" t="s">
        <v>128</v>
      </c>
      <c r="AG119" s="887"/>
      <c r="AH119" s="887"/>
      <c r="AI119" s="887"/>
      <c r="AJ119" s="888"/>
      <c r="AK119" s="889" t="s">
        <v>448</v>
      </c>
      <c r="AL119" s="887"/>
      <c r="AM119" s="887"/>
      <c r="AN119" s="887"/>
      <c r="AO119" s="888"/>
      <c r="AP119" s="890" t="s">
        <v>128</v>
      </c>
      <c r="AQ119" s="891"/>
      <c r="AR119" s="891"/>
      <c r="AS119" s="891"/>
      <c r="AT119" s="892"/>
      <c r="AU119" s="930"/>
      <c r="AV119" s="931"/>
      <c r="AW119" s="931"/>
      <c r="AX119" s="931"/>
      <c r="AY119" s="931"/>
      <c r="AZ119" s="264" t="s">
        <v>157</v>
      </c>
      <c r="BA119" s="264"/>
      <c r="BB119" s="264"/>
      <c r="BC119" s="264"/>
      <c r="BD119" s="264"/>
      <c r="BE119" s="264"/>
      <c r="BF119" s="264"/>
      <c r="BG119" s="264"/>
      <c r="BH119" s="264"/>
      <c r="BI119" s="264"/>
      <c r="BJ119" s="264"/>
      <c r="BK119" s="264"/>
      <c r="BL119" s="264"/>
      <c r="BM119" s="264"/>
      <c r="BN119" s="264"/>
      <c r="BO119" s="870" t="s">
        <v>449</v>
      </c>
      <c r="BP119" s="871"/>
      <c r="BQ119" s="855">
        <v>1972582175</v>
      </c>
      <c r="BR119" s="835"/>
      <c r="BS119" s="835"/>
      <c r="BT119" s="835"/>
      <c r="BU119" s="835"/>
      <c r="BV119" s="835">
        <v>1953315330</v>
      </c>
      <c r="BW119" s="835"/>
      <c r="BX119" s="835"/>
      <c r="BY119" s="835"/>
      <c r="BZ119" s="835"/>
      <c r="CA119" s="835">
        <v>1941111319</v>
      </c>
      <c r="CB119" s="835"/>
      <c r="CC119" s="835"/>
      <c r="CD119" s="835"/>
      <c r="CE119" s="835"/>
      <c r="CF119" s="733"/>
      <c r="CG119" s="734"/>
      <c r="CH119" s="734"/>
      <c r="CI119" s="734"/>
      <c r="CJ119" s="824"/>
      <c r="CK119" s="924"/>
      <c r="CL119" s="810"/>
      <c r="CM119" s="828" t="s">
        <v>450</v>
      </c>
      <c r="CN119" s="829"/>
      <c r="CO119" s="829"/>
      <c r="CP119" s="829"/>
      <c r="CQ119" s="829"/>
      <c r="CR119" s="829"/>
      <c r="CS119" s="829"/>
      <c r="CT119" s="829"/>
      <c r="CU119" s="829"/>
      <c r="CV119" s="829"/>
      <c r="CW119" s="829"/>
      <c r="CX119" s="829"/>
      <c r="CY119" s="829"/>
      <c r="CZ119" s="829"/>
      <c r="DA119" s="829"/>
      <c r="DB119" s="829"/>
      <c r="DC119" s="829"/>
      <c r="DD119" s="829"/>
      <c r="DE119" s="829"/>
      <c r="DF119" s="830"/>
      <c r="DG119" s="803">
        <v>140000</v>
      </c>
      <c r="DH119" s="804"/>
      <c r="DI119" s="804"/>
      <c r="DJ119" s="804"/>
      <c r="DK119" s="804"/>
      <c r="DL119" s="804">
        <v>126000</v>
      </c>
      <c r="DM119" s="804"/>
      <c r="DN119" s="804"/>
      <c r="DO119" s="804"/>
      <c r="DP119" s="804"/>
      <c r="DQ119" s="804">
        <v>261331</v>
      </c>
      <c r="DR119" s="804"/>
      <c r="DS119" s="804"/>
      <c r="DT119" s="804"/>
      <c r="DU119" s="804"/>
      <c r="DV119" s="781">
        <v>0.1</v>
      </c>
      <c r="DW119" s="781"/>
      <c r="DX119" s="781"/>
      <c r="DY119" s="781"/>
      <c r="DZ119" s="782"/>
    </row>
    <row r="120" spans="1:130" s="235" customFormat="1" ht="26.25" customHeight="1" x14ac:dyDescent="0.2">
      <c r="A120" s="807"/>
      <c r="B120" s="808"/>
      <c r="C120" s="811" t="s">
        <v>423</v>
      </c>
      <c r="D120" s="812"/>
      <c r="E120" s="812"/>
      <c r="F120" s="812"/>
      <c r="G120" s="812"/>
      <c r="H120" s="812"/>
      <c r="I120" s="812"/>
      <c r="J120" s="812"/>
      <c r="K120" s="812"/>
      <c r="L120" s="812"/>
      <c r="M120" s="812"/>
      <c r="N120" s="812"/>
      <c r="O120" s="812"/>
      <c r="P120" s="812"/>
      <c r="Q120" s="812"/>
      <c r="R120" s="812"/>
      <c r="S120" s="812"/>
      <c r="T120" s="812"/>
      <c r="U120" s="812"/>
      <c r="V120" s="812"/>
      <c r="W120" s="812"/>
      <c r="X120" s="812"/>
      <c r="Y120" s="812"/>
      <c r="Z120" s="813"/>
      <c r="AA120" s="766" t="s">
        <v>418</v>
      </c>
      <c r="AB120" s="767"/>
      <c r="AC120" s="767"/>
      <c r="AD120" s="767"/>
      <c r="AE120" s="768"/>
      <c r="AF120" s="769" t="s">
        <v>437</v>
      </c>
      <c r="AG120" s="767"/>
      <c r="AH120" s="767"/>
      <c r="AI120" s="767"/>
      <c r="AJ120" s="768"/>
      <c r="AK120" s="769" t="s">
        <v>128</v>
      </c>
      <c r="AL120" s="767"/>
      <c r="AM120" s="767"/>
      <c r="AN120" s="767"/>
      <c r="AO120" s="768"/>
      <c r="AP120" s="814" t="s">
        <v>437</v>
      </c>
      <c r="AQ120" s="815"/>
      <c r="AR120" s="815"/>
      <c r="AS120" s="815"/>
      <c r="AT120" s="816"/>
      <c r="AU120" s="875" t="s">
        <v>451</v>
      </c>
      <c r="AV120" s="876"/>
      <c r="AW120" s="876"/>
      <c r="AX120" s="876"/>
      <c r="AY120" s="877"/>
      <c r="AZ120" s="849" t="s">
        <v>452</v>
      </c>
      <c r="BA120" s="795"/>
      <c r="BB120" s="795"/>
      <c r="BC120" s="795"/>
      <c r="BD120" s="795"/>
      <c r="BE120" s="795"/>
      <c r="BF120" s="795"/>
      <c r="BG120" s="795"/>
      <c r="BH120" s="795"/>
      <c r="BI120" s="795"/>
      <c r="BJ120" s="795"/>
      <c r="BK120" s="795"/>
      <c r="BL120" s="795"/>
      <c r="BM120" s="795"/>
      <c r="BN120" s="795"/>
      <c r="BO120" s="795"/>
      <c r="BP120" s="796"/>
      <c r="BQ120" s="850">
        <v>163847056</v>
      </c>
      <c r="BR120" s="832"/>
      <c r="BS120" s="832"/>
      <c r="BT120" s="832"/>
      <c r="BU120" s="832"/>
      <c r="BV120" s="832">
        <v>173174097</v>
      </c>
      <c r="BW120" s="832"/>
      <c r="BX120" s="832"/>
      <c r="BY120" s="832"/>
      <c r="BZ120" s="832"/>
      <c r="CA120" s="832">
        <v>168622813</v>
      </c>
      <c r="CB120" s="832"/>
      <c r="CC120" s="832"/>
      <c r="CD120" s="832"/>
      <c r="CE120" s="832"/>
      <c r="CF120" s="859">
        <v>42.6</v>
      </c>
      <c r="CG120" s="860"/>
      <c r="CH120" s="860"/>
      <c r="CI120" s="860"/>
      <c r="CJ120" s="860"/>
      <c r="CK120" s="861" t="s">
        <v>453</v>
      </c>
      <c r="CL120" s="841"/>
      <c r="CM120" s="841"/>
      <c r="CN120" s="841"/>
      <c r="CO120" s="842"/>
      <c r="CP120" s="865" t="s">
        <v>454</v>
      </c>
      <c r="CQ120" s="866"/>
      <c r="CR120" s="866"/>
      <c r="CS120" s="866"/>
      <c r="CT120" s="866"/>
      <c r="CU120" s="866"/>
      <c r="CV120" s="866"/>
      <c r="CW120" s="866"/>
      <c r="CX120" s="866"/>
      <c r="CY120" s="866"/>
      <c r="CZ120" s="866"/>
      <c r="DA120" s="866"/>
      <c r="DB120" s="866"/>
      <c r="DC120" s="866"/>
      <c r="DD120" s="866"/>
      <c r="DE120" s="866"/>
      <c r="DF120" s="867"/>
      <c r="DG120" s="850">
        <v>9110428</v>
      </c>
      <c r="DH120" s="832"/>
      <c r="DI120" s="832"/>
      <c r="DJ120" s="832"/>
      <c r="DK120" s="832"/>
      <c r="DL120" s="832">
        <v>5723111</v>
      </c>
      <c r="DM120" s="832"/>
      <c r="DN120" s="832"/>
      <c r="DO120" s="832"/>
      <c r="DP120" s="832"/>
      <c r="DQ120" s="832">
        <v>3941404</v>
      </c>
      <c r="DR120" s="832"/>
      <c r="DS120" s="832"/>
      <c r="DT120" s="832"/>
      <c r="DU120" s="832"/>
      <c r="DV120" s="833">
        <v>1</v>
      </c>
      <c r="DW120" s="833"/>
      <c r="DX120" s="833"/>
      <c r="DY120" s="833"/>
      <c r="DZ120" s="834"/>
    </row>
    <row r="121" spans="1:130" s="235" customFormat="1" ht="26.25" customHeight="1" x14ac:dyDescent="0.2">
      <c r="A121" s="807"/>
      <c r="B121" s="808"/>
      <c r="C121" s="856" t="s">
        <v>455</v>
      </c>
      <c r="D121" s="857"/>
      <c r="E121" s="857"/>
      <c r="F121" s="857"/>
      <c r="G121" s="857"/>
      <c r="H121" s="857"/>
      <c r="I121" s="857"/>
      <c r="J121" s="857"/>
      <c r="K121" s="857"/>
      <c r="L121" s="857"/>
      <c r="M121" s="857"/>
      <c r="N121" s="857"/>
      <c r="O121" s="857"/>
      <c r="P121" s="857"/>
      <c r="Q121" s="857"/>
      <c r="R121" s="857"/>
      <c r="S121" s="857"/>
      <c r="T121" s="857"/>
      <c r="U121" s="857"/>
      <c r="V121" s="857"/>
      <c r="W121" s="857"/>
      <c r="X121" s="857"/>
      <c r="Y121" s="857"/>
      <c r="Z121" s="858"/>
      <c r="AA121" s="766">
        <v>1141657</v>
      </c>
      <c r="AB121" s="767"/>
      <c r="AC121" s="767"/>
      <c r="AD121" s="767"/>
      <c r="AE121" s="768"/>
      <c r="AF121" s="769">
        <v>1027235</v>
      </c>
      <c r="AG121" s="767"/>
      <c r="AH121" s="767"/>
      <c r="AI121" s="767"/>
      <c r="AJ121" s="768"/>
      <c r="AK121" s="769">
        <v>704955</v>
      </c>
      <c r="AL121" s="767"/>
      <c r="AM121" s="767"/>
      <c r="AN121" s="767"/>
      <c r="AO121" s="768"/>
      <c r="AP121" s="814">
        <v>0.2</v>
      </c>
      <c r="AQ121" s="815"/>
      <c r="AR121" s="815"/>
      <c r="AS121" s="815"/>
      <c r="AT121" s="816"/>
      <c r="AU121" s="878"/>
      <c r="AV121" s="879"/>
      <c r="AW121" s="879"/>
      <c r="AX121" s="879"/>
      <c r="AY121" s="880"/>
      <c r="AZ121" s="802" t="s">
        <v>456</v>
      </c>
      <c r="BA121" s="737"/>
      <c r="BB121" s="737"/>
      <c r="BC121" s="737"/>
      <c r="BD121" s="737"/>
      <c r="BE121" s="737"/>
      <c r="BF121" s="737"/>
      <c r="BG121" s="737"/>
      <c r="BH121" s="737"/>
      <c r="BI121" s="737"/>
      <c r="BJ121" s="737"/>
      <c r="BK121" s="737"/>
      <c r="BL121" s="737"/>
      <c r="BM121" s="737"/>
      <c r="BN121" s="737"/>
      <c r="BO121" s="737"/>
      <c r="BP121" s="738"/>
      <c r="BQ121" s="803">
        <v>41123755</v>
      </c>
      <c r="BR121" s="804"/>
      <c r="BS121" s="804"/>
      <c r="BT121" s="804"/>
      <c r="BU121" s="804"/>
      <c r="BV121" s="804">
        <v>38050041</v>
      </c>
      <c r="BW121" s="804"/>
      <c r="BX121" s="804"/>
      <c r="BY121" s="804"/>
      <c r="BZ121" s="804"/>
      <c r="CA121" s="804">
        <v>36564322</v>
      </c>
      <c r="CB121" s="804"/>
      <c r="CC121" s="804"/>
      <c r="CD121" s="804"/>
      <c r="CE121" s="804"/>
      <c r="CF121" s="868">
        <v>9.1999999999999993</v>
      </c>
      <c r="CG121" s="869"/>
      <c r="CH121" s="869"/>
      <c r="CI121" s="869"/>
      <c r="CJ121" s="869"/>
      <c r="CK121" s="862"/>
      <c r="CL121" s="844"/>
      <c r="CM121" s="844"/>
      <c r="CN121" s="844"/>
      <c r="CO121" s="845"/>
      <c r="CP121" s="825" t="s">
        <v>457</v>
      </c>
      <c r="CQ121" s="826"/>
      <c r="CR121" s="826"/>
      <c r="CS121" s="826"/>
      <c r="CT121" s="826"/>
      <c r="CU121" s="826"/>
      <c r="CV121" s="826"/>
      <c r="CW121" s="826"/>
      <c r="CX121" s="826"/>
      <c r="CY121" s="826"/>
      <c r="CZ121" s="826"/>
      <c r="DA121" s="826"/>
      <c r="DB121" s="826"/>
      <c r="DC121" s="826"/>
      <c r="DD121" s="826"/>
      <c r="DE121" s="826"/>
      <c r="DF121" s="827"/>
      <c r="DG121" s="803">
        <v>2955211</v>
      </c>
      <c r="DH121" s="804"/>
      <c r="DI121" s="804"/>
      <c r="DJ121" s="804"/>
      <c r="DK121" s="804"/>
      <c r="DL121" s="804">
        <v>2306336</v>
      </c>
      <c r="DM121" s="804"/>
      <c r="DN121" s="804"/>
      <c r="DO121" s="804"/>
      <c r="DP121" s="804"/>
      <c r="DQ121" s="804">
        <v>2093104</v>
      </c>
      <c r="DR121" s="804"/>
      <c r="DS121" s="804"/>
      <c r="DT121" s="804"/>
      <c r="DU121" s="804"/>
      <c r="DV121" s="781">
        <v>0.5</v>
      </c>
      <c r="DW121" s="781"/>
      <c r="DX121" s="781"/>
      <c r="DY121" s="781"/>
      <c r="DZ121" s="782"/>
    </row>
    <row r="122" spans="1:130" s="235" customFormat="1" ht="26.25" customHeight="1" x14ac:dyDescent="0.2">
      <c r="A122" s="807"/>
      <c r="B122" s="808"/>
      <c r="C122" s="811" t="s">
        <v>433</v>
      </c>
      <c r="D122" s="812"/>
      <c r="E122" s="812"/>
      <c r="F122" s="812"/>
      <c r="G122" s="812"/>
      <c r="H122" s="812"/>
      <c r="I122" s="812"/>
      <c r="J122" s="812"/>
      <c r="K122" s="812"/>
      <c r="L122" s="812"/>
      <c r="M122" s="812"/>
      <c r="N122" s="812"/>
      <c r="O122" s="812"/>
      <c r="P122" s="812"/>
      <c r="Q122" s="812"/>
      <c r="R122" s="812"/>
      <c r="S122" s="812"/>
      <c r="T122" s="812"/>
      <c r="U122" s="812"/>
      <c r="V122" s="812"/>
      <c r="W122" s="812"/>
      <c r="X122" s="812"/>
      <c r="Y122" s="812"/>
      <c r="Z122" s="813"/>
      <c r="AA122" s="766">
        <v>459283</v>
      </c>
      <c r="AB122" s="767"/>
      <c r="AC122" s="767"/>
      <c r="AD122" s="767"/>
      <c r="AE122" s="768"/>
      <c r="AF122" s="769">
        <v>389075</v>
      </c>
      <c r="AG122" s="767"/>
      <c r="AH122" s="767"/>
      <c r="AI122" s="767"/>
      <c r="AJ122" s="768"/>
      <c r="AK122" s="769">
        <v>284337</v>
      </c>
      <c r="AL122" s="767"/>
      <c r="AM122" s="767"/>
      <c r="AN122" s="767"/>
      <c r="AO122" s="768"/>
      <c r="AP122" s="814">
        <v>0.1</v>
      </c>
      <c r="AQ122" s="815"/>
      <c r="AR122" s="815"/>
      <c r="AS122" s="815"/>
      <c r="AT122" s="816"/>
      <c r="AU122" s="878"/>
      <c r="AV122" s="879"/>
      <c r="AW122" s="879"/>
      <c r="AX122" s="879"/>
      <c r="AY122" s="880"/>
      <c r="AZ122" s="872" t="s">
        <v>458</v>
      </c>
      <c r="BA122" s="873"/>
      <c r="BB122" s="873"/>
      <c r="BC122" s="873"/>
      <c r="BD122" s="873"/>
      <c r="BE122" s="873"/>
      <c r="BF122" s="873"/>
      <c r="BG122" s="873"/>
      <c r="BH122" s="873"/>
      <c r="BI122" s="873"/>
      <c r="BJ122" s="873"/>
      <c r="BK122" s="873"/>
      <c r="BL122" s="873"/>
      <c r="BM122" s="873"/>
      <c r="BN122" s="873"/>
      <c r="BO122" s="873"/>
      <c r="BP122" s="874"/>
      <c r="BQ122" s="855">
        <v>900527997</v>
      </c>
      <c r="BR122" s="835"/>
      <c r="BS122" s="835"/>
      <c r="BT122" s="835"/>
      <c r="BU122" s="835"/>
      <c r="BV122" s="835">
        <v>885046430</v>
      </c>
      <c r="BW122" s="835"/>
      <c r="BX122" s="835"/>
      <c r="BY122" s="835"/>
      <c r="BZ122" s="835"/>
      <c r="CA122" s="835">
        <v>873761678</v>
      </c>
      <c r="CB122" s="835"/>
      <c r="CC122" s="835"/>
      <c r="CD122" s="835"/>
      <c r="CE122" s="835"/>
      <c r="CF122" s="836">
        <v>220.7</v>
      </c>
      <c r="CG122" s="837"/>
      <c r="CH122" s="837"/>
      <c r="CI122" s="837"/>
      <c r="CJ122" s="837"/>
      <c r="CK122" s="862"/>
      <c r="CL122" s="844"/>
      <c r="CM122" s="844"/>
      <c r="CN122" s="844"/>
      <c r="CO122" s="845"/>
      <c r="CP122" s="825" t="s">
        <v>459</v>
      </c>
      <c r="CQ122" s="826"/>
      <c r="CR122" s="826"/>
      <c r="CS122" s="826"/>
      <c r="CT122" s="826"/>
      <c r="CU122" s="826"/>
      <c r="CV122" s="826"/>
      <c r="CW122" s="826"/>
      <c r="CX122" s="826"/>
      <c r="CY122" s="826"/>
      <c r="CZ122" s="826"/>
      <c r="DA122" s="826"/>
      <c r="DB122" s="826"/>
      <c r="DC122" s="826"/>
      <c r="DD122" s="826"/>
      <c r="DE122" s="826"/>
      <c r="DF122" s="827"/>
      <c r="DG122" s="803" t="s">
        <v>421</v>
      </c>
      <c r="DH122" s="804"/>
      <c r="DI122" s="804"/>
      <c r="DJ122" s="804"/>
      <c r="DK122" s="804"/>
      <c r="DL122" s="804" t="s">
        <v>128</v>
      </c>
      <c r="DM122" s="804"/>
      <c r="DN122" s="804"/>
      <c r="DO122" s="804"/>
      <c r="DP122" s="804"/>
      <c r="DQ122" s="804" t="s">
        <v>419</v>
      </c>
      <c r="DR122" s="804"/>
      <c r="DS122" s="804"/>
      <c r="DT122" s="804"/>
      <c r="DU122" s="804"/>
      <c r="DV122" s="781" t="s">
        <v>128</v>
      </c>
      <c r="DW122" s="781"/>
      <c r="DX122" s="781"/>
      <c r="DY122" s="781"/>
      <c r="DZ122" s="782"/>
    </row>
    <row r="123" spans="1:130" s="235" customFormat="1" ht="26.25" customHeight="1" x14ac:dyDescent="0.2">
      <c r="A123" s="807"/>
      <c r="B123" s="808"/>
      <c r="C123" s="811" t="s">
        <v>440</v>
      </c>
      <c r="D123" s="812"/>
      <c r="E123" s="812"/>
      <c r="F123" s="812"/>
      <c r="G123" s="812"/>
      <c r="H123" s="812"/>
      <c r="I123" s="812"/>
      <c r="J123" s="812"/>
      <c r="K123" s="812"/>
      <c r="L123" s="812"/>
      <c r="M123" s="812"/>
      <c r="N123" s="812"/>
      <c r="O123" s="812"/>
      <c r="P123" s="812"/>
      <c r="Q123" s="812"/>
      <c r="R123" s="812"/>
      <c r="S123" s="812"/>
      <c r="T123" s="812"/>
      <c r="U123" s="812"/>
      <c r="V123" s="812"/>
      <c r="W123" s="812"/>
      <c r="X123" s="812"/>
      <c r="Y123" s="812"/>
      <c r="Z123" s="813"/>
      <c r="AA123" s="766" t="s">
        <v>128</v>
      </c>
      <c r="AB123" s="767"/>
      <c r="AC123" s="767"/>
      <c r="AD123" s="767"/>
      <c r="AE123" s="768"/>
      <c r="AF123" s="769" t="s">
        <v>421</v>
      </c>
      <c r="AG123" s="767"/>
      <c r="AH123" s="767"/>
      <c r="AI123" s="767"/>
      <c r="AJ123" s="768"/>
      <c r="AK123" s="769" t="s">
        <v>446</v>
      </c>
      <c r="AL123" s="767"/>
      <c r="AM123" s="767"/>
      <c r="AN123" s="767"/>
      <c r="AO123" s="768"/>
      <c r="AP123" s="814" t="s">
        <v>448</v>
      </c>
      <c r="AQ123" s="815"/>
      <c r="AR123" s="815"/>
      <c r="AS123" s="815"/>
      <c r="AT123" s="816"/>
      <c r="AU123" s="881"/>
      <c r="AV123" s="882"/>
      <c r="AW123" s="882"/>
      <c r="AX123" s="882"/>
      <c r="AY123" s="882"/>
      <c r="AZ123" s="264" t="s">
        <v>157</v>
      </c>
      <c r="BA123" s="264"/>
      <c r="BB123" s="264"/>
      <c r="BC123" s="264"/>
      <c r="BD123" s="264"/>
      <c r="BE123" s="264"/>
      <c r="BF123" s="264"/>
      <c r="BG123" s="264"/>
      <c r="BH123" s="264"/>
      <c r="BI123" s="264"/>
      <c r="BJ123" s="264"/>
      <c r="BK123" s="264"/>
      <c r="BL123" s="264"/>
      <c r="BM123" s="264"/>
      <c r="BN123" s="264"/>
      <c r="BO123" s="870" t="s">
        <v>460</v>
      </c>
      <c r="BP123" s="871"/>
      <c r="BQ123" s="822">
        <v>1105498808</v>
      </c>
      <c r="BR123" s="823"/>
      <c r="BS123" s="823"/>
      <c r="BT123" s="823"/>
      <c r="BU123" s="823"/>
      <c r="BV123" s="823">
        <v>1096270568</v>
      </c>
      <c r="BW123" s="823"/>
      <c r="BX123" s="823"/>
      <c r="BY123" s="823"/>
      <c r="BZ123" s="823"/>
      <c r="CA123" s="823">
        <v>1078948813</v>
      </c>
      <c r="CB123" s="823"/>
      <c r="CC123" s="823"/>
      <c r="CD123" s="823"/>
      <c r="CE123" s="823"/>
      <c r="CF123" s="733"/>
      <c r="CG123" s="734"/>
      <c r="CH123" s="734"/>
      <c r="CI123" s="734"/>
      <c r="CJ123" s="824"/>
      <c r="CK123" s="862"/>
      <c r="CL123" s="844"/>
      <c r="CM123" s="844"/>
      <c r="CN123" s="844"/>
      <c r="CO123" s="845"/>
      <c r="CP123" s="825"/>
      <c r="CQ123" s="826"/>
      <c r="CR123" s="826"/>
      <c r="CS123" s="826"/>
      <c r="CT123" s="826"/>
      <c r="CU123" s="826"/>
      <c r="CV123" s="826"/>
      <c r="CW123" s="826"/>
      <c r="CX123" s="826"/>
      <c r="CY123" s="826"/>
      <c r="CZ123" s="826"/>
      <c r="DA123" s="826"/>
      <c r="DB123" s="826"/>
      <c r="DC123" s="826"/>
      <c r="DD123" s="826"/>
      <c r="DE123" s="826"/>
      <c r="DF123" s="827"/>
      <c r="DG123" s="803"/>
      <c r="DH123" s="804"/>
      <c r="DI123" s="804"/>
      <c r="DJ123" s="804"/>
      <c r="DK123" s="804"/>
      <c r="DL123" s="804"/>
      <c r="DM123" s="804"/>
      <c r="DN123" s="804"/>
      <c r="DO123" s="804"/>
      <c r="DP123" s="804"/>
      <c r="DQ123" s="804"/>
      <c r="DR123" s="804"/>
      <c r="DS123" s="804"/>
      <c r="DT123" s="804"/>
      <c r="DU123" s="804"/>
      <c r="DV123" s="781"/>
      <c r="DW123" s="781"/>
      <c r="DX123" s="781"/>
      <c r="DY123" s="781"/>
      <c r="DZ123" s="782"/>
    </row>
    <row r="124" spans="1:130" s="235" customFormat="1" ht="26.25" customHeight="1" thickBot="1" x14ac:dyDescent="0.25">
      <c r="A124" s="807"/>
      <c r="B124" s="808"/>
      <c r="C124" s="811" t="s">
        <v>444</v>
      </c>
      <c r="D124" s="812"/>
      <c r="E124" s="812"/>
      <c r="F124" s="812"/>
      <c r="G124" s="812"/>
      <c r="H124" s="812"/>
      <c r="I124" s="812"/>
      <c r="J124" s="812"/>
      <c r="K124" s="812"/>
      <c r="L124" s="812"/>
      <c r="M124" s="812"/>
      <c r="N124" s="812"/>
      <c r="O124" s="812"/>
      <c r="P124" s="812"/>
      <c r="Q124" s="812"/>
      <c r="R124" s="812"/>
      <c r="S124" s="812"/>
      <c r="T124" s="812"/>
      <c r="U124" s="812"/>
      <c r="V124" s="812"/>
      <c r="W124" s="812"/>
      <c r="X124" s="812"/>
      <c r="Y124" s="812"/>
      <c r="Z124" s="813"/>
      <c r="AA124" s="766" t="s">
        <v>128</v>
      </c>
      <c r="AB124" s="767"/>
      <c r="AC124" s="767"/>
      <c r="AD124" s="767"/>
      <c r="AE124" s="768"/>
      <c r="AF124" s="769" t="s">
        <v>128</v>
      </c>
      <c r="AG124" s="767"/>
      <c r="AH124" s="767"/>
      <c r="AI124" s="767"/>
      <c r="AJ124" s="768"/>
      <c r="AK124" s="769" t="s">
        <v>418</v>
      </c>
      <c r="AL124" s="767"/>
      <c r="AM124" s="767"/>
      <c r="AN124" s="767"/>
      <c r="AO124" s="768"/>
      <c r="AP124" s="814" t="s">
        <v>421</v>
      </c>
      <c r="AQ124" s="815"/>
      <c r="AR124" s="815"/>
      <c r="AS124" s="815"/>
      <c r="AT124" s="816"/>
      <c r="AU124" s="817" t="s">
        <v>461</v>
      </c>
      <c r="AV124" s="818"/>
      <c r="AW124" s="818"/>
      <c r="AX124" s="818"/>
      <c r="AY124" s="818"/>
      <c r="AZ124" s="818"/>
      <c r="BA124" s="818"/>
      <c r="BB124" s="818"/>
      <c r="BC124" s="818"/>
      <c r="BD124" s="818"/>
      <c r="BE124" s="818"/>
      <c r="BF124" s="818"/>
      <c r="BG124" s="818"/>
      <c r="BH124" s="818"/>
      <c r="BI124" s="818"/>
      <c r="BJ124" s="818"/>
      <c r="BK124" s="818"/>
      <c r="BL124" s="818"/>
      <c r="BM124" s="818"/>
      <c r="BN124" s="818"/>
      <c r="BO124" s="818"/>
      <c r="BP124" s="819"/>
      <c r="BQ124" s="820">
        <v>219.9</v>
      </c>
      <c r="BR124" s="821"/>
      <c r="BS124" s="821"/>
      <c r="BT124" s="821"/>
      <c r="BU124" s="821"/>
      <c r="BV124" s="821">
        <v>216.8</v>
      </c>
      <c r="BW124" s="821"/>
      <c r="BX124" s="821"/>
      <c r="BY124" s="821"/>
      <c r="BZ124" s="821"/>
      <c r="CA124" s="821">
        <v>217.7</v>
      </c>
      <c r="CB124" s="821"/>
      <c r="CC124" s="821"/>
      <c r="CD124" s="821"/>
      <c r="CE124" s="821"/>
      <c r="CF124" s="711"/>
      <c r="CG124" s="712"/>
      <c r="CH124" s="712"/>
      <c r="CI124" s="712"/>
      <c r="CJ124" s="851"/>
      <c r="CK124" s="863"/>
      <c r="CL124" s="863"/>
      <c r="CM124" s="863"/>
      <c r="CN124" s="863"/>
      <c r="CO124" s="864"/>
      <c r="CP124" s="852" t="s">
        <v>462</v>
      </c>
      <c r="CQ124" s="853"/>
      <c r="CR124" s="853"/>
      <c r="CS124" s="853"/>
      <c r="CT124" s="853"/>
      <c r="CU124" s="853"/>
      <c r="CV124" s="853"/>
      <c r="CW124" s="853"/>
      <c r="CX124" s="853"/>
      <c r="CY124" s="853"/>
      <c r="CZ124" s="853"/>
      <c r="DA124" s="853"/>
      <c r="DB124" s="853"/>
      <c r="DC124" s="853"/>
      <c r="DD124" s="853"/>
      <c r="DE124" s="853"/>
      <c r="DF124" s="854"/>
      <c r="DG124" s="855" t="s">
        <v>128</v>
      </c>
      <c r="DH124" s="835"/>
      <c r="DI124" s="835"/>
      <c r="DJ124" s="835"/>
      <c r="DK124" s="835"/>
      <c r="DL124" s="835" t="s">
        <v>128</v>
      </c>
      <c r="DM124" s="835"/>
      <c r="DN124" s="835"/>
      <c r="DO124" s="835"/>
      <c r="DP124" s="835"/>
      <c r="DQ124" s="835" t="s">
        <v>443</v>
      </c>
      <c r="DR124" s="835"/>
      <c r="DS124" s="835"/>
      <c r="DT124" s="835"/>
      <c r="DU124" s="835"/>
      <c r="DV124" s="838" t="s">
        <v>421</v>
      </c>
      <c r="DW124" s="838"/>
      <c r="DX124" s="838"/>
      <c r="DY124" s="838"/>
      <c r="DZ124" s="839"/>
    </row>
    <row r="125" spans="1:130" s="235" customFormat="1" ht="26.25" customHeight="1" x14ac:dyDescent="0.2">
      <c r="A125" s="807"/>
      <c r="B125" s="808"/>
      <c r="C125" s="811" t="s">
        <v>447</v>
      </c>
      <c r="D125" s="812"/>
      <c r="E125" s="812"/>
      <c r="F125" s="812"/>
      <c r="G125" s="812"/>
      <c r="H125" s="812"/>
      <c r="I125" s="812"/>
      <c r="J125" s="812"/>
      <c r="K125" s="812"/>
      <c r="L125" s="812"/>
      <c r="M125" s="812"/>
      <c r="N125" s="812"/>
      <c r="O125" s="812"/>
      <c r="P125" s="812"/>
      <c r="Q125" s="812"/>
      <c r="R125" s="812"/>
      <c r="S125" s="812"/>
      <c r="T125" s="812"/>
      <c r="U125" s="812"/>
      <c r="V125" s="812"/>
      <c r="W125" s="812"/>
      <c r="X125" s="812"/>
      <c r="Y125" s="812"/>
      <c r="Z125" s="813"/>
      <c r="AA125" s="766" t="s">
        <v>128</v>
      </c>
      <c r="AB125" s="767"/>
      <c r="AC125" s="767"/>
      <c r="AD125" s="767"/>
      <c r="AE125" s="768"/>
      <c r="AF125" s="769" t="s">
        <v>421</v>
      </c>
      <c r="AG125" s="767"/>
      <c r="AH125" s="767"/>
      <c r="AI125" s="767"/>
      <c r="AJ125" s="768"/>
      <c r="AK125" s="769" t="s">
        <v>419</v>
      </c>
      <c r="AL125" s="767"/>
      <c r="AM125" s="767"/>
      <c r="AN125" s="767"/>
      <c r="AO125" s="768"/>
      <c r="AP125" s="814" t="s">
        <v>421</v>
      </c>
      <c r="AQ125" s="815"/>
      <c r="AR125" s="815"/>
      <c r="AS125" s="815"/>
      <c r="AT125" s="816"/>
      <c r="AU125" s="265"/>
      <c r="AV125" s="266"/>
      <c r="AW125" s="266"/>
      <c r="AX125" s="266"/>
      <c r="AY125" s="266"/>
      <c r="AZ125" s="266"/>
      <c r="BA125" s="266"/>
      <c r="BB125" s="266"/>
      <c r="BC125" s="266"/>
      <c r="BD125" s="266"/>
      <c r="BE125" s="266"/>
      <c r="BF125" s="266"/>
      <c r="BG125" s="266"/>
      <c r="BH125" s="266"/>
      <c r="BI125" s="266"/>
      <c r="BJ125" s="266"/>
      <c r="BK125" s="266"/>
      <c r="BL125" s="266"/>
      <c r="BM125" s="266"/>
      <c r="BN125" s="266"/>
      <c r="BO125" s="266"/>
      <c r="BP125" s="266"/>
      <c r="BQ125" s="267"/>
      <c r="BR125" s="267"/>
      <c r="BS125" s="267"/>
      <c r="BT125" s="267"/>
      <c r="BU125" s="267"/>
      <c r="BV125" s="267"/>
      <c r="BW125" s="267"/>
      <c r="BX125" s="267"/>
      <c r="BY125" s="267"/>
      <c r="BZ125" s="267"/>
      <c r="CA125" s="267"/>
      <c r="CB125" s="267"/>
      <c r="CC125" s="267"/>
      <c r="CD125" s="267"/>
      <c r="CE125" s="267"/>
      <c r="CF125" s="267"/>
      <c r="CG125" s="267"/>
      <c r="CH125" s="267"/>
      <c r="CI125" s="267"/>
      <c r="CJ125" s="268"/>
      <c r="CK125" s="840" t="s">
        <v>463</v>
      </c>
      <c r="CL125" s="841"/>
      <c r="CM125" s="841"/>
      <c r="CN125" s="841"/>
      <c r="CO125" s="842"/>
      <c r="CP125" s="849" t="s">
        <v>464</v>
      </c>
      <c r="CQ125" s="795"/>
      <c r="CR125" s="795"/>
      <c r="CS125" s="795"/>
      <c r="CT125" s="795"/>
      <c r="CU125" s="795"/>
      <c r="CV125" s="795"/>
      <c r="CW125" s="795"/>
      <c r="CX125" s="795"/>
      <c r="CY125" s="795"/>
      <c r="CZ125" s="795"/>
      <c r="DA125" s="795"/>
      <c r="DB125" s="795"/>
      <c r="DC125" s="795"/>
      <c r="DD125" s="795"/>
      <c r="DE125" s="795"/>
      <c r="DF125" s="796"/>
      <c r="DG125" s="850" t="s">
        <v>419</v>
      </c>
      <c r="DH125" s="832"/>
      <c r="DI125" s="832"/>
      <c r="DJ125" s="832"/>
      <c r="DK125" s="832"/>
      <c r="DL125" s="832" t="s">
        <v>448</v>
      </c>
      <c r="DM125" s="832"/>
      <c r="DN125" s="832"/>
      <c r="DO125" s="832"/>
      <c r="DP125" s="832"/>
      <c r="DQ125" s="832" t="s">
        <v>421</v>
      </c>
      <c r="DR125" s="832"/>
      <c r="DS125" s="832"/>
      <c r="DT125" s="832"/>
      <c r="DU125" s="832"/>
      <c r="DV125" s="833" t="s">
        <v>128</v>
      </c>
      <c r="DW125" s="833"/>
      <c r="DX125" s="833"/>
      <c r="DY125" s="833"/>
      <c r="DZ125" s="834"/>
    </row>
    <row r="126" spans="1:130" s="235" customFormat="1" ht="26.25" customHeight="1" thickBot="1" x14ac:dyDescent="0.25">
      <c r="A126" s="807"/>
      <c r="B126" s="808"/>
      <c r="C126" s="811" t="s">
        <v>450</v>
      </c>
      <c r="D126" s="812"/>
      <c r="E126" s="812"/>
      <c r="F126" s="812"/>
      <c r="G126" s="812"/>
      <c r="H126" s="812"/>
      <c r="I126" s="812"/>
      <c r="J126" s="812"/>
      <c r="K126" s="812"/>
      <c r="L126" s="812"/>
      <c r="M126" s="812"/>
      <c r="N126" s="812"/>
      <c r="O126" s="812"/>
      <c r="P126" s="812"/>
      <c r="Q126" s="812"/>
      <c r="R126" s="812"/>
      <c r="S126" s="812"/>
      <c r="T126" s="812"/>
      <c r="U126" s="812"/>
      <c r="V126" s="812"/>
      <c r="W126" s="812"/>
      <c r="X126" s="812"/>
      <c r="Y126" s="812"/>
      <c r="Z126" s="813"/>
      <c r="AA126" s="766" t="s">
        <v>421</v>
      </c>
      <c r="AB126" s="767"/>
      <c r="AC126" s="767"/>
      <c r="AD126" s="767"/>
      <c r="AE126" s="768"/>
      <c r="AF126" s="769" t="s">
        <v>421</v>
      </c>
      <c r="AG126" s="767"/>
      <c r="AH126" s="767"/>
      <c r="AI126" s="767"/>
      <c r="AJ126" s="768"/>
      <c r="AK126" s="769" t="s">
        <v>421</v>
      </c>
      <c r="AL126" s="767"/>
      <c r="AM126" s="767"/>
      <c r="AN126" s="767"/>
      <c r="AO126" s="768"/>
      <c r="AP126" s="814" t="s">
        <v>128</v>
      </c>
      <c r="AQ126" s="815"/>
      <c r="AR126" s="815"/>
      <c r="AS126" s="815"/>
      <c r="AT126" s="816"/>
      <c r="AU126" s="269"/>
      <c r="AV126" s="269"/>
      <c r="AW126" s="269"/>
      <c r="AX126" s="269"/>
      <c r="AY126" s="269"/>
      <c r="AZ126" s="269"/>
      <c r="BA126" s="269"/>
      <c r="BB126" s="269"/>
      <c r="BC126" s="269"/>
      <c r="BD126" s="269"/>
      <c r="BE126" s="269"/>
      <c r="BF126" s="269"/>
      <c r="BG126" s="269"/>
      <c r="BH126" s="269"/>
      <c r="BI126" s="269"/>
      <c r="BJ126" s="269"/>
      <c r="BK126" s="269"/>
      <c r="BL126" s="269"/>
      <c r="BM126" s="269"/>
      <c r="BN126" s="269"/>
      <c r="BO126" s="269"/>
      <c r="BP126" s="269"/>
      <c r="BQ126" s="269"/>
      <c r="BR126" s="269"/>
      <c r="BS126" s="269"/>
      <c r="BT126" s="269"/>
      <c r="BU126" s="269"/>
      <c r="BV126" s="269"/>
      <c r="BW126" s="269"/>
      <c r="BX126" s="269"/>
      <c r="BY126" s="269"/>
      <c r="BZ126" s="269"/>
      <c r="CA126" s="269"/>
      <c r="CB126" s="269"/>
      <c r="CC126" s="269"/>
      <c r="CD126" s="270"/>
      <c r="CE126" s="270"/>
      <c r="CF126" s="270"/>
      <c r="CG126" s="267"/>
      <c r="CH126" s="267"/>
      <c r="CI126" s="267"/>
      <c r="CJ126" s="268"/>
      <c r="CK126" s="843"/>
      <c r="CL126" s="844"/>
      <c r="CM126" s="844"/>
      <c r="CN126" s="844"/>
      <c r="CO126" s="845"/>
      <c r="CP126" s="802" t="s">
        <v>465</v>
      </c>
      <c r="CQ126" s="737"/>
      <c r="CR126" s="737"/>
      <c r="CS126" s="737"/>
      <c r="CT126" s="737"/>
      <c r="CU126" s="737"/>
      <c r="CV126" s="737"/>
      <c r="CW126" s="737"/>
      <c r="CX126" s="737"/>
      <c r="CY126" s="737"/>
      <c r="CZ126" s="737"/>
      <c r="DA126" s="737"/>
      <c r="DB126" s="737"/>
      <c r="DC126" s="737"/>
      <c r="DD126" s="737"/>
      <c r="DE126" s="737"/>
      <c r="DF126" s="738"/>
      <c r="DG126" s="803" t="s">
        <v>443</v>
      </c>
      <c r="DH126" s="804"/>
      <c r="DI126" s="804"/>
      <c r="DJ126" s="804"/>
      <c r="DK126" s="804"/>
      <c r="DL126" s="804" t="s">
        <v>418</v>
      </c>
      <c r="DM126" s="804"/>
      <c r="DN126" s="804"/>
      <c r="DO126" s="804"/>
      <c r="DP126" s="804"/>
      <c r="DQ126" s="804" t="s">
        <v>128</v>
      </c>
      <c r="DR126" s="804"/>
      <c r="DS126" s="804"/>
      <c r="DT126" s="804"/>
      <c r="DU126" s="804"/>
      <c r="DV126" s="781" t="s">
        <v>128</v>
      </c>
      <c r="DW126" s="781"/>
      <c r="DX126" s="781"/>
      <c r="DY126" s="781"/>
      <c r="DZ126" s="782"/>
    </row>
    <row r="127" spans="1:130" s="235" customFormat="1" ht="26.25" customHeight="1" x14ac:dyDescent="0.2">
      <c r="A127" s="809"/>
      <c r="B127" s="810"/>
      <c r="C127" s="828" t="s">
        <v>466</v>
      </c>
      <c r="D127" s="829"/>
      <c r="E127" s="829"/>
      <c r="F127" s="829"/>
      <c r="G127" s="829"/>
      <c r="H127" s="829"/>
      <c r="I127" s="829"/>
      <c r="J127" s="829"/>
      <c r="K127" s="829"/>
      <c r="L127" s="829"/>
      <c r="M127" s="829"/>
      <c r="N127" s="829"/>
      <c r="O127" s="829"/>
      <c r="P127" s="829"/>
      <c r="Q127" s="829"/>
      <c r="R127" s="829"/>
      <c r="S127" s="829"/>
      <c r="T127" s="829"/>
      <c r="U127" s="829"/>
      <c r="V127" s="829"/>
      <c r="W127" s="829"/>
      <c r="X127" s="829"/>
      <c r="Y127" s="829"/>
      <c r="Z127" s="830"/>
      <c r="AA127" s="766">
        <v>195400</v>
      </c>
      <c r="AB127" s="767"/>
      <c r="AC127" s="767"/>
      <c r="AD127" s="767"/>
      <c r="AE127" s="768"/>
      <c r="AF127" s="769">
        <v>192716</v>
      </c>
      <c r="AG127" s="767"/>
      <c r="AH127" s="767"/>
      <c r="AI127" s="767"/>
      <c r="AJ127" s="768"/>
      <c r="AK127" s="769">
        <v>191692</v>
      </c>
      <c r="AL127" s="767"/>
      <c r="AM127" s="767"/>
      <c r="AN127" s="767"/>
      <c r="AO127" s="768"/>
      <c r="AP127" s="814">
        <v>0</v>
      </c>
      <c r="AQ127" s="815"/>
      <c r="AR127" s="815"/>
      <c r="AS127" s="815"/>
      <c r="AT127" s="816"/>
      <c r="AU127" s="269"/>
      <c r="AV127" s="269"/>
      <c r="AW127" s="269"/>
      <c r="AX127" s="831" t="s">
        <v>467</v>
      </c>
      <c r="AY127" s="799"/>
      <c r="AZ127" s="799"/>
      <c r="BA127" s="799"/>
      <c r="BB127" s="799"/>
      <c r="BC127" s="799"/>
      <c r="BD127" s="799"/>
      <c r="BE127" s="800"/>
      <c r="BF127" s="798" t="s">
        <v>468</v>
      </c>
      <c r="BG127" s="799"/>
      <c r="BH127" s="799"/>
      <c r="BI127" s="799"/>
      <c r="BJ127" s="799"/>
      <c r="BK127" s="799"/>
      <c r="BL127" s="800"/>
      <c r="BM127" s="798" t="s">
        <v>469</v>
      </c>
      <c r="BN127" s="799"/>
      <c r="BO127" s="799"/>
      <c r="BP127" s="799"/>
      <c r="BQ127" s="799"/>
      <c r="BR127" s="799"/>
      <c r="BS127" s="800"/>
      <c r="BT127" s="798" t="s">
        <v>470</v>
      </c>
      <c r="BU127" s="799"/>
      <c r="BV127" s="799"/>
      <c r="BW127" s="799"/>
      <c r="BX127" s="799"/>
      <c r="BY127" s="799"/>
      <c r="BZ127" s="801"/>
      <c r="CA127" s="269"/>
      <c r="CB127" s="269"/>
      <c r="CC127" s="269"/>
      <c r="CD127" s="270"/>
      <c r="CE127" s="270"/>
      <c r="CF127" s="270"/>
      <c r="CG127" s="267"/>
      <c r="CH127" s="267"/>
      <c r="CI127" s="267"/>
      <c r="CJ127" s="268"/>
      <c r="CK127" s="843"/>
      <c r="CL127" s="844"/>
      <c r="CM127" s="844"/>
      <c r="CN127" s="844"/>
      <c r="CO127" s="845"/>
      <c r="CP127" s="802" t="s">
        <v>471</v>
      </c>
      <c r="CQ127" s="737"/>
      <c r="CR127" s="737"/>
      <c r="CS127" s="737"/>
      <c r="CT127" s="737"/>
      <c r="CU127" s="737"/>
      <c r="CV127" s="737"/>
      <c r="CW127" s="737"/>
      <c r="CX127" s="737"/>
      <c r="CY127" s="737"/>
      <c r="CZ127" s="737"/>
      <c r="DA127" s="737"/>
      <c r="DB127" s="737"/>
      <c r="DC127" s="737"/>
      <c r="DD127" s="737"/>
      <c r="DE127" s="737"/>
      <c r="DF127" s="738"/>
      <c r="DG127" s="803" t="s">
        <v>421</v>
      </c>
      <c r="DH127" s="804"/>
      <c r="DI127" s="804"/>
      <c r="DJ127" s="804"/>
      <c r="DK127" s="804"/>
      <c r="DL127" s="804" t="s">
        <v>128</v>
      </c>
      <c r="DM127" s="804"/>
      <c r="DN127" s="804"/>
      <c r="DO127" s="804"/>
      <c r="DP127" s="804"/>
      <c r="DQ127" s="804" t="s">
        <v>421</v>
      </c>
      <c r="DR127" s="804"/>
      <c r="DS127" s="804"/>
      <c r="DT127" s="804"/>
      <c r="DU127" s="804"/>
      <c r="DV127" s="781" t="s">
        <v>443</v>
      </c>
      <c r="DW127" s="781"/>
      <c r="DX127" s="781"/>
      <c r="DY127" s="781"/>
      <c r="DZ127" s="782"/>
    </row>
    <row r="128" spans="1:130" s="235" customFormat="1" ht="26.25" customHeight="1" thickBot="1" x14ac:dyDescent="0.25">
      <c r="A128" s="783" t="s">
        <v>472</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473</v>
      </c>
      <c r="X128" s="785"/>
      <c r="Y128" s="785"/>
      <c r="Z128" s="786"/>
      <c r="AA128" s="787">
        <v>2562241</v>
      </c>
      <c r="AB128" s="788"/>
      <c r="AC128" s="788"/>
      <c r="AD128" s="788"/>
      <c r="AE128" s="789"/>
      <c r="AF128" s="790">
        <v>4559711</v>
      </c>
      <c r="AG128" s="788"/>
      <c r="AH128" s="788"/>
      <c r="AI128" s="788"/>
      <c r="AJ128" s="789"/>
      <c r="AK128" s="790">
        <v>2582951</v>
      </c>
      <c r="AL128" s="788"/>
      <c r="AM128" s="788"/>
      <c r="AN128" s="788"/>
      <c r="AO128" s="789"/>
      <c r="AP128" s="791"/>
      <c r="AQ128" s="792"/>
      <c r="AR128" s="792"/>
      <c r="AS128" s="792"/>
      <c r="AT128" s="793"/>
      <c r="AU128" s="269"/>
      <c r="AV128" s="269"/>
      <c r="AW128" s="269"/>
      <c r="AX128" s="794" t="s">
        <v>474</v>
      </c>
      <c r="AY128" s="795"/>
      <c r="AZ128" s="795"/>
      <c r="BA128" s="795"/>
      <c r="BB128" s="795"/>
      <c r="BC128" s="795"/>
      <c r="BD128" s="795"/>
      <c r="BE128" s="796"/>
      <c r="BF128" s="773" t="s">
        <v>421</v>
      </c>
      <c r="BG128" s="774"/>
      <c r="BH128" s="774"/>
      <c r="BI128" s="774"/>
      <c r="BJ128" s="774"/>
      <c r="BK128" s="774"/>
      <c r="BL128" s="797"/>
      <c r="BM128" s="773">
        <v>3.75</v>
      </c>
      <c r="BN128" s="774"/>
      <c r="BO128" s="774"/>
      <c r="BP128" s="774"/>
      <c r="BQ128" s="774"/>
      <c r="BR128" s="774"/>
      <c r="BS128" s="797"/>
      <c r="BT128" s="773">
        <v>5</v>
      </c>
      <c r="BU128" s="774"/>
      <c r="BV128" s="774"/>
      <c r="BW128" s="774"/>
      <c r="BX128" s="774"/>
      <c r="BY128" s="774"/>
      <c r="BZ128" s="775"/>
      <c r="CA128" s="270"/>
      <c r="CB128" s="270"/>
      <c r="CC128" s="270"/>
      <c r="CD128" s="270"/>
      <c r="CE128" s="270"/>
      <c r="CF128" s="270"/>
      <c r="CG128" s="267"/>
      <c r="CH128" s="267"/>
      <c r="CI128" s="267"/>
      <c r="CJ128" s="268"/>
      <c r="CK128" s="846"/>
      <c r="CL128" s="847"/>
      <c r="CM128" s="847"/>
      <c r="CN128" s="847"/>
      <c r="CO128" s="848"/>
      <c r="CP128" s="776" t="s">
        <v>475</v>
      </c>
      <c r="CQ128" s="715"/>
      <c r="CR128" s="715"/>
      <c r="CS128" s="715"/>
      <c r="CT128" s="715"/>
      <c r="CU128" s="715"/>
      <c r="CV128" s="715"/>
      <c r="CW128" s="715"/>
      <c r="CX128" s="715"/>
      <c r="CY128" s="715"/>
      <c r="CZ128" s="715"/>
      <c r="DA128" s="715"/>
      <c r="DB128" s="715"/>
      <c r="DC128" s="715"/>
      <c r="DD128" s="715"/>
      <c r="DE128" s="715"/>
      <c r="DF128" s="716"/>
      <c r="DG128" s="777">
        <v>10297752</v>
      </c>
      <c r="DH128" s="778"/>
      <c r="DI128" s="778"/>
      <c r="DJ128" s="778"/>
      <c r="DK128" s="778"/>
      <c r="DL128" s="778">
        <v>10146530</v>
      </c>
      <c r="DM128" s="778"/>
      <c r="DN128" s="778"/>
      <c r="DO128" s="778"/>
      <c r="DP128" s="778"/>
      <c r="DQ128" s="778">
        <v>9860469</v>
      </c>
      <c r="DR128" s="778"/>
      <c r="DS128" s="778"/>
      <c r="DT128" s="778"/>
      <c r="DU128" s="778"/>
      <c r="DV128" s="779">
        <v>2.5</v>
      </c>
      <c r="DW128" s="779"/>
      <c r="DX128" s="779"/>
      <c r="DY128" s="779"/>
      <c r="DZ128" s="780"/>
    </row>
    <row r="129" spans="1:131" s="235" customFormat="1" ht="26.25" customHeight="1" x14ac:dyDescent="0.2">
      <c r="A129" s="761" t="s">
        <v>101</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476</v>
      </c>
      <c r="X129" s="764"/>
      <c r="Y129" s="764"/>
      <c r="Z129" s="765"/>
      <c r="AA129" s="766">
        <v>475495084</v>
      </c>
      <c r="AB129" s="767"/>
      <c r="AC129" s="767"/>
      <c r="AD129" s="767"/>
      <c r="AE129" s="768"/>
      <c r="AF129" s="769">
        <v>475587075</v>
      </c>
      <c r="AG129" s="767"/>
      <c r="AH129" s="767"/>
      <c r="AI129" s="767"/>
      <c r="AJ129" s="768"/>
      <c r="AK129" s="769">
        <v>475775190</v>
      </c>
      <c r="AL129" s="767"/>
      <c r="AM129" s="767"/>
      <c r="AN129" s="767"/>
      <c r="AO129" s="768"/>
      <c r="AP129" s="770"/>
      <c r="AQ129" s="771"/>
      <c r="AR129" s="771"/>
      <c r="AS129" s="771"/>
      <c r="AT129" s="772"/>
      <c r="AU129" s="271"/>
      <c r="AV129" s="271"/>
      <c r="AW129" s="271"/>
      <c r="AX129" s="736" t="s">
        <v>477</v>
      </c>
      <c r="AY129" s="737"/>
      <c r="AZ129" s="737"/>
      <c r="BA129" s="737"/>
      <c r="BB129" s="737"/>
      <c r="BC129" s="737"/>
      <c r="BD129" s="737"/>
      <c r="BE129" s="738"/>
      <c r="BF129" s="756" t="s">
        <v>128</v>
      </c>
      <c r="BG129" s="757"/>
      <c r="BH129" s="757"/>
      <c r="BI129" s="757"/>
      <c r="BJ129" s="757"/>
      <c r="BK129" s="757"/>
      <c r="BL129" s="758"/>
      <c r="BM129" s="756">
        <v>8.75</v>
      </c>
      <c r="BN129" s="757"/>
      <c r="BO129" s="757"/>
      <c r="BP129" s="757"/>
      <c r="BQ129" s="757"/>
      <c r="BR129" s="757"/>
      <c r="BS129" s="758"/>
      <c r="BT129" s="756">
        <v>15</v>
      </c>
      <c r="BU129" s="759"/>
      <c r="BV129" s="759"/>
      <c r="BW129" s="759"/>
      <c r="BX129" s="759"/>
      <c r="BY129" s="759"/>
      <c r="BZ129" s="760"/>
      <c r="CA129" s="272"/>
      <c r="CB129" s="272"/>
      <c r="CC129" s="272"/>
      <c r="CD129" s="272"/>
      <c r="CE129" s="272"/>
      <c r="CF129" s="272"/>
      <c r="CG129" s="272"/>
      <c r="CH129" s="272"/>
      <c r="CI129" s="272"/>
      <c r="CJ129" s="272"/>
      <c r="CK129" s="272"/>
      <c r="CL129" s="272"/>
      <c r="CM129" s="272"/>
      <c r="CN129" s="272"/>
      <c r="CO129" s="272"/>
      <c r="CP129" s="272"/>
      <c r="CQ129" s="272"/>
      <c r="CR129" s="272"/>
      <c r="CS129" s="272"/>
      <c r="CT129" s="272"/>
      <c r="CU129" s="272"/>
      <c r="CV129" s="272"/>
      <c r="CW129" s="272"/>
      <c r="CX129" s="272"/>
      <c r="CY129" s="272"/>
      <c r="CZ129" s="272"/>
      <c r="DA129" s="272"/>
      <c r="DB129" s="272"/>
      <c r="DC129" s="272"/>
      <c r="DD129" s="272"/>
      <c r="DE129" s="272"/>
      <c r="DF129" s="272"/>
      <c r="DG129" s="272"/>
      <c r="DH129" s="272"/>
      <c r="DI129" s="272"/>
      <c r="DJ129" s="272"/>
      <c r="DK129" s="272"/>
      <c r="DL129" s="272"/>
      <c r="DM129" s="272"/>
      <c r="DN129" s="272"/>
      <c r="DO129" s="272"/>
      <c r="DP129" s="242"/>
      <c r="DQ129" s="242"/>
      <c r="DR129" s="242"/>
      <c r="DS129" s="242"/>
      <c r="DT129" s="242"/>
      <c r="DU129" s="242"/>
      <c r="DV129" s="242"/>
      <c r="DW129" s="242"/>
      <c r="DX129" s="242"/>
      <c r="DY129" s="242"/>
      <c r="DZ129" s="246"/>
    </row>
    <row r="130" spans="1:131" s="235" customFormat="1" ht="26.25" customHeight="1" x14ac:dyDescent="0.2">
      <c r="A130" s="761" t="s">
        <v>478</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479</v>
      </c>
      <c r="X130" s="764"/>
      <c r="Y130" s="764"/>
      <c r="Z130" s="765"/>
      <c r="AA130" s="766">
        <v>81329724</v>
      </c>
      <c r="AB130" s="767"/>
      <c r="AC130" s="767"/>
      <c r="AD130" s="767"/>
      <c r="AE130" s="768"/>
      <c r="AF130" s="769">
        <v>80326887</v>
      </c>
      <c r="AG130" s="767"/>
      <c r="AH130" s="767"/>
      <c r="AI130" s="767"/>
      <c r="AJ130" s="768"/>
      <c r="AK130" s="769">
        <v>79849236</v>
      </c>
      <c r="AL130" s="767"/>
      <c r="AM130" s="767"/>
      <c r="AN130" s="767"/>
      <c r="AO130" s="768"/>
      <c r="AP130" s="770"/>
      <c r="AQ130" s="771"/>
      <c r="AR130" s="771"/>
      <c r="AS130" s="771"/>
      <c r="AT130" s="772"/>
      <c r="AU130" s="271"/>
      <c r="AV130" s="271"/>
      <c r="AW130" s="271"/>
      <c r="AX130" s="736" t="s">
        <v>480</v>
      </c>
      <c r="AY130" s="737"/>
      <c r="AZ130" s="737"/>
      <c r="BA130" s="737"/>
      <c r="BB130" s="737"/>
      <c r="BC130" s="737"/>
      <c r="BD130" s="737"/>
      <c r="BE130" s="738"/>
      <c r="BF130" s="739">
        <v>11.7</v>
      </c>
      <c r="BG130" s="740"/>
      <c r="BH130" s="740"/>
      <c r="BI130" s="740"/>
      <c r="BJ130" s="740"/>
      <c r="BK130" s="740"/>
      <c r="BL130" s="741"/>
      <c r="BM130" s="739">
        <v>25</v>
      </c>
      <c r="BN130" s="740"/>
      <c r="BO130" s="740"/>
      <c r="BP130" s="740"/>
      <c r="BQ130" s="740"/>
      <c r="BR130" s="740"/>
      <c r="BS130" s="741"/>
      <c r="BT130" s="739">
        <v>35</v>
      </c>
      <c r="BU130" s="742"/>
      <c r="BV130" s="742"/>
      <c r="BW130" s="742"/>
      <c r="BX130" s="742"/>
      <c r="BY130" s="742"/>
      <c r="BZ130" s="743"/>
      <c r="CA130" s="272"/>
      <c r="CB130" s="272"/>
      <c r="CC130" s="272"/>
      <c r="CD130" s="272"/>
      <c r="CE130" s="272"/>
      <c r="CF130" s="272"/>
      <c r="CG130" s="272"/>
      <c r="CH130" s="272"/>
      <c r="CI130" s="272"/>
      <c r="CJ130" s="272"/>
      <c r="CK130" s="272"/>
      <c r="CL130" s="272"/>
      <c r="CM130" s="272"/>
      <c r="CN130" s="272"/>
      <c r="CO130" s="272"/>
      <c r="CP130" s="272"/>
      <c r="CQ130" s="272"/>
      <c r="CR130" s="272"/>
      <c r="CS130" s="272"/>
      <c r="CT130" s="272"/>
      <c r="CU130" s="272"/>
      <c r="CV130" s="272"/>
      <c r="CW130" s="272"/>
      <c r="CX130" s="272"/>
      <c r="CY130" s="272"/>
      <c r="CZ130" s="272"/>
      <c r="DA130" s="272"/>
      <c r="DB130" s="272"/>
      <c r="DC130" s="272"/>
      <c r="DD130" s="272"/>
      <c r="DE130" s="272"/>
      <c r="DF130" s="272"/>
      <c r="DG130" s="272"/>
      <c r="DH130" s="272"/>
      <c r="DI130" s="272"/>
      <c r="DJ130" s="272"/>
      <c r="DK130" s="272"/>
      <c r="DL130" s="272"/>
      <c r="DM130" s="272"/>
      <c r="DN130" s="272"/>
      <c r="DO130" s="272"/>
      <c r="DP130" s="242"/>
      <c r="DQ130" s="242"/>
      <c r="DR130" s="242"/>
      <c r="DS130" s="242"/>
      <c r="DT130" s="242"/>
      <c r="DU130" s="242"/>
      <c r="DV130" s="242"/>
      <c r="DW130" s="242"/>
      <c r="DX130" s="242"/>
      <c r="DY130" s="242"/>
      <c r="DZ130" s="246"/>
    </row>
    <row r="131" spans="1:131" s="235" customFormat="1" ht="26.25" customHeight="1" thickBot="1" x14ac:dyDescent="0.25">
      <c r="A131" s="744"/>
      <c r="B131" s="745"/>
      <c r="C131" s="745"/>
      <c r="D131" s="745"/>
      <c r="E131" s="745"/>
      <c r="F131" s="745"/>
      <c r="G131" s="745"/>
      <c r="H131" s="745"/>
      <c r="I131" s="745"/>
      <c r="J131" s="745"/>
      <c r="K131" s="745"/>
      <c r="L131" s="745"/>
      <c r="M131" s="745"/>
      <c r="N131" s="745"/>
      <c r="O131" s="745"/>
      <c r="P131" s="745"/>
      <c r="Q131" s="745"/>
      <c r="R131" s="745"/>
      <c r="S131" s="745"/>
      <c r="T131" s="745"/>
      <c r="U131" s="745"/>
      <c r="V131" s="745"/>
      <c r="W131" s="746" t="s">
        <v>481</v>
      </c>
      <c r="X131" s="747"/>
      <c r="Y131" s="747"/>
      <c r="Z131" s="748"/>
      <c r="AA131" s="749">
        <v>394165360</v>
      </c>
      <c r="AB131" s="750"/>
      <c r="AC131" s="750"/>
      <c r="AD131" s="750"/>
      <c r="AE131" s="751"/>
      <c r="AF131" s="752">
        <v>395260188</v>
      </c>
      <c r="AG131" s="750"/>
      <c r="AH131" s="750"/>
      <c r="AI131" s="750"/>
      <c r="AJ131" s="751"/>
      <c r="AK131" s="752">
        <v>395925954</v>
      </c>
      <c r="AL131" s="750"/>
      <c r="AM131" s="750"/>
      <c r="AN131" s="750"/>
      <c r="AO131" s="751"/>
      <c r="AP131" s="753"/>
      <c r="AQ131" s="754"/>
      <c r="AR131" s="754"/>
      <c r="AS131" s="754"/>
      <c r="AT131" s="755"/>
      <c r="AU131" s="271"/>
      <c r="AV131" s="271"/>
      <c r="AW131" s="271"/>
      <c r="AX131" s="714" t="s">
        <v>482</v>
      </c>
      <c r="AY131" s="715"/>
      <c r="AZ131" s="715"/>
      <c r="BA131" s="715"/>
      <c r="BB131" s="715"/>
      <c r="BC131" s="715"/>
      <c r="BD131" s="715"/>
      <c r="BE131" s="716"/>
      <c r="BF131" s="717">
        <v>217.7</v>
      </c>
      <c r="BG131" s="718"/>
      <c r="BH131" s="718"/>
      <c r="BI131" s="718"/>
      <c r="BJ131" s="718"/>
      <c r="BK131" s="718"/>
      <c r="BL131" s="719"/>
      <c r="BM131" s="717">
        <v>400</v>
      </c>
      <c r="BN131" s="718"/>
      <c r="BO131" s="718"/>
      <c r="BP131" s="718"/>
      <c r="BQ131" s="718"/>
      <c r="BR131" s="718"/>
      <c r="BS131" s="719"/>
      <c r="BT131" s="720"/>
      <c r="BU131" s="721"/>
      <c r="BV131" s="721"/>
      <c r="BW131" s="721"/>
      <c r="BX131" s="721"/>
      <c r="BY131" s="721"/>
      <c r="BZ131" s="722"/>
      <c r="CA131" s="272"/>
      <c r="CB131" s="272"/>
      <c r="CC131" s="272"/>
      <c r="CD131" s="272"/>
      <c r="CE131" s="272"/>
      <c r="CF131" s="272"/>
      <c r="CG131" s="272"/>
      <c r="CH131" s="272"/>
      <c r="CI131" s="272"/>
      <c r="CJ131" s="272"/>
      <c r="CK131" s="272"/>
      <c r="CL131" s="272"/>
      <c r="CM131" s="272"/>
      <c r="CN131" s="272"/>
      <c r="CO131" s="272"/>
      <c r="CP131" s="272"/>
      <c r="CQ131" s="272"/>
      <c r="CR131" s="272"/>
      <c r="CS131" s="272"/>
      <c r="CT131" s="272"/>
      <c r="CU131" s="272"/>
      <c r="CV131" s="272"/>
      <c r="CW131" s="272"/>
      <c r="CX131" s="272"/>
      <c r="CY131" s="272"/>
      <c r="CZ131" s="272"/>
      <c r="DA131" s="272"/>
      <c r="DB131" s="272"/>
      <c r="DC131" s="272"/>
      <c r="DD131" s="272"/>
      <c r="DE131" s="272"/>
      <c r="DF131" s="272"/>
      <c r="DG131" s="272"/>
      <c r="DH131" s="272"/>
      <c r="DI131" s="272"/>
      <c r="DJ131" s="272"/>
      <c r="DK131" s="272"/>
      <c r="DL131" s="272"/>
      <c r="DM131" s="272"/>
      <c r="DN131" s="272"/>
      <c r="DO131" s="272"/>
      <c r="DP131" s="242"/>
      <c r="DQ131" s="242"/>
      <c r="DR131" s="242"/>
      <c r="DS131" s="242"/>
      <c r="DT131" s="242"/>
      <c r="DU131" s="242"/>
      <c r="DV131" s="242"/>
      <c r="DW131" s="242"/>
      <c r="DX131" s="242"/>
      <c r="DY131" s="242"/>
      <c r="DZ131" s="246"/>
    </row>
    <row r="132" spans="1:131" s="235" customFormat="1" ht="26.25" customHeight="1" x14ac:dyDescent="0.2">
      <c r="A132" s="723" t="s">
        <v>483</v>
      </c>
      <c r="B132" s="724"/>
      <c r="C132" s="724"/>
      <c r="D132" s="724"/>
      <c r="E132" s="724"/>
      <c r="F132" s="724"/>
      <c r="G132" s="724"/>
      <c r="H132" s="724"/>
      <c r="I132" s="724"/>
      <c r="J132" s="724"/>
      <c r="K132" s="724"/>
      <c r="L132" s="724"/>
      <c r="M132" s="724"/>
      <c r="N132" s="724"/>
      <c r="O132" s="724"/>
      <c r="P132" s="724"/>
      <c r="Q132" s="724"/>
      <c r="R132" s="724"/>
      <c r="S132" s="724"/>
      <c r="T132" s="724"/>
      <c r="U132" s="724"/>
      <c r="V132" s="727" t="s">
        <v>484</v>
      </c>
      <c r="W132" s="727"/>
      <c r="X132" s="727"/>
      <c r="Y132" s="727"/>
      <c r="Z132" s="728"/>
      <c r="AA132" s="729">
        <v>11.876701949999999</v>
      </c>
      <c r="AB132" s="730"/>
      <c r="AC132" s="730"/>
      <c r="AD132" s="730"/>
      <c r="AE132" s="731"/>
      <c r="AF132" s="732">
        <v>11.982318340000001</v>
      </c>
      <c r="AG132" s="730"/>
      <c r="AH132" s="730"/>
      <c r="AI132" s="730"/>
      <c r="AJ132" s="731"/>
      <c r="AK132" s="732">
        <v>11.418956379999999</v>
      </c>
      <c r="AL132" s="730"/>
      <c r="AM132" s="730"/>
      <c r="AN132" s="730"/>
      <c r="AO132" s="731"/>
      <c r="AP132" s="733"/>
      <c r="AQ132" s="734"/>
      <c r="AR132" s="734"/>
      <c r="AS132" s="734"/>
      <c r="AT132" s="735"/>
      <c r="AU132" s="273"/>
      <c r="AV132" s="274"/>
      <c r="AW132" s="274"/>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2"/>
      <c r="CB132" s="272"/>
      <c r="CC132" s="272"/>
      <c r="CD132" s="272"/>
      <c r="CE132" s="272"/>
      <c r="CF132" s="272"/>
      <c r="CG132" s="272"/>
      <c r="CH132" s="272"/>
      <c r="CI132" s="272"/>
      <c r="CJ132" s="272"/>
      <c r="CK132" s="272"/>
      <c r="CL132" s="272"/>
      <c r="CM132" s="272"/>
      <c r="CN132" s="272"/>
      <c r="CO132" s="272"/>
      <c r="CP132" s="272"/>
      <c r="CQ132" s="272"/>
      <c r="CR132" s="272"/>
      <c r="CS132" s="272"/>
      <c r="CT132" s="272"/>
      <c r="CU132" s="272"/>
      <c r="CV132" s="272"/>
      <c r="CW132" s="272"/>
      <c r="CX132" s="272"/>
      <c r="CY132" s="272"/>
      <c r="CZ132" s="272"/>
      <c r="DA132" s="272"/>
      <c r="DB132" s="272"/>
      <c r="DC132" s="272"/>
      <c r="DD132" s="272"/>
      <c r="DE132" s="272"/>
      <c r="DF132" s="272"/>
      <c r="DG132" s="272"/>
      <c r="DH132" s="272"/>
      <c r="DI132" s="272"/>
      <c r="DJ132" s="272"/>
      <c r="DK132" s="272"/>
      <c r="DL132" s="272"/>
      <c r="DM132" s="272"/>
      <c r="DN132" s="272"/>
      <c r="DO132" s="272"/>
      <c r="DP132" s="246"/>
      <c r="DQ132" s="246"/>
      <c r="DR132" s="246"/>
      <c r="DS132" s="246"/>
      <c r="DT132" s="246"/>
      <c r="DU132" s="246"/>
      <c r="DV132" s="246"/>
      <c r="DW132" s="246"/>
      <c r="DX132" s="246"/>
      <c r="DY132" s="246"/>
      <c r="DZ132" s="246"/>
    </row>
    <row r="133" spans="1:131" s="235" customFormat="1" ht="26.25" customHeight="1" thickBot="1" x14ac:dyDescent="0.25">
      <c r="A133" s="725"/>
      <c r="B133" s="726"/>
      <c r="C133" s="726"/>
      <c r="D133" s="726"/>
      <c r="E133" s="726"/>
      <c r="F133" s="726"/>
      <c r="G133" s="726"/>
      <c r="H133" s="726"/>
      <c r="I133" s="726"/>
      <c r="J133" s="726"/>
      <c r="K133" s="726"/>
      <c r="L133" s="726"/>
      <c r="M133" s="726"/>
      <c r="N133" s="726"/>
      <c r="O133" s="726"/>
      <c r="P133" s="726"/>
      <c r="Q133" s="726"/>
      <c r="R133" s="726"/>
      <c r="S133" s="726"/>
      <c r="T133" s="726"/>
      <c r="U133" s="726"/>
      <c r="V133" s="706" t="s">
        <v>485</v>
      </c>
      <c r="W133" s="706"/>
      <c r="X133" s="706"/>
      <c r="Y133" s="706"/>
      <c r="Z133" s="707"/>
      <c r="AA133" s="708">
        <v>12.8</v>
      </c>
      <c r="AB133" s="709"/>
      <c r="AC133" s="709"/>
      <c r="AD133" s="709"/>
      <c r="AE133" s="710"/>
      <c r="AF133" s="708">
        <v>12.2</v>
      </c>
      <c r="AG133" s="709"/>
      <c r="AH133" s="709"/>
      <c r="AI133" s="709"/>
      <c r="AJ133" s="710"/>
      <c r="AK133" s="708">
        <v>11.7</v>
      </c>
      <c r="AL133" s="709"/>
      <c r="AM133" s="709"/>
      <c r="AN133" s="709"/>
      <c r="AO133" s="710"/>
      <c r="AP133" s="711"/>
      <c r="AQ133" s="712"/>
      <c r="AR133" s="712"/>
      <c r="AS133" s="712"/>
      <c r="AT133" s="713"/>
      <c r="AU133" s="274"/>
      <c r="AV133" s="274"/>
      <c r="AW133" s="274"/>
      <c r="AX133" s="274"/>
      <c r="AY133" s="274"/>
      <c r="AZ133" s="274"/>
      <c r="BA133" s="274"/>
      <c r="BB133" s="274"/>
      <c r="BC133" s="274"/>
      <c r="BD133" s="274"/>
      <c r="BE133" s="274"/>
      <c r="BF133" s="274"/>
      <c r="BG133" s="274"/>
      <c r="BH133" s="274"/>
      <c r="BI133" s="274"/>
      <c r="BJ133" s="274"/>
      <c r="BK133" s="274"/>
      <c r="BL133" s="274"/>
      <c r="BM133" s="274"/>
      <c r="BN133" s="272"/>
      <c r="BO133" s="272"/>
      <c r="BP133" s="272"/>
      <c r="BQ133" s="272"/>
      <c r="BR133" s="272"/>
      <c r="BS133" s="272"/>
      <c r="BT133" s="272"/>
      <c r="BU133" s="272"/>
      <c r="BV133" s="272"/>
      <c r="BW133" s="272"/>
      <c r="BX133" s="272"/>
      <c r="BY133" s="272"/>
      <c r="BZ133" s="272"/>
      <c r="CA133" s="272"/>
      <c r="CB133" s="272"/>
      <c r="CC133" s="272"/>
      <c r="CD133" s="272"/>
      <c r="CE133" s="272"/>
      <c r="CF133" s="272"/>
      <c r="CG133" s="272"/>
      <c r="CH133" s="272"/>
      <c r="CI133" s="272"/>
      <c r="CJ133" s="272"/>
      <c r="CK133" s="272"/>
      <c r="CL133" s="272"/>
      <c r="CM133" s="272"/>
      <c r="CN133" s="272"/>
      <c r="CO133" s="272"/>
      <c r="CP133" s="272"/>
      <c r="CQ133" s="272"/>
      <c r="CR133" s="272"/>
      <c r="CS133" s="272"/>
      <c r="CT133" s="272"/>
      <c r="CU133" s="272"/>
      <c r="CV133" s="272"/>
      <c r="CW133" s="272"/>
      <c r="CX133" s="272"/>
      <c r="CY133" s="272"/>
      <c r="CZ133" s="272"/>
      <c r="DA133" s="272"/>
      <c r="DB133" s="272"/>
      <c r="DC133" s="272"/>
      <c r="DD133" s="272"/>
      <c r="DE133" s="272"/>
      <c r="DF133" s="272"/>
      <c r="DG133" s="272"/>
      <c r="DH133" s="272"/>
      <c r="DI133" s="272"/>
      <c r="DJ133" s="272"/>
      <c r="DK133" s="272"/>
      <c r="DL133" s="272"/>
      <c r="DM133" s="272"/>
      <c r="DN133" s="272"/>
      <c r="DO133" s="272"/>
      <c r="DP133" s="246"/>
      <c r="DQ133" s="246"/>
      <c r="DR133" s="246"/>
      <c r="DS133" s="246"/>
      <c r="DT133" s="246"/>
      <c r="DU133" s="246"/>
      <c r="DV133" s="246"/>
      <c r="DW133" s="246"/>
      <c r="DX133" s="246"/>
      <c r="DY133" s="246"/>
      <c r="DZ133" s="246"/>
    </row>
    <row r="134" spans="1:131" s="236" customFormat="1" ht="11.25" customHeight="1" x14ac:dyDescent="0.2">
      <c r="A134" s="275"/>
      <c r="B134" s="275"/>
      <c r="C134" s="275"/>
      <c r="D134" s="275"/>
      <c r="E134" s="275"/>
      <c r="F134" s="275"/>
      <c r="G134" s="275"/>
      <c r="H134" s="275"/>
      <c r="I134" s="275"/>
      <c r="J134" s="275"/>
      <c r="K134" s="275"/>
      <c r="L134" s="275"/>
      <c r="M134" s="275"/>
      <c r="N134" s="275"/>
      <c r="O134" s="275"/>
      <c r="P134" s="275"/>
      <c r="Q134" s="275"/>
      <c r="R134" s="275"/>
      <c r="S134" s="275"/>
      <c r="T134" s="275"/>
      <c r="U134" s="275"/>
      <c r="V134" s="275"/>
      <c r="W134" s="275"/>
      <c r="X134" s="275"/>
      <c r="Y134" s="275"/>
      <c r="Z134" s="275"/>
      <c r="AA134" s="275"/>
      <c r="AB134" s="275"/>
      <c r="AC134" s="275"/>
      <c r="AD134" s="275"/>
      <c r="AE134" s="275"/>
      <c r="AF134" s="275"/>
      <c r="AG134" s="275"/>
      <c r="AH134" s="275"/>
      <c r="AI134" s="275"/>
      <c r="AJ134" s="275"/>
      <c r="AK134" s="275"/>
      <c r="AL134" s="275"/>
      <c r="AM134" s="275"/>
      <c r="AN134" s="275"/>
      <c r="AO134" s="275"/>
      <c r="AP134" s="275"/>
      <c r="AQ134" s="275"/>
      <c r="AR134" s="275"/>
      <c r="AS134" s="275"/>
      <c r="AT134" s="275"/>
      <c r="AU134" s="274"/>
      <c r="AV134" s="274"/>
      <c r="AW134" s="274"/>
      <c r="AX134" s="274"/>
      <c r="AY134" s="274"/>
      <c r="AZ134" s="274"/>
      <c r="BA134" s="274"/>
      <c r="BB134" s="274"/>
      <c r="BC134" s="274"/>
      <c r="BD134" s="274"/>
      <c r="BE134" s="274"/>
      <c r="BF134" s="274"/>
      <c r="BG134" s="274"/>
      <c r="BH134" s="274"/>
      <c r="BI134" s="274"/>
      <c r="BJ134" s="274"/>
      <c r="BK134" s="274"/>
      <c r="BL134" s="274"/>
      <c r="BM134" s="274"/>
      <c r="BN134" s="272"/>
      <c r="BO134" s="272"/>
      <c r="BP134" s="272"/>
      <c r="BQ134" s="272"/>
      <c r="BR134" s="272"/>
      <c r="BS134" s="272"/>
      <c r="BT134" s="272"/>
      <c r="BU134" s="272"/>
      <c r="BV134" s="272"/>
      <c r="BW134" s="272"/>
      <c r="BX134" s="272"/>
      <c r="BY134" s="272"/>
      <c r="BZ134" s="272"/>
      <c r="CA134" s="272"/>
      <c r="CB134" s="272"/>
      <c r="CC134" s="272"/>
      <c r="CD134" s="272"/>
      <c r="CE134" s="272"/>
      <c r="CF134" s="272"/>
      <c r="CG134" s="272"/>
      <c r="CH134" s="272"/>
      <c r="CI134" s="272"/>
      <c r="CJ134" s="272"/>
      <c r="CK134" s="272"/>
      <c r="CL134" s="272"/>
      <c r="CM134" s="272"/>
      <c r="CN134" s="272"/>
      <c r="CO134" s="272"/>
      <c r="CP134" s="272"/>
      <c r="CQ134" s="272"/>
      <c r="CR134" s="272"/>
      <c r="CS134" s="272"/>
      <c r="CT134" s="272"/>
      <c r="CU134" s="272"/>
      <c r="CV134" s="272"/>
      <c r="CW134" s="272"/>
      <c r="CX134" s="272"/>
      <c r="CY134" s="272"/>
      <c r="CZ134" s="272"/>
      <c r="DA134" s="272"/>
      <c r="DB134" s="272"/>
      <c r="DC134" s="272"/>
      <c r="DD134" s="272"/>
      <c r="DE134" s="272"/>
      <c r="DF134" s="272"/>
      <c r="DG134" s="272"/>
      <c r="DH134" s="272"/>
      <c r="DI134" s="272"/>
      <c r="DJ134" s="272"/>
      <c r="DK134" s="272"/>
      <c r="DL134" s="272"/>
      <c r="DM134" s="272"/>
      <c r="DN134" s="272"/>
      <c r="DO134" s="272"/>
      <c r="DP134" s="246"/>
      <c r="DQ134" s="246"/>
      <c r="DR134" s="246"/>
      <c r="DS134" s="246"/>
      <c r="DT134" s="246"/>
      <c r="DU134" s="246"/>
      <c r="DV134" s="246"/>
      <c r="DW134" s="246"/>
      <c r="DX134" s="246"/>
      <c r="DY134" s="246"/>
      <c r="DZ134" s="246"/>
      <c r="EA134" s="235"/>
    </row>
    <row r="135" spans="1:131" ht="14" hidden="1" x14ac:dyDescent="0.2">
      <c r="AU135" s="275"/>
      <c r="AV135" s="275"/>
      <c r="AW135" s="275"/>
      <c r="AX135" s="275"/>
      <c r="AY135" s="275"/>
      <c r="AZ135" s="275"/>
      <c r="BA135" s="275"/>
      <c r="BB135" s="275"/>
      <c r="BC135" s="275"/>
      <c r="BD135" s="275"/>
      <c r="BE135" s="275"/>
      <c r="BF135" s="275"/>
      <c r="BG135" s="275"/>
      <c r="BH135" s="275"/>
      <c r="BI135" s="275"/>
      <c r="BJ135" s="275"/>
      <c r="BK135" s="275"/>
      <c r="BL135" s="275"/>
      <c r="BM135" s="275"/>
      <c r="BN135" s="275"/>
      <c r="BO135" s="275"/>
      <c r="BP135" s="275"/>
      <c r="BQ135" s="275"/>
      <c r="BR135" s="275"/>
      <c r="BS135" s="275"/>
      <c r="BT135" s="275"/>
      <c r="BU135" s="275"/>
      <c r="BV135" s="275"/>
      <c r="BW135" s="275"/>
      <c r="BX135" s="275"/>
      <c r="BY135" s="275"/>
      <c r="BZ135" s="275"/>
      <c r="CA135" s="275"/>
      <c r="CB135" s="275"/>
      <c r="CC135" s="275"/>
      <c r="CD135" s="275"/>
      <c r="CE135" s="275"/>
      <c r="CF135" s="275"/>
      <c r="CG135" s="275"/>
      <c r="CH135" s="275"/>
      <c r="CI135" s="275"/>
      <c r="CJ135" s="275"/>
      <c r="CK135" s="275"/>
      <c r="CL135" s="275"/>
      <c r="CM135" s="275"/>
      <c r="CN135" s="275"/>
      <c r="CO135" s="275"/>
      <c r="CP135" s="275"/>
      <c r="CQ135" s="275"/>
      <c r="CR135" s="275"/>
      <c r="CS135" s="275"/>
      <c r="CT135" s="275"/>
      <c r="CU135" s="275"/>
      <c r="CV135" s="275"/>
      <c r="CW135" s="275"/>
      <c r="CX135" s="275"/>
      <c r="CY135" s="275"/>
      <c r="CZ135" s="275"/>
      <c r="DA135" s="275"/>
      <c r="DB135" s="275"/>
      <c r="DC135" s="275"/>
      <c r="DD135" s="275"/>
      <c r="DE135" s="275"/>
      <c r="DF135" s="275"/>
      <c r="DG135" s="275"/>
      <c r="DH135" s="275"/>
      <c r="DI135" s="275"/>
      <c r="DJ135" s="275"/>
      <c r="DK135" s="275"/>
      <c r="DL135" s="275"/>
      <c r="DM135" s="275"/>
      <c r="DN135" s="275"/>
      <c r="DO135" s="275"/>
      <c r="DP135" s="275"/>
      <c r="DQ135" s="275"/>
      <c r="DR135" s="275"/>
      <c r="DS135" s="275"/>
      <c r="DT135" s="275"/>
      <c r="DU135" s="275"/>
      <c r="DV135" s="275"/>
      <c r="DW135" s="275"/>
      <c r="DX135" s="275"/>
      <c r="DY135" s="275"/>
      <c r="DZ135" s="275"/>
    </row>
    <row r="136" spans="1:131" hidden="1" x14ac:dyDescent="0.2"/>
  </sheetData>
  <sheetProtection algorithmName="SHA-512" hashValue="4NuW0IuMtJ4NRNNxQneEqSWgda3ALq1Vgm2Vl75/qwVq29QF+yY0w1nG38NHD0a7/W7qS8h18HVswXq0CKmRbg==" saltValue="cbM6w6eZIAvdrYBZR0W4OA==" spinCount="100000" sheet="1" objects="1" scenarios="1" formatRows="0"/>
  <mergeCells count="2033">
    <mergeCell ref="BS7:CG7"/>
    <mergeCell ref="BS25:CG25"/>
    <mergeCell ref="BS24:CG24"/>
    <mergeCell ref="BS23:CG23"/>
    <mergeCell ref="BS22:CG22"/>
    <mergeCell ref="BS21:CG21"/>
    <mergeCell ref="BS20:CG20"/>
    <mergeCell ref="BS19:CG19"/>
    <mergeCell ref="BS18:CG18"/>
    <mergeCell ref="BS17:CG17"/>
    <mergeCell ref="BS35:CG35"/>
    <mergeCell ref="BS34:CG34"/>
    <mergeCell ref="BS33:CG33"/>
    <mergeCell ref="BS32:CG32"/>
    <mergeCell ref="BS31:CG31"/>
    <mergeCell ref="BS30:CG30"/>
    <mergeCell ref="BS29:CG29"/>
    <mergeCell ref="BS28:CG28"/>
    <mergeCell ref="BS15:CG15"/>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CH7:CL7"/>
    <mergeCell ref="CM7:CQ7"/>
    <mergeCell ref="AU9:AY9"/>
    <mergeCell ref="CH9:CL9"/>
    <mergeCell ref="CM9:CQ9"/>
    <mergeCell ref="CR9:CV9"/>
    <mergeCell ref="CW9:DA9"/>
    <mergeCell ref="DL8:DP8"/>
    <mergeCell ref="DQ8:DU8"/>
    <mergeCell ref="DV8:DZ8"/>
    <mergeCell ref="B9:P9"/>
    <mergeCell ref="BS9:CG9"/>
    <mergeCell ref="BS8:CG8"/>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DB5:DF6"/>
    <mergeCell ref="DG5:DK6"/>
    <mergeCell ref="Q9:U9"/>
    <mergeCell ref="V9:Z9"/>
    <mergeCell ref="AA9:AE9"/>
    <mergeCell ref="AF9:AJ9"/>
    <mergeCell ref="AK9:AO9"/>
    <mergeCell ref="AP9:AT9"/>
    <mergeCell ref="CH8:CL8"/>
    <mergeCell ref="CM8:CQ8"/>
    <mergeCell ref="CR8:CV8"/>
    <mergeCell ref="CW8:DA8"/>
    <mergeCell ref="DB8:DF8"/>
    <mergeCell ref="DG8:DK8"/>
    <mergeCell ref="B11:P11"/>
    <mergeCell ref="Q11:U11"/>
    <mergeCell ref="V11:Z11"/>
    <mergeCell ref="AA11:AE11"/>
    <mergeCell ref="AF11:AJ11"/>
    <mergeCell ref="AK11:AO11"/>
    <mergeCell ref="AP11:AT11"/>
    <mergeCell ref="AU11:AY11"/>
    <mergeCell ref="CR10:CV10"/>
    <mergeCell ref="CW10:DA10"/>
    <mergeCell ref="DB10:DF10"/>
    <mergeCell ref="DG10:DK10"/>
    <mergeCell ref="B10:P10"/>
    <mergeCell ref="Q10:U10"/>
    <mergeCell ref="BS11:CG11"/>
    <mergeCell ref="BS10:CG10"/>
    <mergeCell ref="DL10:DP10"/>
    <mergeCell ref="DQ10:DU10"/>
    <mergeCell ref="AK10:AO10"/>
    <mergeCell ref="AP10:AT10"/>
    <mergeCell ref="AU10:AY10"/>
    <mergeCell ref="CH10:CL10"/>
    <mergeCell ref="CM10:CQ10"/>
    <mergeCell ref="V10:Z10"/>
    <mergeCell ref="AA10:AE10"/>
    <mergeCell ref="AF10:AJ10"/>
    <mergeCell ref="DB12:DF12"/>
    <mergeCell ref="DG12:DK12"/>
    <mergeCell ref="DL12:DP12"/>
    <mergeCell ref="DQ12:DU12"/>
    <mergeCell ref="DV12:DZ12"/>
    <mergeCell ref="B13:P13"/>
    <mergeCell ref="Q13:U13"/>
    <mergeCell ref="V13:Z13"/>
    <mergeCell ref="AA13:AE13"/>
    <mergeCell ref="AF13:AJ13"/>
    <mergeCell ref="AU12:AY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CR13:CV13"/>
    <mergeCell ref="CW13:DA13"/>
    <mergeCell ref="DB13:DF13"/>
    <mergeCell ref="DG13:DK13"/>
    <mergeCell ref="DL13:DP13"/>
    <mergeCell ref="DQ13:DU13"/>
    <mergeCell ref="AK13:AO13"/>
    <mergeCell ref="AP13:AT13"/>
    <mergeCell ref="AU13:AY13"/>
    <mergeCell ref="CH13:CL13"/>
    <mergeCell ref="CM13:CQ13"/>
    <mergeCell ref="BS14:CG14"/>
    <mergeCell ref="BS13:CG13"/>
    <mergeCell ref="BS12:CG12"/>
    <mergeCell ref="DB15:DF15"/>
    <mergeCell ref="DG15:DK15"/>
    <mergeCell ref="DL15:DP15"/>
    <mergeCell ref="DQ15:DU15"/>
    <mergeCell ref="DV15:DZ15"/>
    <mergeCell ref="B16:P16"/>
    <mergeCell ref="Q16:U16"/>
    <mergeCell ref="V16:Z16"/>
    <mergeCell ref="AA16:AE16"/>
    <mergeCell ref="AF16:AJ16"/>
    <mergeCell ref="AU15:AY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CR16:CV16"/>
    <mergeCell ref="CW16:DA16"/>
    <mergeCell ref="DB16:DF16"/>
    <mergeCell ref="DG16:DK16"/>
    <mergeCell ref="DL16:DP16"/>
    <mergeCell ref="DQ16:DU16"/>
    <mergeCell ref="AK16:AO16"/>
    <mergeCell ref="AP16:AT16"/>
    <mergeCell ref="AU16:AY16"/>
    <mergeCell ref="CH16:CL16"/>
    <mergeCell ref="CM16:CQ16"/>
    <mergeCell ref="BS16:CG16"/>
    <mergeCell ref="DB18:DF18"/>
    <mergeCell ref="DG18:DK18"/>
    <mergeCell ref="DL18:DP18"/>
    <mergeCell ref="DQ18:DU18"/>
    <mergeCell ref="DV18:DZ18"/>
    <mergeCell ref="B19:P19"/>
    <mergeCell ref="Q19:U19"/>
    <mergeCell ref="V19:Z19"/>
    <mergeCell ref="AA19:AE19"/>
    <mergeCell ref="AF19:AJ19"/>
    <mergeCell ref="AU18:AY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CR19:CV19"/>
    <mergeCell ref="CW19:DA19"/>
    <mergeCell ref="DB19:DF19"/>
    <mergeCell ref="DG19:DK19"/>
    <mergeCell ref="DL19:DP19"/>
    <mergeCell ref="DQ19:DU19"/>
    <mergeCell ref="AK19:AO19"/>
    <mergeCell ref="AP19:AT19"/>
    <mergeCell ref="AU19:AY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CH24:CL24"/>
    <mergeCell ref="CM24:CQ24"/>
    <mergeCell ref="CR24:CV24"/>
    <mergeCell ref="AZ23:BD23"/>
    <mergeCell ref="CH23:CL23"/>
    <mergeCell ref="CM23:CQ23"/>
    <mergeCell ref="CR23:CV23"/>
    <mergeCell ref="CW23:DA23"/>
    <mergeCell ref="AZ26:BD27"/>
    <mergeCell ref="BE26:BI27"/>
    <mergeCell ref="DB25:DF25"/>
    <mergeCell ref="DG25:DK25"/>
    <mergeCell ref="DL25:DP25"/>
    <mergeCell ref="DQ25:DU25"/>
    <mergeCell ref="DV25:DZ25"/>
    <mergeCell ref="A26:P27"/>
    <mergeCell ref="Q26:U27"/>
    <mergeCell ref="V26:Z27"/>
    <mergeCell ref="AA26:AE27"/>
    <mergeCell ref="AF26:AJ27"/>
    <mergeCell ref="A25:BI25"/>
    <mergeCell ref="CH25:CL25"/>
    <mergeCell ref="CM25:CQ25"/>
    <mergeCell ref="CR25:CV25"/>
    <mergeCell ref="CW25:DA25"/>
    <mergeCell ref="BS27:CG27"/>
    <mergeCell ref="BS26:CG26"/>
    <mergeCell ref="AZ28:BD28"/>
    <mergeCell ref="BE28:BI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DB29:DF29"/>
    <mergeCell ref="DG29:DK29"/>
    <mergeCell ref="DL29:DP29"/>
    <mergeCell ref="DQ29:DU29"/>
    <mergeCell ref="DV29:DZ29"/>
    <mergeCell ref="B30:P30"/>
    <mergeCell ref="Q30:U30"/>
    <mergeCell ref="V30:Z30"/>
    <mergeCell ref="AA30:AE30"/>
    <mergeCell ref="AF30:AJ30"/>
    <mergeCell ref="BE29:BI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31:BD31"/>
    <mergeCell ref="BE31:BI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DB32:DF32"/>
    <mergeCell ref="DG32:DK32"/>
    <mergeCell ref="DL32:DP32"/>
    <mergeCell ref="DQ32:DU32"/>
    <mergeCell ref="DV32:DZ32"/>
    <mergeCell ref="B33:P33"/>
    <mergeCell ref="Q33:U33"/>
    <mergeCell ref="V33:Z33"/>
    <mergeCell ref="AA33:AE33"/>
    <mergeCell ref="AF33:AJ33"/>
    <mergeCell ref="BE32:BI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4:BD34"/>
    <mergeCell ref="BE34:BI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DB35:DF35"/>
    <mergeCell ref="DG35:DK35"/>
    <mergeCell ref="DL35:DP35"/>
    <mergeCell ref="DQ35:DU35"/>
    <mergeCell ref="DV35:DZ35"/>
    <mergeCell ref="B36:P36"/>
    <mergeCell ref="Q36:U36"/>
    <mergeCell ref="V36:Z36"/>
    <mergeCell ref="AA36:AE36"/>
    <mergeCell ref="AF36:AJ36"/>
    <mergeCell ref="BE35:BI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Normal="85" zoomScaleSheetLayoutView="100" workbookViewId="0"/>
  </sheetViews>
  <sheetFormatPr defaultColWidth="0" defaultRowHeight="13.5" customHeight="1" zeroHeight="1" x14ac:dyDescent="0.2"/>
  <cols>
    <col min="1" max="2" width="2.7265625" style="278" customWidth="1"/>
    <col min="3" max="120" width="2.7265625" style="277" customWidth="1"/>
    <col min="121" max="16384" width="9" style="277" hidden="1"/>
  </cols>
  <sheetData>
    <row r="1" spans="2:2" ht="13" x14ac:dyDescent="0.2">
      <c r="B1" s="277"/>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7" t="s">
        <v>486</v>
      </c>
    </row>
  </sheetData>
  <sheetProtection algorithmName="SHA-512" hashValue="ngsszJ/J6qUa8/XNrimHyqa7ofRBqwNPKGFJKVxuX4Iqmew9L+626KC85iACwqAh/gR+ydtz5hPy+nVb/dh6/Q==" saltValue="PJ8vNGXyiZjadTdM9vVEe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78" customWidth="1"/>
    <col min="117" max="16384" width="9" style="277" hidden="1"/>
  </cols>
  <sheetData>
    <row r="1" spans="1:116" ht="13" x14ac:dyDescent="0.2">
      <c r="A1" s="279"/>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280"/>
      <c r="AO1" s="280"/>
      <c r="AP1" s="280"/>
      <c r="AQ1" s="280"/>
      <c r="AR1" s="280"/>
      <c r="AS1" s="280"/>
      <c r="AT1" s="280"/>
      <c r="AU1" s="280"/>
      <c r="AV1" s="280"/>
      <c r="AW1" s="280"/>
      <c r="AX1" s="280"/>
      <c r="AY1" s="280"/>
      <c r="AZ1" s="280"/>
      <c r="BA1" s="280"/>
      <c r="BB1" s="280"/>
      <c r="BC1" s="280"/>
      <c r="BD1" s="280"/>
      <c r="BE1" s="280"/>
      <c r="BF1" s="280"/>
      <c r="BG1" s="280"/>
      <c r="BH1" s="280"/>
      <c r="BI1" s="280"/>
      <c r="BJ1" s="280"/>
      <c r="BK1" s="280"/>
      <c r="BL1" s="280"/>
      <c r="BM1" s="280"/>
      <c r="BN1" s="280"/>
      <c r="BO1" s="280"/>
      <c r="BP1" s="280"/>
      <c r="BQ1" s="280"/>
      <c r="BR1" s="280"/>
      <c r="BS1" s="280"/>
      <c r="BT1" s="280"/>
      <c r="BU1" s="280"/>
      <c r="BV1" s="280"/>
      <c r="BW1" s="280"/>
      <c r="BX1" s="280"/>
      <c r="BY1" s="280"/>
      <c r="BZ1" s="280"/>
      <c r="CA1" s="280"/>
      <c r="CB1" s="280"/>
      <c r="CC1" s="280"/>
      <c r="CD1" s="280"/>
      <c r="CE1" s="280"/>
      <c r="CF1" s="280"/>
      <c r="CG1" s="280"/>
      <c r="CH1" s="280"/>
      <c r="CI1" s="280"/>
      <c r="CJ1" s="280"/>
      <c r="CK1" s="280"/>
      <c r="CL1" s="280"/>
      <c r="CM1" s="280"/>
      <c r="CN1" s="280"/>
      <c r="CO1" s="280"/>
      <c r="CP1" s="280"/>
      <c r="CQ1" s="280"/>
      <c r="CR1" s="280"/>
      <c r="CS1" s="280"/>
      <c r="CT1" s="280"/>
      <c r="CU1" s="280"/>
      <c r="CV1" s="280"/>
      <c r="CW1" s="280"/>
      <c r="CX1" s="280"/>
      <c r="CY1" s="280"/>
      <c r="CZ1" s="280"/>
      <c r="DA1" s="280"/>
      <c r="DB1" s="280"/>
      <c r="DC1" s="280"/>
      <c r="DD1" s="280"/>
      <c r="DE1" s="280"/>
      <c r="DF1" s="280"/>
      <c r="DG1" s="280"/>
      <c r="DH1" s="280"/>
      <c r="DI1" s="280"/>
      <c r="DJ1" s="280"/>
      <c r="DK1" s="280"/>
      <c r="DL1" s="280"/>
    </row>
    <row r="2" spans="1:116" ht="13" x14ac:dyDescent="0.2">
      <c r="A2" s="279"/>
      <c r="B2" s="279"/>
      <c r="C2" s="279"/>
      <c r="D2" s="279"/>
      <c r="E2" s="279"/>
      <c r="F2" s="279"/>
      <c r="G2" s="279"/>
      <c r="H2" s="279"/>
      <c r="I2" s="279"/>
      <c r="J2" s="279"/>
      <c r="K2" s="279"/>
      <c r="L2" s="279"/>
      <c r="M2" s="279"/>
      <c r="N2" s="279"/>
      <c r="O2" s="279"/>
      <c r="P2" s="279"/>
      <c r="Q2" s="279"/>
      <c r="R2" s="279"/>
      <c r="S2" s="279"/>
      <c r="T2" s="280"/>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c r="AV2" s="279"/>
      <c r="AW2" s="279"/>
      <c r="AX2" s="279"/>
      <c r="AY2" s="279"/>
      <c r="AZ2" s="279"/>
      <c r="BA2" s="279"/>
      <c r="BB2" s="279"/>
      <c r="BC2" s="279"/>
      <c r="BD2" s="279"/>
      <c r="BE2" s="279"/>
      <c r="BF2" s="279"/>
      <c r="BG2" s="279"/>
      <c r="BH2" s="279"/>
      <c r="BI2" s="279"/>
      <c r="BJ2" s="279"/>
      <c r="BK2" s="279"/>
      <c r="BL2" s="279"/>
      <c r="BM2" s="279"/>
      <c r="BN2" s="279"/>
      <c r="BO2" s="279"/>
      <c r="BP2" s="279"/>
      <c r="BQ2" s="279"/>
      <c r="BR2" s="279"/>
      <c r="BS2" s="279"/>
      <c r="BT2" s="279"/>
      <c r="BU2" s="279"/>
      <c r="BV2" s="279"/>
      <c r="BW2" s="279"/>
      <c r="BX2" s="279"/>
      <c r="BY2" s="279"/>
      <c r="BZ2" s="279"/>
      <c r="CA2" s="279"/>
      <c r="CB2" s="279"/>
      <c r="CC2" s="279"/>
      <c r="CD2" s="279"/>
      <c r="CE2" s="279"/>
      <c r="CF2" s="279"/>
      <c r="CG2" s="279"/>
      <c r="CH2" s="279"/>
      <c r="CI2" s="279"/>
      <c r="CJ2" s="279"/>
      <c r="CK2" s="279"/>
      <c r="CL2" s="279"/>
      <c r="CM2" s="279"/>
      <c r="CN2" s="279"/>
      <c r="CO2" s="279"/>
      <c r="CP2" s="279"/>
      <c r="CQ2" s="279"/>
      <c r="CR2" s="279"/>
      <c r="CS2" s="279"/>
      <c r="CT2" s="279"/>
      <c r="CU2" s="279"/>
      <c r="CV2" s="279"/>
      <c r="CW2" s="279"/>
      <c r="CX2" s="279"/>
      <c r="CY2" s="279"/>
      <c r="CZ2" s="279"/>
      <c r="DA2" s="279"/>
      <c r="DB2" s="279"/>
      <c r="DC2" s="279"/>
      <c r="DD2" s="279"/>
      <c r="DE2" s="279"/>
      <c r="DF2" s="279"/>
      <c r="DG2" s="279"/>
      <c r="DH2" s="279"/>
      <c r="DI2" s="279"/>
      <c r="DJ2" s="279"/>
      <c r="DK2" s="279"/>
      <c r="DL2" s="279"/>
    </row>
    <row r="3" spans="1:116" ht="13" x14ac:dyDescent="0.2">
      <c r="A3" s="279"/>
      <c r="B3" s="280"/>
      <c r="C3" s="280"/>
      <c r="D3" s="280"/>
      <c r="E3" s="280"/>
      <c r="F3" s="280"/>
      <c r="G3" s="280"/>
      <c r="H3" s="280"/>
      <c r="I3" s="280"/>
      <c r="J3" s="280"/>
      <c r="K3" s="280"/>
      <c r="L3" s="280"/>
      <c r="M3" s="280"/>
      <c r="N3" s="280"/>
      <c r="O3" s="280"/>
      <c r="P3" s="280"/>
      <c r="Q3" s="280"/>
      <c r="R3" s="280"/>
      <c r="S3" s="280"/>
      <c r="T3" s="279"/>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c r="AX3" s="280"/>
      <c r="AY3" s="280"/>
      <c r="AZ3" s="280"/>
      <c r="BA3" s="280"/>
      <c r="BB3" s="280"/>
      <c r="BC3" s="280"/>
      <c r="BD3" s="280"/>
      <c r="BE3" s="280"/>
      <c r="BF3" s="280"/>
      <c r="BG3" s="280"/>
      <c r="BH3" s="280"/>
      <c r="BI3" s="280"/>
      <c r="BJ3" s="280"/>
      <c r="BK3" s="280"/>
      <c r="BL3" s="280"/>
      <c r="BM3" s="280"/>
      <c r="BN3" s="280"/>
      <c r="BO3" s="280"/>
      <c r="BP3" s="280"/>
      <c r="BQ3" s="280"/>
      <c r="BR3" s="280"/>
      <c r="BS3" s="280"/>
      <c r="BT3" s="280"/>
      <c r="BU3" s="280"/>
      <c r="BV3" s="280"/>
      <c r="BW3" s="280"/>
      <c r="BX3" s="280"/>
      <c r="BY3" s="280"/>
      <c r="BZ3" s="280"/>
      <c r="CA3" s="280"/>
      <c r="CB3" s="280"/>
      <c r="CC3" s="280"/>
      <c r="CD3" s="280"/>
      <c r="CE3" s="280"/>
      <c r="CF3" s="280"/>
      <c r="CG3" s="280"/>
      <c r="CH3" s="280"/>
      <c r="CI3" s="280"/>
      <c r="CJ3" s="280"/>
      <c r="CK3" s="280"/>
      <c r="CL3" s="280"/>
      <c r="CM3" s="280"/>
      <c r="CN3" s="280"/>
      <c r="CO3" s="280"/>
      <c r="CP3" s="280"/>
      <c r="CQ3" s="280"/>
      <c r="CR3" s="280"/>
      <c r="CS3" s="280"/>
      <c r="CT3" s="280"/>
      <c r="CU3" s="280"/>
      <c r="CV3" s="280"/>
      <c r="CW3" s="280"/>
      <c r="CX3" s="280"/>
      <c r="CY3" s="280"/>
      <c r="CZ3" s="280"/>
      <c r="DA3" s="280"/>
      <c r="DB3" s="280"/>
      <c r="DC3" s="280"/>
      <c r="DD3" s="280"/>
      <c r="DE3" s="280"/>
      <c r="DF3" s="280"/>
      <c r="DG3" s="280"/>
      <c r="DH3" s="280"/>
      <c r="DI3" s="280"/>
      <c r="DJ3" s="280"/>
      <c r="DK3" s="280"/>
      <c r="DL3" s="280"/>
    </row>
    <row r="4" spans="1:116" ht="13" x14ac:dyDescent="0.2">
      <c r="A4" s="279"/>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c r="BR4" s="279"/>
      <c r="BS4" s="279"/>
      <c r="BT4" s="279"/>
      <c r="BU4" s="279"/>
      <c r="BV4" s="279"/>
      <c r="BW4" s="279"/>
      <c r="BX4" s="279"/>
      <c r="BY4" s="279"/>
      <c r="BZ4" s="279"/>
      <c r="CA4" s="279"/>
      <c r="CB4" s="279"/>
      <c r="CC4" s="279"/>
      <c r="CD4" s="279"/>
      <c r="CE4" s="279"/>
      <c r="CF4" s="279"/>
      <c r="CG4" s="279"/>
      <c r="CH4" s="279"/>
      <c r="CI4" s="279"/>
      <c r="CJ4" s="279"/>
      <c r="CK4" s="279"/>
      <c r="CL4" s="279"/>
      <c r="CM4" s="279"/>
      <c r="CN4" s="279"/>
      <c r="CO4" s="279"/>
      <c r="CP4" s="279"/>
      <c r="CQ4" s="279"/>
      <c r="CR4" s="279"/>
      <c r="CS4" s="279"/>
      <c r="CT4" s="279"/>
      <c r="CU4" s="279"/>
      <c r="CV4" s="279"/>
      <c r="CW4" s="279"/>
      <c r="CX4" s="279"/>
      <c r="CY4" s="279"/>
      <c r="CZ4" s="279"/>
      <c r="DA4" s="279"/>
      <c r="DB4" s="279"/>
      <c r="DC4" s="279"/>
      <c r="DD4" s="279"/>
      <c r="DE4" s="279"/>
      <c r="DF4" s="279"/>
      <c r="DG4" s="279"/>
      <c r="DH4" s="279"/>
      <c r="DI4" s="279"/>
      <c r="DJ4" s="279"/>
      <c r="DK4" s="279"/>
      <c r="DL4" s="279"/>
    </row>
    <row r="5" spans="1:116" ht="13" x14ac:dyDescent="0.2">
      <c r="A5" s="279"/>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279"/>
      <c r="BS5" s="279"/>
      <c r="BT5" s="279"/>
      <c r="BU5" s="279"/>
      <c r="BV5" s="279"/>
      <c r="BW5" s="279"/>
      <c r="BX5" s="279"/>
      <c r="BY5" s="279"/>
      <c r="BZ5" s="279"/>
      <c r="CA5" s="279"/>
      <c r="CB5" s="279"/>
      <c r="CC5" s="279"/>
      <c r="CD5" s="279"/>
      <c r="CE5" s="279"/>
      <c r="CF5" s="279"/>
      <c r="CG5" s="279"/>
      <c r="CH5" s="279"/>
      <c r="CI5" s="279"/>
      <c r="CJ5" s="279"/>
      <c r="CK5" s="279"/>
      <c r="CL5" s="279"/>
      <c r="CM5" s="279"/>
      <c r="CN5" s="279"/>
      <c r="CO5" s="279"/>
      <c r="CP5" s="279"/>
      <c r="CQ5" s="279"/>
      <c r="CR5" s="279"/>
      <c r="CS5" s="279"/>
      <c r="CT5" s="279"/>
      <c r="CU5" s="279"/>
      <c r="CV5" s="279"/>
      <c r="CW5" s="279"/>
      <c r="CX5" s="279"/>
      <c r="CY5" s="279"/>
      <c r="CZ5" s="279"/>
      <c r="DA5" s="279"/>
      <c r="DB5" s="279"/>
      <c r="DC5" s="279"/>
      <c r="DD5" s="279"/>
      <c r="DE5" s="279"/>
      <c r="DF5" s="279"/>
      <c r="DG5" s="279"/>
      <c r="DH5" s="279"/>
      <c r="DI5" s="279"/>
      <c r="DJ5" s="279"/>
      <c r="DK5" s="279"/>
      <c r="DL5" s="279"/>
    </row>
    <row r="6" spans="1:116" ht="13" x14ac:dyDescent="0.2">
      <c r="A6" s="279"/>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c r="BQ6" s="279"/>
      <c r="BR6" s="279"/>
      <c r="BS6" s="279"/>
      <c r="BT6" s="279"/>
      <c r="BU6" s="279"/>
      <c r="BV6" s="279"/>
      <c r="BW6" s="279"/>
      <c r="BX6" s="279"/>
      <c r="BY6" s="279"/>
      <c r="BZ6" s="279"/>
      <c r="CA6" s="279"/>
      <c r="CB6" s="279"/>
      <c r="CC6" s="279"/>
      <c r="CD6" s="279"/>
      <c r="CE6" s="279"/>
      <c r="CF6" s="279"/>
      <c r="CG6" s="279"/>
      <c r="CH6" s="279"/>
      <c r="CI6" s="279"/>
      <c r="CJ6" s="279"/>
      <c r="CK6" s="279"/>
      <c r="CL6" s="279"/>
      <c r="CM6" s="279"/>
      <c r="CN6" s="279"/>
      <c r="CO6" s="279"/>
      <c r="CP6" s="279"/>
      <c r="CQ6" s="279"/>
      <c r="CR6" s="279"/>
      <c r="CS6" s="279"/>
      <c r="CT6" s="279"/>
      <c r="CU6" s="279"/>
      <c r="CV6" s="279"/>
      <c r="CW6" s="279"/>
      <c r="CX6" s="279"/>
      <c r="CY6" s="279"/>
      <c r="CZ6" s="279"/>
      <c r="DA6" s="279"/>
      <c r="DB6" s="279"/>
      <c r="DC6" s="279"/>
      <c r="DD6" s="279"/>
      <c r="DE6" s="279"/>
      <c r="DF6" s="279"/>
      <c r="DG6" s="279"/>
      <c r="DH6" s="279"/>
      <c r="DI6" s="279"/>
      <c r="DJ6" s="279"/>
      <c r="DK6" s="279"/>
      <c r="DL6" s="279"/>
    </row>
    <row r="7" spans="1:116" ht="13" x14ac:dyDescent="0.2">
      <c r="A7" s="279"/>
      <c r="B7" s="279"/>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c r="AT7" s="279"/>
      <c r="AU7" s="279"/>
      <c r="AV7" s="279"/>
      <c r="AW7" s="279"/>
      <c r="AX7" s="279"/>
      <c r="AY7" s="279"/>
      <c r="AZ7" s="279"/>
      <c r="BA7" s="279"/>
      <c r="BB7" s="279"/>
      <c r="BC7" s="279"/>
      <c r="BD7" s="279"/>
      <c r="BE7" s="279"/>
      <c r="BF7" s="279"/>
      <c r="BG7" s="279"/>
      <c r="BH7" s="279"/>
      <c r="BI7" s="279"/>
      <c r="BJ7" s="279"/>
      <c r="BK7" s="279"/>
      <c r="BL7" s="279"/>
      <c r="BM7" s="279"/>
      <c r="BN7" s="279"/>
      <c r="BO7" s="279"/>
      <c r="BP7" s="279"/>
      <c r="BQ7" s="279"/>
      <c r="BR7" s="279"/>
      <c r="BS7" s="279"/>
      <c r="BT7" s="279"/>
      <c r="BU7" s="279"/>
      <c r="BV7" s="279"/>
      <c r="BW7" s="279"/>
      <c r="BX7" s="279"/>
      <c r="BY7" s="279"/>
      <c r="BZ7" s="279"/>
      <c r="CA7" s="279"/>
      <c r="CB7" s="279"/>
      <c r="CC7" s="279"/>
      <c r="CD7" s="279"/>
      <c r="CE7" s="279"/>
      <c r="CF7" s="279"/>
      <c r="CG7" s="279"/>
      <c r="CH7" s="279"/>
      <c r="CI7" s="279"/>
      <c r="CJ7" s="279"/>
      <c r="CK7" s="279"/>
      <c r="CL7" s="279"/>
      <c r="CM7" s="279"/>
      <c r="CN7" s="279"/>
      <c r="CO7" s="279"/>
      <c r="CP7" s="279"/>
      <c r="CQ7" s="279"/>
      <c r="CR7" s="279"/>
      <c r="CS7" s="279"/>
      <c r="CT7" s="279"/>
      <c r="CU7" s="279"/>
      <c r="CV7" s="279"/>
      <c r="CW7" s="279"/>
      <c r="CX7" s="279"/>
      <c r="CY7" s="279"/>
      <c r="CZ7" s="279"/>
      <c r="DA7" s="279"/>
      <c r="DB7" s="279"/>
      <c r="DC7" s="279"/>
      <c r="DD7" s="279"/>
      <c r="DE7" s="279"/>
      <c r="DF7" s="279"/>
      <c r="DG7" s="279"/>
      <c r="DH7" s="279"/>
      <c r="DI7" s="279"/>
      <c r="DJ7" s="279"/>
      <c r="DK7" s="279"/>
      <c r="DL7" s="279"/>
    </row>
    <row r="8" spans="1:116" ht="13" x14ac:dyDescent="0.2">
      <c r="A8" s="279"/>
      <c r="B8" s="279"/>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79"/>
      <c r="AW8" s="279"/>
      <c r="AX8" s="279"/>
      <c r="AY8" s="279"/>
      <c r="AZ8" s="279"/>
      <c r="BA8" s="279"/>
      <c r="BB8" s="279"/>
      <c r="BC8" s="279"/>
      <c r="BD8" s="279"/>
      <c r="BE8" s="279"/>
      <c r="BF8" s="279"/>
      <c r="BG8" s="279"/>
      <c r="BH8" s="279"/>
      <c r="BI8" s="279"/>
      <c r="BJ8" s="279"/>
      <c r="BK8" s="279"/>
      <c r="BL8" s="279"/>
      <c r="BM8" s="279"/>
      <c r="BN8" s="279"/>
      <c r="BO8" s="279"/>
      <c r="BP8" s="279"/>
      <c r="BQ8" s="279"/>
      <c r="BR8" s="279"/>
      <c r="BS8" s="279"/>
      <c r="BT8" s="279"/>
      <c r="BU8" s="279"/>
      <c r="BV8" s="279"/>
      <c r="BW8" s="279"/>
      <c r="BX8" s="279"/>
      <c r="BY8" s="279"/>
      <c r="BZ8" s="279"/>
      <c r="CA8" s="279"/>
      <c r="CB8" s="279"/>
      <c r="CC8" s="279"/>
      <c r="CD8" s="279"/>
      <c r="CE8" s="279"/>
      <c r="CF8" s="279"/>
      <c r="CG8" s="279"/>
      <c r="CH8" s="279"/>
      <c r="CI8" s="279"/>
      <c r="CJ8" s="279"/>
      <c r="CK8" s="279"/>
      <c r="CL8" s="279"/>
      <c r="CM8" s="279"/>
      <c r="CN8" s="279"/>
      <c r="CO8" s="279"/>
      <c r="CP8" s="279"/>
      <c r="CQ8" s="279"/>
      <c r="CR8" s="279"/>
      <c r="CS8" s="279"/>
      <c r="CT8" s="279"/>
      <c r="CU8" s="279"/>
      <c r="CV8" s="279"/>
      <c r="CW8" s="279"/>
      <c r="CX8" s="279"/>
      <c r="CY8" s="279"/>
      <c r="CZ8" s="279"/>
      <c r="DA8" s="279"/>
      <c r="DB8" s="279"/>
      <c r="DC8" s="279"/>
      <c r="DD8" s="279"/>
      <c r="DE8" s="279"/>
      <c r="DF8" s="279"/>
      <c r="DG8" s="279"/>
      <c r="DH8" s="279"/>
      <c r="DI8" s="279"/>
      <c r="DJ8" s="279"/>
      <c r="DK8" s="279"/>
      <c r="DL8" s="279"/>
    </row>
    <row r="9" spans="1:116" ht="13" x14ac:dyDescent="0.2">
      <c r="A9" s="279"/>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79"/>
      <c r="AZ9" s="279"/>
      <c r="BA9" s="279"/>
      <c r="BB9" s="279"/>
      <c r="BC9" s="279"/>
      <c r="BD9" s="279"/>
      <c r="BE9" s="279"/>
      <c r="BF9" s="279"/>
      <c r="BG9" s="279"/>
      <c r="BH9" s="279"/>
      <c r="BI9" s="279"/>
      <c r="BJ9" s="279"/>
      <c r="BK9" s="279"/>
      <c r="BL9" s="279"/>
      <c r="BM9" s="279"/>
      <c r="BN9" s="279"/>
      <c r="BO9" s="279"/>
      <c r="BP9" s="279"/>
      <c r="BQ9" s="279"/>
      <c r="BR9" s="279"/>
      <c r="BS9" s="279"/>
      <c r="BT9" s="279"/>
      <c r="BU9" s="279"/>
      <c r="BV9" s="279"/>
      <c r="BW9" s="279"/>
      <c r="BX9" s="279"/>
      <c r="BY9" s="279"/>
      <c r="BZ9" s="279"/>
      <c r="CA9" s="279"/>
      <c r="CB9" s="279"/>
      <c r="CC9" s="279"/>
      <c r="CD9" s="279"/>
      <c r="CE9" s="279"/>
      <c r="CF9" s="279"/>
      <c r="CG9" s="279"/>
      <c r="CH9" s="279"/>
      <c r="CI9" s="279"/>
      <c r="CJ9" s="279"/>
      <c r="CK9" s="279"/>
      <c r="CL9" s="279"/>
      <c r="CM9" s="279"/>
      <c r="CN9" s="279"/>
      <c r="CO9" s="279"/>
      <c r="CP9" s="279"/>
      <c r="CQ9" s="279"/>
      <c r="CR9" s="279"/>
      <c r="CS9" s="279"/>
      <c r="CT9" s="279"/>
      <c r="CU9" s="279"/>
      <c r="CV9" s="279"/>
      <c r="CW9" s="279"/>
      <c r="CX9" s="279"/>
      <c r="CY9" s="279"/>
      <c r="CZ9" s="279"/>
      <c r="DA9" s="279"/>
      <c r="DB9" s="279"/>
      <c r="DC9" s="279"/>
      <c r="DD9" s="279"/>
      <c r="DE9" s="279"/>
      <c r="DF9" s="279"/>
      <c r="DG9" s="279"/>
      <c r="DH9" s="279"/>
      <c r="DI9" s="279"/>
      <c r="DJ9" s="279"/>
      <c r="DK9" s="279"/>
      <c r="DL9" s="279"/>
    </row>
    <row r="10" spans="1:116" ht="13" x14ac:dyDescent="0.2">
      <c r="A10" s="279"/>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79"/>
      <c r="AY10" s="279"/>
      <c r="AZ10" s="279"/>
      <c r="BA10" s="279"/>
      <c r="BB10" s="279"/>
      <c r="BC10" s="279"/>
      <c r="BD10" s="279"/>
      <c r="BE10" s="279"/>
      <c r="BF10" s="279"/>
      <c r="BG10" s="279"/>
      <c r="BH10" s="279"/>
      <c r="BI10" s="279"/>
      <c r="BJ10" s="279"/>
      <c r="BK10" s="279"/>
      <c r="BL10" s="279"/>
      <c r="BM10" s="279"/>
      <c r="BN10" s="279"/>
      <c r="BO10" s="279"/>
      <c r="BP10" s="279"/>
      <c r="BQ10" s="279"/>
      <c r="BR10" s="279"/>
      <c r="BS10" s="279"/>
      <c r="BT10" s="279"/>
      <c r="BU10" s="279"/>
      <c r="BV10" s="279"/>
      <c r="BW10" s="279"/>
      <c r="BX10" s="279"/>
      <c r="BY10" s="279"/>
      <c r="BZ10" s="279"/>
      <c r="CA10" s="279"/>
      <c r="CB10" s="279"/>
      <c r="CC10" s="279"/>
      <c r="CD10" s="279"/>
      <c r="CE10" s="279"/>
      <c r="CF10" s="279"/>
      <c r="CG10" s="279"/>
      <c r="CH10" s="279"/>
      <c r="CI10" s="279"/>
      <c r="CJ10" s="279"/>
      <c r="CK10" s="279"/>
      <c r="CL10" s="279"/>
      <c r="CM10" s="279"/>
      <c r="CN10" s="279"/>
      <c r="CO10" s="279"/>
      <c r="CP10" s="279"/>
      <c r="CQ10" s="279"/>
      <c r="CR10" s="279"/>
      <c r="CS10" s="279"/>
      <c r="CT10" s="279"/>
      <c r="CU10" s="279"/>
      <c r="CV10" s="279"/>
      <c r="CW10" s="279"/>
      <c r="CX10" s="279"/>
      <c r="CY10" s="279"/>
      <c r="CZ10" s="279"/>
      <c r="DA10" s="279"/>
      <c r="DB10" s="279"/>
      <c r="DC10" s="279"/>
      <c r="DD10" s="279"/>
      <c r="DE10" s="279"/>
      <c r="DF10" s="279"/>
      <c r="DG10" s="279"/>
      <c r="DH10" s="279"/>
      <c r="DI10" s="279"/>
      <c r="DJ10" s="279"/>
      <c r="DK10" s="279"/>
      <c r="DL10" s="279"/>
    </row>
    <row r="11" spans="1:116" ht="13" x14ac:dyDescent="0.2">
      <c r="A11" s="279"/>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79"/>
      <c r="AY11" s="279"/>
      <c r="AZ11" s="279"/>
      <c r="BA11" s="279"/>
      <c r="BB11" s="279"/>
      <c r="BC11" s="279"/>
      <c r="BD11" s="279"/>
      <c r="BE11" s="279"/>
      <c r="BF11" s="279"/>
      <c r="BG11" s="279"/>
      <c r="BH11" s="279"/>
      <c r="BI11" s="279"/>
      <c r="BJ11" s="279"/>
      <c r="BK11" s="279"/>
      <c r="BL11" s="279"/>
      <c r="BM11" s="279"/>
      <c r="BN11" s="279"/>
      <c r="BO11" s="279"/>
      <c r="BP11" s="279"/>
      <c r="BQ11" s="279"/>
      <c r="BR11" s="279"/>
      <c r="BS11" s="279"/>
      <c r="BT11" s="279"/>
      <c r="BU11" s="279"/>
      <c r="BV11" s="279"/>
      <c r="BW11" s="279"/>
      <c r="BX11" s="279"/>
      <c r="BY11" s="279"/>
      <c r="BZ11" s="279"/>
      <c r="CA11" s="279"/>
      <c r="CB11" s="279"/>
      <c r="CC11" s="279"/>
      <c r="CD11" s="279"/>
      <c r="CE11" s="279"/>
      <c r="CF11" s="279"/>
      <c r="CG11" s="279"/>
      <c r="CH11" s="279"/>
      <c r="CI11" s="279"/>
      <c r="CJ11" s="279"/>
      <c r="CK11" s="279"/>
      <c r="CL11" s="279"/>
      <c r="CM11" s="279"/>
      <c r="CN11" s="279"/>
      <c r="CO11" s="279"/>
      <c r="CP11" s="279"/>
      <c r="CQ11" s="279"/>
      <c r="CR11" s="279"/>
      <c r="CS11" s="279"/>
      <c r="CT11" s="279"/>
      <c r="CU11" s="279"/>
      <c r="CV11" s="279"/>
      <c r="CW11" s="279"/>
      <c r="CX11" s="279"/>
      <c r="CY11" s="279"/>
      <c r="CZ11" s="279"/>
      <c r="DA11" s="279"/>
      <c r="DB11" s="279"/>
      <c r="DC11" s="279"/>
      <c r="DD11" s="279"/>
      <c r="DE11" s="279"/>
      <c r="DF11" s="279"/>
      <c r="DG11" s="279"/>
      <c r="DH11" s="279"/>
      <c r="DI11" s="279"/>
      <c r="DJ11" s="279"/>
      <c r="DK11" s="279"/>
      <c r="DL11" s="279"/>
    </row>
    <row r="12" spans="1:116" ht="13" x14ac:dyDescent="0.2">
      <c r="A12" s="279"/>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79"/>
      <c r="BG12" s="279"/>
      <c r="BH12" s="279"/>
      <c r="BI12" s="279"/>
      <c r="BJ12" s="279"/>
      <c r="BK12" s="279"/>
      <c r="BL12" s="279"/>
      <c r="BM12" s="279"/>
      <c r="BN12" s="279"/>
      <c r="BO12" s="279"/>
      <c r="BP12" s="279"/>
      <c r="BQ12" s="279"/>
      <c r="BR12" s="279"/>
      <c r="BS12" s="279"/>
      <c r="BT12" s="279"/>
      <c r="BU12" s="279"/>
      <c r="BV12" s="279"/>
      <c r="BW12" s="279"/>
      <c r="BX12" s="279"/>
      <c r="BY12" s="279"/>
      <c r="BZ12" s="279"/>
      <c r="CA12" s="279"/>
      <c r="CB12" s="279"/>
      <c r="CC12" s="279"/>
      <c r="CD12" s="279"/>
      <c r="CE12" s="279"/>
      <c r="CF12" s="279"/>
      <c r="CG12" s="279"/>
      <c r="CH12" s="279"/>
      <c r="CI12" s="279"/>
      <c r="CJ12" s="279"/>
      <c r="CK12" s="279"/>
      <c r="CL12" s="279"/>
      <c r="CM12" s="279"/>
      <c r="CN12" s="279"/>
      <c r="CO12" s="279"/>
      <c r="CP12" s="279"/>
      <c r="CQ12" s="279"/>
      <c r="CR12" s="279"/>
      <c r="CS12" s="279"/>
      <c r="CT12" s="279"/>
      <c r="CU12" s="279"/>
      <c r="CV12" s="279"/>
      <c r="CW12" s="279"/>
      <c r="CX12" s="279"/>
      <c r="CY12" s="279"/>
      <c r="CZ12" s="279"/>
      <c r="DA12" s="279"/>
      <c r="DB12" s="279"/>
      <c r="DC12" s="279"/>
      <c r="DD12" s="279"/>
      <c r="DE12" s="279"/>
      <c r="DF12" s="279"/>
      <c r="DG12" s="279"/>
      <c r="DH12" s="279"/>
      <c r="DI12" s="279"/>
      <c r="DJ12" s="279"/>
      <c r="DK12" s="279"/>
      <c r="DL12" s="279"/>
    </row>
    <row r="13" spans="1:116" ht="13" x14ac:dyDescent="0.2">
      <c r="A13" s="279"/>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79"/>
      <c r="BG13" s="279"/>
      <c r="BH13" s="279"/>
      <c r="BI13" s="279"/>
      <c r="BJ13" s="279"/>
      <c r="BK13" s="279"/>
      <c r="BL13" s="279"/>
      <c r="BM13" s="279"/>
      <c r="BN13" s="279"/>
      <c r="BO13" s="279"/>
      <c r="BP13" s="279"/>
      <c r="BQ13" s="279"/>
      <c r="BR13" s="279"/>
      <c r="BS13" s="279"/>
      <c r="BT13" s="279"/>
      <c r="BU13" s="279"/>
      <c r="BV13" s="279"/>
      <c r="BW13" s="279"/>
      <c r="BX13" s="279"/>
      <c r="BY13" s="279"/>
      <c r="BZ13" s="279"/>
      <c r="CA13" s="279"/>
      <c r="CB13" s="279"/>
      <c r="CC13" s="279"/>
      <c r="CD13" s="279"/>
      <c r="CE13" s="279"/>
      <c r="CF13" s="279"/>
      <c r="CG13" s="279"/>
      <c r="CH13" s="279"/>
      <c r="CI13" s="279"/>
      <c r="CJ13" s="279"/>
      <c r="CK13" s="279"/>
      <c r="CL13" s="279"/>
      <c r="CM13" s="279"/>
      <c r="CN13" s="279"/>
      <c r="CO13" s="279"/>
      <c r="CP13" s="279"/>
      <c r="CQ13" s="279"/>
      <c r="CR13" s="279"/>
      <c r="CS13" s="279"/>
      <c r="CT13" s="279"/>
      <c r="CU13" s="279"/>
      <c r="CV13" s="279"/>
      <c r="CW13" s="279"/>
      <c r="CX13" s="279"/>
      <c r="CY13" s="279"/>
      <c r="CZ13" s="279"/>
      <c r="DA13" s="279"/>
      <c r="DB13" s="279"/>
      <c r="DC13" s="279"/>
      <c r="DD13" s="279"/>
      <c r="DE13" s="279"/>
      <c r="DF13" s="279"/>
      <c r="DG13" s="279"/>
      <c r="DH13" s="279"/>
      <c r="DI13" s="279"/>
      <c r="DJ13" s="279"/>
      <c r="DK13" s="279"/>
      <c r="DL13" s="279"/>
    </row>
    <row r="14" spans="1:116" ht="13" x14ac:dyDescent="0.2">
      <c r="A14" s="279"/>
      <c r="B14" s="279"/>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c r="BG14" s="279"/>
      <c r="BH14" s="279"/>
      <c r="BI14" s="279"/>
      <c r="BJ14" s="279"/>
      <c r="BK14" s="279"/>
      <c r="BL14" s="279"/>
      <c r="BM14" s="279"/>
      <c r="BN14" s="279"/>
      <c r="BO14" s="279"/>
      <c r="BP14" s="279"/>
      <c r="BQ14" s="279"/>
      <c r="BR14" s="279"/>
      <c r="BS14" s="279"/>
      <c r="BT14" s="279"/>
      <c r="BU14" s="279"/>
      <c r="BV14" s="279"/>
      <c r="BW14" s="279"/>
      <c r="BX14" s="279"/>
      <c r="BY14" s="279"/>
      <c r="BZ14" s="279"/>
      <c r="CA14" s="279"/>
      <c r="CB14" s="279"/>
      <c r="CC14" s="279"/>
      <c r="CD14" s="279"/>
      <c r="CE14" s="279"/>
      <c r="CF14" s="279"/>
      <c r="CG14" s="279"/>
      <c r="CH14" s="279"/>
      <c r="CI14" s="279"/>
      <c r="CJ14" s="279"/>
      <c r="CK14" s="279"/>
      <c r="CL14" s="279"/>
      <c r="CM14" s="279"/>
      <c r="CN14" s="279"/>
      <c r="CO14" s="279"/>
      <c r="CP14" s="279"/>
      <c r="CQ14" s="279"/>
      <c r="CR14" s="279"/>
      <c r="CS14" s="279"/>
      <c r="CT14" s="279"/>
      <c r="CU14" s="279"/>
      <c r="CV14" s="279"/>
      <c r="CW14" s="279"/>
      <c r="CX14" s="279"/>
      <c r="CY14" s="279"/>
      <c r="CZ14" s="279"/>
      <c r="DA14" s="279"/>
      <c r="DB14" s="279"/>
      <c r="DC14" s="279"/>
      <c r="DD14" s="279"/>
      <c r="DE14" s="279"/>
      <c r="DF14" s="279"/>
      <c r="DG14" s="279"/>
      <c r="DH14" s="279"/>
      <c r="DI14" s="279"/>
      <c r="DJ14" s="279"/>
      <c r="DK14" s="279"/>
      <c r="DL14" s="279"/>
    </row>
    <row r="15" spans="1:116" ht="13" x14ac:dyDescent="0.2">
      <c r="A15" s="279"/>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79"/>
      <c r="BE15" s="279"/>
      <c r="BF15" s="279"/>
      <c r="BG15" s="279"/>
      <c r="BH15" s="279"/>
      <c r="BI15" s="279"/>
      <c r="BJ15" s="279"/>
      <c r="BK15" s="279"/>
      <c r="BL15" s="279"/>
      <c r="BM15" s="279"/>
      <c r="BN15" s="279"/>
      <c r="BO15" s="279"/>
      <c r="BP15" s="279"/>
      <c r="BQ15" s="279"/>
      <c r="BR15" s="279"/>
      <c r="BS15" s="279"/>
      <c r="BT15" s="279"/>
      <c r="BU15" s="279"/>
      <c r="BV15" s="279"/>
      <c r="BW15" s="279"/>
      <c r="BX15" s="279"/>
      <c r="BY15" s="279"/>
      <c r="BZ15" s="279"/>
      <c r="CA15" s="279"/>
      <c r="CB15" s="279"/>
      <c r="CC15" s="279"/>
      <c r="CD15" s="279"/>
      <c r="CE15" s="279"/>
      <c r="CF15" s="279"/>
      <c r="CG15" s="279"/>
      <c r="CH15" s="279"/>
      <c r="CI15" s="279"/>
      <c r="CJ15" s="279"/>
      <c r="CK15" s="279"/>
      <c r="CL15" s="279"/>
      <c r="CM15" s="279"/>
      <c r="CN15" s="279"/>
      <c r="CO15" s="279"/>
      <c r="CP15" s="279"/>
      <c r="CQ15" s="279"/>
      <c r="CR15" s="279"/>
      <c r="CS15" s="279"/>
      <c r="CT15" s="279"/>
      <c r="CU15" s="279"/>
      <c r="CV15" s="279"/>
      <c r="CW15" s="279"/>
      <c r="CX15" s="279"/>
      <c r="CY15" s="279"/>
      <c r="CZ15" s="279"/>
      <c r="DA15" s="279"/>
      <c r="DB15" s="279"/>
      <c r="DC15" s="279"/>
      <c r="DD15" s="279"/>
      <c r="DE15" s="279"/>
      <c r="DF15" s="279"/>
      <c r="DG15" s="279"/>
      <c r="DH15" s="279"/>
      <c r="DI15" s="279"/>
      <c r="DJ15" s="279"/>
      <c r="DK15" s="279"/>
      <c r="DL15" s="279"/>
    </row>
    <row r="16" spans="1:116" ht="13" x14ac:dyDescent="0.2">
      <c r="A16" s="279"/>
      <c r="B16" s="279"/>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279"/>
      <c r="AZ16" s="279"/>
      <c r="BA16" s="279"/>
      <c r="BB16" s="279"/>
      <c r="BC16" s="279"/>
      <c r="BD16" s="279"/>
      <c r="BE16" s="279"/>
      <c r="BF16" s="279"/>
      <c r="BG16" s="279"/>
      <c r="BH16" s="279"/>
      <c r="BI16" s="279"/>
      <c r="BJ16" s="279"/>
      <c r="BK16" s="279"/>
      <c r="BL16" s="279"/>
      <c r="BM16" s="279"/>
      <c r="BN16" s="279"/>
      <c r="BO16" s="279"/>
      <c r="BP16" s="279"/>
      <c r="BQ16" s="279"/>
      <c r="BR16" s="279"/>
      <c r="BS16" s="279"/>
      <c r="BT16" s="279"/>
      <c r="BU16" s="279"/>
      <c r="BV16" s="279"/>
      <c r="BW16" s="279"/>
      <c r="BX16" s="279"/>
      <c r="BY16" s="279"/>
      <c r="BZ16" s="279"/>
      <c r="CA16" s="279"/>
      <c r="CB16" s="279"/>
      <c r="CC16" s="279"/>
      <c r="CD16" s="279"/>
      <c r="CE16" s="279"/>
      <c r="CF16" s="279"/>
      <c r="CG16" s="279"/>
      <c r="CH16" s="279"/>
      <c r="CI16" s="279"/>
      <c r="CJ16" s="279"/>
      <c r="CK16" s="279"/>
      <c r="CL16" s="279"/>
      <c r="CM16" s="279"/>
      <c r="CN16" s="279"/>
      <c r="CO16" s="279"/>
      <c r="CP16" s="279"/>
      <c r="CQ16" s="279"/>
      <c r="CR16" s="279"/>
      <c r="CS16" s="279"/>
      <c r="CT16" s="279"/>
      <c r="CU16" s="279"/>
      <c r="CV16" s="279"/>
      <c r="CW16" s="279"/>
      <c r="CX16" s="279"/>
      <c r="CY16" s="279"/>
      <c r="CZ16" s="279"/>
      <c r="DA16" s="279"/>
      <c r="DB16" s="279"/>
      <c r="DC16" s="279"/>
      <c r="DD16" s="279"/>
      <c r="DE16" s="279"/>
      <c r="DF16" s="279"/>
      <c r="DG16" s="279"/>
      <c r="DH16" s="279"/>
      <c r="DI16" s="279"/>
      <c r="DJ16" s="279"/>
      <c r="DK16" s="279"/>
      <c r="DL16" s="279"/>
    </row>
    <row r="17" spans="1:116" ht="13" x14ac:dyDescent="0.2">
      <c r="A17" s="279"/>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79"/>
      <c r="AY17" s="279"/>
      <c r="AZ17" s="279"/>
      <c r="BA17" s="279"/>
      <c r="BB17" s="279"/>
      <c r="BC17" s="279"/>
      <c r="BD17" s="279"/>
      <c r="BE17" s="279"/>
      <c r="BF17" s="279"/>
      <c r="BG17" s="279"/>
      <c r="BH17" s="279"/>
      <c r="BI17" s="279"/>
      <c r="BJ17" s="279"/>
      <c r="BK17" s="279"/>
      <c r="BL17" s="279"/>
      <c r="BM17" s="279"/>
      <c r="BN17" s="279"/>
      <c r="BO17" s="279"/>
      <c r="BP17" s="279"/>
      <c r="BQ17" s="279"/>
      <c r="BR17" s="279"/>
      <c r="BS17" s="279"/>
      <c r="BT17" s="279"/>
      <c r="BU17" s="279"/>
      <c r="BV17" s="279"/>
      <c r="BW17" s="279"/>
      <c r="BX17" s="279"/>
      <c r="BY17" s="279"/>
      <c r="BZ17" s="279"/>
      <c r="CA17" s="279"/>
      <c r="CB17" s="279"/>
      <c r="CC17" s="279"/>
      <c r="CD17" s="279"/>
      <c r="CE17" s="279"/>
      <c r="CF17" s="279"/>
      <c r="CG17" s="279"/>
      <c r="CH17" s="279"/>
      <c r="CI17" s="279"/>
      <c r="CJ17" s="279"/>
      <c r="CK17" s="279"/>
      <c r="CL17" s="279"/>
      <c r="CM17" s="279"/>
      <c r="CN17" s="279"/>
      <c r="CO17" s="279"/>
      <c r="CP17" s="279"/>
      <c r="CQ17" s="279"/>
      <c r="CR17" s="279"/>
      <c r="CS17" s="279"/>
      <c r="CT17" s="279"/>
      <c r="CU17" s="279"/>
      <c r="CV17" s="279"/>
      <c r="CW17" s="279"/>
      <c r="CX17" s="279"/>
      <c r="CY17" s="279"/>
      <c r="CZ17" s="279"/>
      <c r="DA17" s="279"/>
      <c r="DB17" s="279"/>
      <c r="DC17" s="279"/>
      <c r="DD17" s="279"/>
      <c r="DE17" s="279"/>
      <c r="DF17" s="279"/>
      <c r="DG17" s="279"/>
      <c r="DH17" s="279"/>
      <c r="DI17" s="279"/>
      <c r="DJ17" s="279"/>
      <c r="DK17" s="279"/>
      <c r="DL17" s="279"/>
    </row>
    <row r="18" spans="1:116" ht="13" x14ac:dyDescent="0.2">
      <c r="A18" s="279"/>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c r="AZ18" s="279"/>
      <c r="BA18" s="279"/>
      <c r="BB18" s="279"/>
      <c r="BC18" s="279"/>
      <c r="BD18" s="279"/>
      <c r="BE18" s="279"/>
      <c r="BF18" s="279"/>
      <c r="BG18" s="279"/>
      <c r="BH18" s="279"/>
      <c r="BI18" s="279"/>
      <c r="BJ18" s="279"/>
      <c r="BK18" s="279"/>
      <c r="BL18" s="279"/>
      <c r="BM18" s="279"/>
      <c r="BN18" s="279"/>
      <c r="BO18" s="279"/>
      <c r="BP18" s="279"/>
      <c r="BQ18" s="279"/>
      <c r="BR18" s="279"/>
      <c r="BS18" s="279"/>
      <c r="BT18" s="279"/>
      <c r="BU18" s="279"/>
      <c r="BV18" s="279"/>
      <c r="BW18" s="279"/>
      <c r="BX18" s="279"/>
      <c r="BY18" s="279"/>
      <c r="BZ18" s="279"/>
      <c r="CA18" s="279"/>
      <c r="CB18" s="279"/>
      <c r="CC18" s="279"/>
      <c r="CD18" s="279"/>
      <c r="CE18" s="279"/>
      <c r="CF18" s="279"/>
      <c r="CG18" s="279"/>
      <c r="CH18" s="279"/>
      <c r="CI18" s="279"/>
      <c r="CJ18" s="279"/>
      <c r="CK18" s="279"/>
      <c r="CL18" s="279"/>
      <c r="CM18" s="279"/>
      <c r="CN18" s="279"/>
      <c r="CO18" s="279"/>
      <c r="CP18" s="279"/>
      <c r="CQ18" s="279"/>
      <c r="CR18" s="279"/>
      <c r="CS18" s="279"/>
      <c r="CT18" s="279"/>
      <c r="CU18" s="279"/>
      <c r="CV18" s="279"/>
      <c r="CW18" s="279"/>
      <c r="CX18" s="279"/>
      <c r="CY18" s="279"/>
      <c r="CZ18" s="279"/>
      <c r="DA18" s="279"/>
      <c r="DB18" s="279"/>
      <c r="DC18" s="279"/>
      <c r="DD18" s="279"/>
      <c r="DE18" s="279"/>
      <c r="DF18" s="279"/>
      <c r="DG18" s="279"/>
      <c r="DH18" s="279"/>
      <c r="DI18" s="279"/>
      <c r="DJ18" s="279"/>
      <c r="DK18" s="279"/>
      <c r="DL18" s="279"/>
    </row>
    <row r="19" spans="1:116" ht="13" x14ac:dyDescent="0.2">
      <c r="A19" s="279"/>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79"/>
      <c r="BB19" s="279"/>
      <c r="BC19" s="279"/>
      <c r="BD19" s="279"/>
      <c r="BE19" s="279"/>
      <c r="BF19" s="279"/>
      <c r="BG19" s="279"/>
      <c r="BH19" s="279"/>
      <c r="BI19" s="279"/>
      <c r="BJ19" s="279"/>
      <c r="BK19" s="279"/>
      <c r="BL19" s="279"/>
      <c r="BM19" s="279"/>
      <c r="BN19" s="279"/>
      <c r="BO19" s="279"/>
      <c r="BP19" s="279"/>
      <c r="BQ19" s="279"/>
      <c r="BR19" s="279"/>
      <c r="BS19" s="279"/>
      <c r="BT19" s="279"/>
      <c r="BU19" s="279"/>
      <c r="BV19" s="279"/>
      <c r="BW19" s="279"/>
      <c r="BX19" s="279"/>
      <c r="BY19" s="279"/>
      <c r="BZ19" s="279"/>
      <c r="CA19" s="279"/>
      <c r="CB19" s="279"/>
      <c r="CC19" s="279"/>
      <c r="CD19" s="279"/>
      <c r="CE19" s="279"/>
      <c r="CF19" s="279"/>
      <c r="CG19" s="279"/>
      <c r="CH19" s="279"/>
      <c r="CI19" s="279"/>
      <c r="CJ19" s="279"/>
      <c r="CK19" s="279"/>
      <c r="CL19" s="279"/>
      <c r="CM19" s="279"/>
      <c r="CN19" s="279"/>
      <c r="CO19" s="279"/>
      <c r="CP19" s="279"/>
      <c r="CQ19" s="279"/>
      <c r="CR19" s="279"/>
      <c r="CS19" s="279"/>
      <c r="CT19" s="279"/>
      <c r="CU19" s="279"/>
      <c r="CV19" s="279"/>
      <c r="CW19" s="279"/>
      <c r="CX19" s="279"/>
      <c r="CY19" s="279"/>
      <c r="CZ19" s="279"/>
      <c r="DA19" s="279"/>
      <c r="DB19" s="279"/>
      <c r="DC19" s="279"/>
      <c r="DD19" s="279"/>
      <c r="DE19" s="279"/>
      <c r="DF19" s="279"/>
      <c r="DG19" s="279"/>
      <c r="DH19" s="279"/>
      <c r="DI19" s="279"/>
      <c r="DJ19" s="279"/>
      <c r="DK19" s="279"/>
      <c r="DL19" s="279"/>
    </row>
    <row r="20" spans="1:116" ht="13" x14ac:dyDescent="0.2">
      <c r="A20" s="279"/>
      <c r="B20" s="279"/>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c r="BM20" s="279"/>
      <c r="BN20" s="279"/>
      <c r="BO20" s="279"/>
      <c r="BP20" s="279"/>
      <c r="BQ20" s="279"/>
      <c r="BR20" s="279"/>
      <c r="BS20" s="279"/>
      <c r="BT20" s="279"/>
      <c r="BU20" s="279"/>
      <c r="BV20" s="279"/>
      <c r="BW20" s="279"/>
      <c r="BX20" s="279"/>
      <c r="BY20" s="279"/>
      <c r="BZ20" s="279"/>
      <c r="CA20" s="279"/>
      <c r="CB20" s="279"/>
      <c r="CC20" s="279"/>
      <c r="CD20" s="279"/>
      <c r="CE20" s="279"/>
      <c r="CF20" s="279"/>
      <c r="CG20" s="279"/>
      <c r="CH20" s="279"/>
      <c r="CI20" s="279"/>
      <c r="CJ20" s="279"/>
      <c r="CK20" s="279"/>
      <c r="CL20" s="279"/>
      <c r="CM20" s="279"/>
      <c r="CN20" s="279"/>
      <c r="CO20" s="279"/>
      <c r="CP20" s="279"/>
      <c r="CQ20" s="279"/>
      <c r="CR20" s="279"/>
      <c r="CS20" s="279"/>
      <c r="CT20" s="279"/>
      <c r="CU20" s="279"/>
      <c r="CV20" s="279"/>
      <c r="CW20" s="279"/>
      <c r="CX20" s="279"/>
      <c r="CY20" s="279"/>
      <c r="CZ20" s="279"/>
      <c r="DA20" s="279"/>
      <c r="DB20" s="279"/>
      <c r="DC20" s="279"/>
      <c r="DD20" s="279"/>
      <c r="DE20" s="279"/>
      <c r="DF20" s="279"/>
      <c r="DG20" s="279"/>
      <c r="DH20" s="279"/>
      <c r="DI20" s="279"/>
      <c r="DJ20" s="279"/>
      <c r="DK20" s="279"/>
      <c r="DL20" s="279"/>
    </row>
    <row r="21" spans="1:116" ht="13" x14ac:dyDescent="0.2">
      <c r="A21" s="279"/>
      <c r="B21" s="279"/>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79"/>
      <c r="AY21" s="279"/>
      <c r="AZ21" s="279"/>
      <c r="BA21" s="279"/>
      <c r="BB21" s="279"/>
      <c r="BC21" s="279"/>
      <c r="BD21" s="279"/>
      <c r="BE21" s="279"/>
      <c r="BF21" s="279"/>
      <c r="BG21" s="279"/>
      <c r="BH21" s="279"/>
      <c r="BI21" s="279"/>
      <c r="BJ21" s="279"/>
      <c r="BK21" s="279"/>
      <c r="BL21" s="279"/>
      <c r="BM21" s="279"/>
      <c r="BN21" s="279"/>
      <c r="BO21" s="279"/>
      <c r="BP21" s="279"/>
      <c r="BQ21" s="279"/>
      <c r="BR21" s="279"/>
      <c r="BS21" s="279"/>
      <c r="BT21" s="279"/>
      <c r="BU21" s="279"/>
      <c r="BV21" s="279"/>
      <c r="BW21" s="279"/>
      <c r="BX21" s="279"/>
      <c r="BY21" s="279"/>
      <c r="BZ21" s="279"/>
      <c r="CA21" s="279"/>
      <c r="CB21" s="279"/>
      <c r="CC21" s="279"/>
      <c r="CD21" s="279"/>
      <c r="CE21" s="279"/>
      <c r="CF21" s="279"/>
      <c r="CG21" s="279"/>
      <c r="CH21" s="279"/>
      <c r="CI21" s="279"/>
      <c r="CJ21" s="279"/>
      <c r="CK21" s="279"/>
      <c r="CL21" s="279"/>
      <c r="CM21" s="279"/>
      <c r="CN21" s="279"/>
      <c r="CO21" s="279"/>
      <c r="CP21" s="279"/>
      <c r="CQ21" s="279"/>
      <c r="CR21" s="279"/>
      <c r="CS21" s="279"/>
      <c r="CT21" s="279"/>
      <c r="CU21" s="279"/>
      <c r="CV21" s="279"/>
      <c r="CW21" s="279"/>
      <c r="CX21" s="279"/>
      <c r="CY21" s="279"/>
      <c r="CZ21" s="279"/>
      <c r="DA21" s="279"/>
      <c r="DB21" s="279"/>
      <c r="DC21" s="279"/>
      <c r="DD21" s="279"/>
      <c r="DE21" s="279"/>
      <c r="DF21" s="279"/>
      <c r="DG21" s="279"/>
      <c r="DH21" s="279"/>
      <c r="DI21" s="279"/>
      <c r="DJ21" s="279"/>
      <c r="DK21" s="279"/>
      <c r="DL21" s="280"/>
    </row>
    <row r="22" spans="1:116" ht="13" x14ac:dyDescent="0.2">
      <c r="A22" s="279"/>
      <c r="B22" s="279"/>
      <c r="C22" s="279"/>
      <c r="D22" s="279"/>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79"/>
      <c r="BA22" s="279"/>
      <c r="BB22" s="279"/>
      <c r="BC22" s="279"/>
      <c r="BD22" s="279"/>
      <c r="BE22" s="279"/>
      <c r="BF22" s="279"/>
      <c r="BG22" s="279"/>
      <c r="BH22" s="279"/>
      <c r="BI22" s="279"/>
      <c r="BJ22" s="279"/>
      <c r="BK22" s="279"/>
      <c r="BL22" s="279"/>
      <c r="BM22" s="279"/>
      <c r="BN22" s="279"/>
      <c r="BO22" s="279"/>
      <c r="BP22" s="279"/>
      <c r="BQ22" s="279"/>
      <c r="BR22" s="279"/>
      <c r="BS22" s="279"/>
      <c r="BT22" s="279"/>
      <c r="BU22" s="279"/>
      <c r="BV22" s="279"/>
      <c r="BW22" s="279"/>
      <c r="BX22" s="279"/>
      <c r="BY22" s="279"/>
      <c r="BZ22" s="279"/>
      <c r="CA22" s="279"/>
      <c r="CB22" s="279"/>
      <c r="CC22" s="279"/>
      <c r="CD22" s="279"/>
      <c r="CE22" s="279"/>
      <c r="CF22" s="279"/>
      <c r="CG22" s="279"/>
      <c r="CH22" s="279"/>
      <c r="CI22" s="279"/>
      <c r="CJ22" s="279"/>
      <c r="CK22" s="279"/>
      <c r="CL22" s="279"/>
      <c r="CM22" s="279"/>
      <c r="CN22" s="279"/>
      <c r="CO22" s="279"/>
      <c r="CP22" s="279"/>
      <c r="CQ22" s="279"/>
      <c r="CR22" s="279"/>
      <c r="CS22" s="279"/>
      <c r="CT22" s="279"/>
      <c r="CU22" s="279"/>
      <c r="CV22" s="279"/>
      <c r="CW22" s="279"/>
      <c r="CX22" s="279"/>
      <c r="CY22" s="279"/>
      <c r="CZ22" s="279"/>
      <c r="DA22" s="279"/>
      <c r="DB22" s="279"/>
      <c r="DC22" s="279"/>
      <c r="DD22" s="279"/>
      <c r="DE22" s="279"/>
      <c r="DF22" s="279"/>
      <c r="DG22" s="279"/>
      <c r="DH22" s="279"/>
      <c r="DI22" s="279"/>
      <c r="DJ22" s="279"/>
      <c r="DK22" s="279"/>
      <c r="DL22" s="279"/>
    </row>
    <row r="23" spans="1:116" ht="13" x14ac:dyDescent="0.2">
      <c r="A23" s="279"/>
      <c r="B23" s="279"/>
      <c r="C23" s="279"/>
      <c r="D23" s="279"/>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c r="AW23" s="279"/>
      <c r="AX23" s="279"/>
      <c r="AY23" s="279"/>
      <c r="AZ23" s="279"/>
      <c r="BA23" s="279"/>
      <c r="BB23" s="279"/>
      <c r="BC23" s="279"/>
      <c r="BD23" s="279"/>
      <c r="BE23" s="279"/>
      <c r="BF23" s="279"/>
      <c r="BG23" s="279"/>
      <c r="BH23" s="279"/>
      <c r="BI23" s="279"/>
      <c r="BJ23" s="279"/>
      <c r="BK23" s="279"/>
      <c r="BL23" s="279"/>
      <c r="BM23" s="279"/>
      <c r="BN23" s="279"/>
      <c r="BO23" s="279"/>
      <c r="BP23" s="279"/>
      <c r="BQ23" s="279"/>
      <c r="BR23" s="279"/>
      <c r="BS23" s="279"/>
      <c r="BT23" s="279"/>
      <c r="BU23" s="279"/>
      <c r="BV23" s="279"/>
      <c r="BW23" s="279"/>
      <c r="BX23" s="279"/>
      <c r="BY23" s="279"/>
      <c r="BZ23" s="279"/>
      <c r="CA23" s="279"/>
      <c r="CB23" s="279"/>
      <c r="CC23" s="279"/>
      <c r="CD23" s="279"/>
      <c r="CE23" s="279"/>
      <c r="CF23" s="279"/>
      <c r="CG23" s="279"/>
      <c r="CH23" s="279"/>
      <c r="CI23" s="279"/>
      <c r="CJ23" s="279"/>
      <c r="CK23" s="279"/>
      <c r="CL23" s="279"/>
      <c r="CM23" s="279"/>
      <c r="CN23" s="279"/>
      <c r="CO23" s="279"/>
      <c r="CP23" s="279"/>
      <c r="CQ23" s="279"/>
      <c r="CR23" s="279"/>
      <c r="CS23" s="279"/>
      <c r="CT23" s="279"/>
      <c r="CU23" s="279"/>
      <c r="CV23" s="279"/>
      <c r="CW23" s="279"/>
      <c r="CX23" s="279"/>
      <c r="CY23" s="279"/>
      <c r="CZ23" s="279"/>
      <c r="DA23" s="279"/>
      <c r="DB23" s="279"/>
      <c r="DC23" s="279"/>
      <c r="DD23" s="279"/>
      <c r="DE23" s="279"/>
      <c r="DF23" s="279"/>
      <c r="DG23" s="279"/>
      <c r="DH23" s="279"/>
      <c r="DI23" s="279"/>
      <c r="DJ23" s="279"/>
      <c r="DK23" s="279"/>
      <c r="DL23" s="279"/>
    </row>
    <row r="24" spans="1:116" ht="13" x14ac:dyDescent="0.2">
      <c r="A24" s="279"/>
      <c r="B24" s="279"/>
      <c r="C24" s="279"/>
      <c r="D24" s="279"/>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79"/>
      <c r="AQ24" s="279"/>
      <c r="AR24" s="279"/>
      <c r="AS24" s="279"/>
      <c r="AT24" s="279"/>
      <c r="AU24" s="279"/>
      <c r="AV24" s="279"/>
      <c r="AW24" s="279"/>
      <c r="AX24" s="279"/>
      <c r="AY24" s="279"/>
      <c r="AZ24" s="279"/>
      <c r="BA24" s="279"/>
      <c r="BB24" s="279"/>
      <c r="BC24" s="279"/>
      <c r="BD24" s="279"/>
      <c r="BE24" s="279"/>
      <c r="BF24" s="279"/>
      <c r="BG24" s="279"/>
      <c r="BH24" s="279"/>
      <c r="BI24" s="279"/>
      <c r="BJ24" s="279"/>
      <c r="BK24" s="279"/>
      <c r="BL24" s="279"/>
      <c r="BM24" s="279"/>
      <c r="BN24" s="279"/>
      <c r="BO24" s="279"/>
      <c r="BP24" s="279"/>
      <c r="BQ24" s="279"/>
      <c r="BR24" s="279"/>
      <c r="BS24" s="279"/>
      <c r="BT24" s="279"/>
      <c r="BU24" s="279"/>
      <c r="BV24" s="279"/>
      <c r="BW24" s="279"/>
      <c r="BX24" s="279"/>
      <c r="BY24" s="279"/>
      <c r="BZ24" s="279"/>
      <c r="CA24" s="279"/>
      <c r="CB24" s="279"/>
      <c r="CC24" s="279"/>
      <c r="CD24" s="279"/>
      <c r="CE24" s="279"/>
      <c r="CF24" s="279"/>
      <c r="CG24" s="279"/>
      <c r="CH24" s="279"/>
      <c r="CI24" s="279"/>
      <c r="CJ24" s="279"/>
      <c r="CK24" s="279"/>
      <c r="CL24" s="279"/>
      <c r="CM24" s="279"/>
      <c r="CN24" s="279"/>
      <c r="CO24" s="279"/>
      <c r="CP24" s="279"/>
      <c r="CQ24" s="279"/>
      <c r="CR24" s="279"/>
      <c r="CS24" s="279"/>
      <c r="CT24" s="279"/>
      <c r="CU24" s="279"/>
      <c r="CV24" s="279"/>
      <c r="CW24" s="279"/>
      <c r="CX24" s="279"/>
      <c r="CY24" s="279"/>
      <c r="CZ24" s="279"/>
      <c r="DA24" s="279"/>
      <c r="DB24" s="279"/>
      <c r="DC24" s="279"/>
      <c r="DD24" s="279"/>
      <c r="DE24" s="279"/>
      <c r="DF24" s="279"/>
      <c r="DG24" s="279"/>
      <c r="DH24" s="279"/>
      <c r="DI24" s="279"/>
      <c r="DJ24" s="279"/>
      <c r="DK24" s="279"/>
      <c r="DL24" s="279"/>
    </row>
    <row r="25" spans="1:116" ht="13" x14ac:dyDescent="0.2">
      <c r="A25" s="279"/>
      <c r="B25" s="279"/>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79"/>
      <c r="AZ25" s="279"/>
      <c r="BA25" s="279"/>
      <c r="BB25" s="279"/>
      <c r="BC25" s="279"/>
      <c r="BD25" s="279"/>
      <c r="BE25" s="279"/>
      <c r="BF25" s="279"/>
      <c r="BG25" s="279"/>
      <c r="BH25" s="279"/>
      <c r="BI25" s="279"/>
      <c r="BJ25" s="279"/>
      <c r="BK25" s="279"/>
      <c r="BL25" s="279"/>
      <c r="BM25" s="279"/>
      <c r="BN25" s="279"/>
      <c r="BO25" s="279"/>
      <c r="BP25" s="279"/>
      <c r="BQ25" s="279"/>
      <c r="BR25" s="279"/>
      <c r="BS25" s="279"/>
      <c r="BT25" s="279"/>
      <c r="BU25" s="279"/>
      <c r="BV25" s="279"/>
      <c r="BW25" s="279"/>
      <c r="BX25" s="279"/>
      <c r="BY25" s="279"/>
      <c r="BZ25" s="279"/>
      <c r="CA25" s="279"/>
      <c r="CB25" s="279"/>
      <c r="CC25" s="279"/>
      <c r="CD25" s="279"/>
      <c r="CE25" s="279"/>
      <c r="CF25" s="279"/>
      <c r="CG25" s="279"/>
      <c r="CH25" s="279"/>
      <c r="CI25" s="279"/>
      <c r="CJ25" s="279"/>
      <c r="CK25" s="279"/>
      <c r="CL25" s="279"/>
      <c r="CM25" s="279"/>
      <c r="CN25" s="279"/>
      <c r="CO25" s="279"/>
      <c r="CP25" s="279"/>
      <c r="CQ25" s="279"/>
      <c r="CR25" s="279"/>
      <c r="CS25" s="279"/>
      <c r="CT25" s="279"/>
      <c r="CU25" s="279"/>
      <c r="CV25" s="279"/>
      <c r="CW25" s="279"/>
      <c r="CX25" s="279"/>
      <c r="CY25" s="279"/>
      <c r="CZ25" s="279"/>
      <c r="DA25" s="279"/>
      <c r="DB25" s="279"/>
      <c r="DC25" s="279"/>
      <c r="DD25" s="279"/>
      <c r="DE25" s="279"/>
      <c r="DF25" s="279"/>
      <c r="DG25" s="279"/>
      <c r="DH25" s="279"/>
      <c r="DI25" s="279"/>
      <c r="DJ25" s="279"/>
      <c r="DK25" s="279"/>
      <c r="DL25" s="279"/>
    </row>
    <row r="26" spans="1:116" ht="13" x14ac:dyDescent="0.2">
      <c r="A26" s="279"/>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c r="BE26" s="279"/>
      <c r="BF26" s="279"/>
      <c r="BG26" s="279"/>
      <c r="BH26" s="279"/>
      <c r="BI26" s="279"/>
      <c r="BJ26" s="279"/>
      <c r="BK26" s="279"/>
      <c r="BL26" s="279"/>
      <c r="BM26" s="279"/>
      <c r="BN26" s="279"/>
      <c r="BO26" s="279"/>
      <c r="BP26" s="279"/>
      <c r="BQ26" s="279"/>
      <c r="BR26" s="279"/>
      <c r="BS26" s="279"/>
      <c r="BT26" s="279"/>
      <c r="BU26" s="279"/>
      <c r="BV26" s="279"/>
      <c r="BW26" s="279"/>
      <c r="BX26" s="279"/>
      <c r="BY26" s="279"/>
      <c r="BZ26" s="279"/>
      <c r="CA26" s="279"/>
      <c r="CB26" s="279"/>
      <c r="CC26" s="279"/>
      <c r="CD26" s="279"/>
      <c r="CE26" s="279"/>
      <c r="CF26" s="279"/>
      <c r="CG26" s="279"/>
      <c r="CH26" s="279"/>
      <c r="CI26" s="279"/>
      <c r="CJ26" s="279"/>
      <c r="CK26" s="279"/>
      <c r="CL26" s="279"/>
      <c r="CM26" s="279"/>
      <c r="CN26" s="279"/>
      <c r="CO26" s="279"/>
      <c r="CP26" s="279"/>
      <c r="CQ26" s="279"/>
      <c r="CR26" s="279"/>
      <c r="CS26" s="279"/>
      <c r="CT26" s="279"/>
      <c r="CU26" s="279"/>
      <c r="CV26" s="279"/>
      <c r="CW26" s="279"/>
      <c r="CX26" s="279"/>
      <c r="CY26" s="279"/>
      <c r="CZ26" s="279"/>
      <c r="DA26" s="279"/>
      <c r="DB26" s="279"/>
      <c r="DC26" s="279"/>
      <c r="DD26" s="279"/>
      <c r="DE26" s="279"/>
      <c r="DF26" s="279"/>
      <c r="DG26" s="279"/>
      <c r="DH26" s="279"/>
      <c r="DI26" s="279"/>
      <c r="DJ26" s="279"/>
      <c r="DK26" s="279"/>
      <c r="DL26" s="279"/>
    </row>
    <row r="27" spans="1:116" ht="13" x14ac:dyDescent="0.2">
      <c r="A27" s="279"/>
      <c r="B27" s="279"/>
      <c r="C27" s="279"/>
      <c r="D27" s="279"/>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79"/>
      <c r="AM27" s="279"/>
      <c r="AN27" s="279"/>
      <c r="AO27" s="279"/>
      <c r="AP27" s="279"/>
      <c r="AQ27" s="279"/>
      <c r="AR27" s="279"/>
      <c r="AS27" s="279"/>
      <c r="AT27" s="279"/>
      <c r="AU27" s="279"/>
      <c r="AV27" s="279"/>
      <c r="AW27" s="279"/>
      <c r="AX27" s="279"/>
      <c r="AY27" s="279"/>
      <c r="AZ27" s="279"/>
      <c r="BA27" s="279"/>
      <c r="BB27" s="279"/>
      <c r="BC27" s="279"/>
      <c r="BD27" s="279"/>
      <c r="BE27" s="279"/>
      <c r="BF27" s="279"/>
      <c r="BG27" s="279"/>
      <c r="BH27" s="279"/>
      <c r="BI27" s="279"/>
      <c r="BJ27" s="279"/>
      <c r="BK27" s="279"/>
      <c r="BL27" s="279"/>
      <c r="BM27" s="279"/>
      <c r="BN27" s="279"/>
      <c r="BO27" s="279"/>
      <c r="BP27" s="279"/>
      <c r="BQ27" s="279"/>
      <c r="BR27" s="279"/>
      <c r="BS27" s="279"/>
      <c r="BT27" s="279"/>
      <c r="BU27" s="279"/>
      <c r="BV27" s="279"/>
      <c r="BW27" s="279"/>
      <c r="BX27" s="279"/>
      <c r="BY27" s="279"/>
      <c r="BZ27" s="279"/>
      <c r="CA27" s="279"/>
      <c r="CB27" s="279"/>
      <c r="CC27" s="279"/>
      <c r="CD27" s="279"/>
      <c r="CE27" s="279"/>
      <c r="CF27" s="279"/>
      <c r="CG27" s="279"/>
      <c r="CH27" s="279"/>
      <c r="CI27" s="279"/>
      <c r="CJ27" s="279"/>
      <c r="CK27" s="279"/>
      <c r="CL27" s="279"/>
      <c r="CM27" s="279"/>
      <c r="CN27" s="279"/>
      <c r="CO27" s="279"/>
      <c r="CP27" s="279"/>
      <c r="CQ27" s="279"/>
      <c r="CR27" s="279"/>
      <c r="CS27" s="279"/>
      <c r="CT27" s="279"/>
      <c r="CU27" s="279"/>
      <c r="CV27" s="279"/>
      <c r="CW27" s="279"/>
      <c r="CX27" s="279"/>
      <c r="CY27" s="279"/>
      <c r="CZ27" s="279"/>
      <c r="DA27" s="279"/>
      <c r="DB27" s="279"/>
      <c r="DC27" s="279"/>
      <c r="DD27" s="279"/>
      <c r="DE27" s="279"/>
      <c r="DF27" s="279"/>
      <c r="DG27" s="279"/>
      <c r="DH27" s="279"/>
      <c r="DI27" s="279"/>
      <c r="DJ27" s="279"/>
      <c r="DK27" s="279"/>
      <c r="DL27" s="279"/>
    </row>
    <row r="28" spans="1:116" ht="13" x14ac:dyDescent="0.2">
      <c r="A28" s="279"/>
      <c r="B28" s="279"/>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79"/>
      <c r="AZ28" s="279"/>
      <c r="BA28" s="279"/>
      <c r="BB28" s="279"/>
      <c r="BC28" s="279"/>
      <c r="BD28" s="279"/>
      <c r="BE28" s="279"/>
      <c r="BF28" s="279"/>
      <c r="BG28" s="279"/>
      <c r="BH28" s="279"/>
      <c r="BI28" s="279"/>
      <c r="BJ28" s="279"/>
      <c r="BK28" s="279"/>
      <c r="BL28" s="279"/>
      <c r="BM28" s="279"/>
      <c r="BN28" s="279"/>
      <c r="BO28" s="279"/>
      <c r="BP28" s="279"/>
      <c r="BQ28" s="279"/>
      <c r="BR28" s="279"/>
      <c r="BS28" s="279"/>
      <c r="BT28" s="279"/>
      <c r="BU28" s="279"/>
      <c r="BV28" s="279"/>
      <c r="BW28" s="279"/>
      <c r="BX28" s="279"/>
      <c r="BY28" s="279"/>
      <c r="BZ28" s="279"/>
      <c r="CA28" s="279"/>
      <c r="CB28" s="279"/>
      <c r="CC28" s="279"/>
      <c r="CD28" s="279"/>
      <c r="CE28" s="279"/>
      <c r="CF28" s="279"/>
      <c r="CG28" s="279"/>
      <c r="CH28" s="279"/>
      <c r="CI28" s="279"/>
      <c r="CJ28" s="279"/>
      <c r="CK28" s="279"/>
      <c r="CL28" s="279"/>
      <c r="CM28" s="279"/>
      <c r="CN28" s="279"/>
      <c r="CO28" s="279"/>
      <c r="CP28" s="279"/>
      <c r="CQ28" s="279"/>
      <c r="CR28" s="279"/>
      <c r="CS28" s="279"/>
      <c r="CT28" s="279"/>
      <c r="CU28" s="279"/>
      <c r="CV28" s="279"/>
      <c r="CW28" s="279"/>
      <c r="CX28" s="279"/>
      <c r="CY28" s="279"/>
      <c r="CZ28" s="279"/>
      <c r="DA28" s="279"/>
      <c r="DB28" s="279"/>
      <c r="DC28" s="279"/>
      <c r="DD28" s="279"/>
      <c r="DE28" s="279"/>
      <c r="DF28" s="279"/>
      <c r="DG28" s="279"/>
      <c r="DH28" s="279"/>
      <c r="DI28" s="279"/>
      <c r="DJ28" s="279"/>
      <c r="DK28" s="279"/>
      <c r="DL28" s="279"/>
    </row>
    <row r="29" spans="1:116" ht="13" x14ac:dyDescent="0.2">
      <c r="A29" s="279"/>
      <c r="B29" s="279"/>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279"/>
      <c r="AX29" s="279"/>
      <c r="AY29" s="279"/>
      <c r="AZ29" s="279"/>
      <c r="BA29" s="279"/>
      <c r="BB29" s="279"/>
      <c r="BC29" s="279"/>
      <c r="BD29" s="279"/>
      <c r="BE29" s="279"/>
      <c r="BF29" s="279"/>
      <c r="BG29" s="279"/>
      <c r="BH29" s="279"/>
      <c r="BI29" s="279"/>
      <c r="BJ29" s="279"/>
      <c r="BK29" s="279"/>
      <c r="BL29" s="279"/>
      <c r="BM29" s="279"/>
      <c r="BN29" s="279"/>
      <c r="BO29" s="279"/>
      <c r="BP29" s="279"/>
      <c r="BQ29" s="279"/>
      <c r="BR29" s="279"/>
      <c r="BS29" s="279"/>
      <c r="BT29" s="279"/>
      <c r="BU29" s="279"/>
      <c r="BV29" s="279"/>
      <c r="BW29" s="279"/>
      <c r="BX29" s="279"/>
      <c r="BY29" s="279"/>
      <c r="BZ29" s="279"/>
      <c r="CA29" s="279"/>
      <c r="CB29" s="279"/>
      <c r="CC29" s="279"/>
      <c r="CD29" s="279"/>
      <c r="CE29" s="279"/>
      <c r="CF29" s="279"/>
      <c r="CG29" s="279"/>
      <c r="CH29" s="279"/>
      <c r="CI29" s="279"/>
      <c r="CJ29" s="279"/>
      <c r="CK29" s="279"/>
      <c r="CL29" s="279"/>
      <c r="CM29" s="279"/>
      <c r="CN29" s="279"/>
      <c r="CO29" s="279"/>
      <c r="CP29" s="279"/>
      <c r="CQ29" s="279"/>
      <c r="CR29" s="279"/>
      <c r="CS29" s="279"/>
      <c r="CT29" s="279"/>
      <c r="CU29" s="279"/>
      <c r="CV29" s="279"/>
      <c r="CW29" s="279"/>
      <c r="CX29" s="279"/>
      <c r="CY29" s="279"/>
      <c r="CZ29" s="279"/>
      <c r="DA29" s="279"/>
      <c r="DB29" s="279"/>
      <c r="DC29" s="279"/>
      <c r="DD29" s="279"/>
      <c r="DE29" s="279"/>
      <c r="DF29" s="279"/>
      <c r="DG29" s="279"/>
      <c r="DH29" s="279"/>
      <c r="DI29" s="279"/>
      <c r="DJ29" s="279"/>
      <c r="DK29" s="279"/>
      <c r="DL29" s="279"/>
    </row>
    <row r="30" spans="1:116" ht="13" x14ac:dyDescent="0.2">
      <c r="A30" s="279"/>
      <c r="B30" s="279"/>
      <c r="C30" s="279"/>
      <c r="D30" s="279"/>
      <c r="E30" s="279"/>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279"/>
      <c r="BD30" s="279"/>
      <c r="BE30" s="279"/>
      <c r="BF30" s="279"/>
      <c r="BG30" s="279"/>
      <c r="BH30" s="279"/>
      <c r="BI30" s="279"/>
      <c r="BJ30" s="279"/>
      <c r="BK30" s="279"/>
      <c r="BL30" s="279"/>
      <c r="BM30" s="279"/>
      <c r="BN30" s="279"/>
      <c r="BO30" s="279"/>
      <c r="BP30" s="279"/>
      <c r="BQ30" s="279"/>
      <c r="BR30" s="279"/>
      <c r="BS30" s="279"/>
      <c r="BT30" s="279"/>
      <c r="BU30" s="279"/>
      <c r="BV30" s="279"/>
      <c r="BW30" s="279"/>
      <c r="BX30" s="279"/>
      <c r="BY30" s="279"/>
      <c r="BZ30" s="279"/>
      <c r="CA30" s="279"/>
      <c r="CB30" s="279"/>
      <c r="CC30" s="279"/>
      <c r="CD30" s="279"/>
      <c r="CE30" s="279"/>
      <c r="CF30" s="279"/>
      <c r="CG30" s="279"/>
      <c r="CH30" s="279"/>
      <c r="CI30" s="279"/>
      <c r="CJ30" s="279"/>
      <c r="CK30" s="279"/>
      <c r="CL30" s="279"/>
      <c r="CM30" s="279"/>
      <c r="CN30" s="279"/>
      <c r="CO30" s="279"/>
      <c r="CP30" s="279"/>
      <c r="CQ30" s="279"/>
      <c r="CR30" s="279"/>
      <c r="CS30" s="279"/>
      <c r="CT30" s="279"/>
      <c r="CU30" s="279"/>
      <c r="CV30" s="279"/>
      <c r="CW30" s="279"/>
      <c r="CX30" s="279"/>
      <c r="CY30" s="279"/>
      <c r="CZ30" s="279"/>
      <c r="DA30" s="279"/>
      <c r="DB30" s="279"/>
      <c r="DC30" s="279"/>
      <c r="DD30" s="279"/>
      <c r="DE30" s="279"/>
      <c r="DF30" s="279"/>
      <c r="DG30" s="279"/>
      <c r="DH30" s="279"/>
      <c r="DI30" s="279"/>
      <c r="DJ30" s="279"/>
      <c r="DK30" s="279"/>
      <c r="DL30" s="279"/>
    </row>
    <row r="31" spans="1:116" ht="13" x14ac:dyDescent="0.2">
      <c r="A31" s="279"/>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row>
    <row r="32" spans="1:116" ht="13" x14ac:dyDescent="0.2">
      <c r="A32" s="279"/>
      <c r="B32" s="279"/>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c r="BS32" s="279"/>
      <c r="BT32" s="279"/>
      <c r="BU32" s="279"/>
      <c r="BV32" s="279"/>
      <c r="BW32" s="279"/>
      <c r="BX32" s="279"/>
      <c r="BY32" s="279"/>
      <c r="BZ32" s="279"/>
      <c r="CA32" s="279"/>
      <c r="CB32" s="279"/>
      <c r="CC32" s="279"/>
      <c r="CD32" s="279"/>
      <c r="CE32" s="279"/>
      <c r="CF32" s="279"/>
      <c r="CG32" s="279"/>
      <c r="CH32" s="279"/>
      <c r="CI32" s="279"/>
      <c r="CJ32" s="279"/>
      <c r="CK32" s="279"/>
      <c r="CL32" s="279"/>
      <c r="CM32" s="279"/>
      <c r="CN32" s="279"/>
      <c r="CO32" s="279"/>
      <c r="CP32" s="279"/>
      <c r="CQ32" s="279"/>
      <c r="CR32" s="279"/>
      <c r="CS32" s="279"/>
      <c r="CT32" s="279"/>
      <c r="CU32" s="279"/>
      <c r="CV32" s="279"/>
      <c r="CW32" s="279"/>
      <c r="CX32" s="279"/>
      <c r="CY32" s="279"/>
      <c r="CZ32" s="279"/>
      <c r="DA32" s="279"/>
      <c r="DB32" s="279"/>
      <c r="DC32" s="279"/>
      <c r="DD32" s="279"/>
      <c r="DE32" s="279"/>
      <c r="DF32" s="279"/>
      <c r="DG32" s="279"/>
      <c r="DH32" s="279"/>
      <c r="DI32" s="279"/>
      <c r="DJ32" s="279"/>
      <c r="DK32" s="279"/>
      <c r="DL32" s="279"/>
    </row>
    <row r="33" spans="1:116" ht="13" x14ac:dyDescent="0.2">
      <c r="A33" s="279"/>
      <c r="B33" s="279"/>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9"/>
      <c r="BR33" s="279"/>
      <c r="BS33" s="279"/>
      <c r="BT33" s="279"/>
      <c r="BU33" s="279"/>
      <c r="BV33" s="279"/>
      <c r="BW33" s="279"/>
      <c r="BX33" s="279"/>
      <c r="BY33" s="279"/>
      <c r="BZ33" s="279"/>
      <c r="CA33" s="279"/>
      <c r="CB33" s="279"/>
      <c r="CC33" s="279"/>
      <c r="CD33" s="279"/>
      <c r="CE33" s="279"/>
      <c r="CF33" s="279"/>
      <c r="CG33" s="279"/>
      <c r="CH33" s="279"/>
      <c r="CI33" s="279"/>
      <c r="CJ33" s="279"/>
      <c r="CK33" s="279"/>
      <c r="CL33" s="279"/>
      <c r="CM33" s="279"/>
      <c r="CN33" s="279"/>
      <c r="CO33" s="279"/>
      <c r="CP33" s="279"/>
      <c r="CQ33" s="279"/>
      <c r="CR33" s="279"/>
      <c r="CS33" s="279"/>
      <c r="CT33" s="279"/>
      <c r="CU33" s="279"/>
      <c r="CV33" s="279"/>
      <c r="CW33" s="279"/>
      <c r="CX33" s="279"/>
      <c r="CY33" s="279"/>
      <c r="CZ33" s="279"/>
      <c r="DA33" s="279"/>
      <c r="DB33" s="279"/>
      <c r="DC33" s="279"/>
      <c r="DD33" s="279"/>
      <c r="DE33" s="279"/>
      <c r="DF33" s="279"/>
      <c r="DG33" s="279"/>
      <c r="DH33" s="279"/>
      <c r="DI33" s="279"/>
      <c r="DJ33" s="279"/>
      <c r="DK33" s="279"/>
      <c r="DL33" s="279"/>
    </row>
    <row r="34" spans="1:116" ht="13" x14ac:dyDescent="0.2">
      <c r="A34" s="279"/>
      <c r="B34" s="279"/>
      <c r="C34" s="279"/>
      <c r="D34" s="279"/>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79"/>
      <c r="BD34" s="279"/>
      <c r="BE34" s="279"/>
      <c r="BF34" s="279"/>
      <c r="BG34" s="279"/>
      <c r="BH34" s="279"/>
      <c r="BI34" s="279"/>
      <c r="BJ34" s="279"/>
      <c r="BK34" s="279"/>
      <c r="BL34" s="279"/>
      <c r="BM34" s="279"/>
      <c r="BN34" s="279"/>
      <c r="BO34" s="279"/>
      <c r="BP34" s="279"/>
      <c r="BQ34" s="279"/>
      <c r="BR34" s="279"/>
      <c r="BS34" s="279"/>
      <c r="BT34" s="279"/>
      <c r="BU34" s="279"/>
      <c r="BV34" s="279"/>
      <c r="BW34" s="279"/>
      <c r="BX34" s="279"/>
      <c r="BY34" s="279"/>
      <c r="BZ34" s="279"/>
      <c r="CA34" s="279"/>
      <c r="CB34" s="279"/>
      <c r="CC34" s="279"/>
      <c r="CD34" s="279"/>
      <c r="CE34" s="279"/>
      <c r="CF34" s="279"/>
      <c r="CG34" s="279"/>
      <c r="CH34" s="279"/>
      <c r="CI34" s="279"/>
      <c r="CJ34" s="279"/>
      <c r="CK34" s="279"/>
      <c r="CL34" s="279"/>
      <c r="CM34" s="279"/>
      <c r="CN34" s="279"/>
      <c r="CO34" s="279"/>
      <c r="CP34" s="279"/>
      <c r="CQ34" s="279"/>
      <c r="CR34" s="279"/>
      <c r="CS34" s="279"/>
      <c r="CT34" s="279"/>
      <c r="CU34" s="279"/>
      <c r="CV34" s="279"/>
      <c r="CW34" s="279"/>
      <c r="CX34" s="279"/>
      <c r="CY34" s="279"/>
      <c r="CZ34" s="279"/>
      <c r="DA34" s="279"/>
      <c r="DB34" s="279"/>
      <c r="DC34" s="279"/>
      <c r="DD34" s="279"/>
      <c r="DE34" s="279"/>
      <c r="DF34" s="279"/>
      <c r="DG34" s="279"/>
      <c r="DH34" s="279"/>
      <c r="DI34" s="279"/>
      <c r="DJ34" s="279"/>
      <c r="DK34" s="279"/>
      <c r="DL34" s="279"/>
    </row>
    <row r="35" spans="1:116" ht="13" x14ac:dyDescent="0.2">
      <c r="A35" s="279"/>
      <c r="B35" s="279"/>
      <c r="C35" s="279"/>
      <c r="D35" s="279"/>
      <c r="E35" s="279"/>
      <c r="F35" s="279"/>
      <c r="G35" s="279"/>
      <c r="H35" s="279"/>
      <c r="I35" s="279"/>
      <c r="J35" s="279"/>
      <c r="K35" s="279"/>
      <c r="L35" s="279"/>
      <c r="M35" s="280"/>
      <c r="N35" s="279"/>
      <c r="O35" s="279"/>
      <c r="P35" s="279"/>
      <c r="Q35" s="279"/>
      <c r="R35" s="279"/>
      <c r="S35" s="279"/>
      <c r="T35" s="280"/>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79"/>
      <c r="BR35" s="279"/>
      <c r="BS35" s="279"/>
      <c r="BT35" s="279"/>
      <c r="BU35" s="279"/>
      <c r="BV35" s="279"/>
      <c r="BW35" s="279"/>
      <c r="BX35" s="279"/>
      <c r="BY35" s="279"/>
      <c r="BZ35" s="279"/>
      <c r="CA35" s="279"/>
      <c r="CB35" s="279"/>
      <c r="CC35" s="279"/>
      <c r="CD35" s="279"/>
      <c r="CE35" s="279"/>
      <c r="CF35" s="279"/>
      <c r="CG35" s="279"/>
      <c r="CH35" s="279"/>
      <c r="CI35" s="279"/>
      <c r="CJ35" s="279"/>
      <c r="CK35" s="279"/>
      <c r="CL35" s="279"/>
      <c r="CM35" s="279"/>
      <c r="CN35" s="279"/>
      <c r="CO35" s="279"/>
      <c r="CP35" s="279"/>
      <c r="CQ35" s="279"/>
      <c r="CR35" s="279"/>
      <c r="CS35" s="279"/>
      <c r="CT35" s="279"/>
      <c r="CU35" s="279"/>
      <c r="CV35" s="279"/>
      <c r="CW35" s="279"/>
      <c r="CX35" s="279"/>
      <c r="CY35" s="279"/>
      <c r="CZ35" s="279"/>
      <c r="DA35" s="279"/>
      <c r="DB35" s="279"/>
      <c r="DC35" s="279"/>
      <c r="DD35" s="279"/>
      <c r="DE35" s="279"/>
      <c r="DF35" s="279"/>
      <c r="DG35" s="280"/>
      <c r="DH35" s="280"/>
      <c r="DI35" s="280"/>
      <c r="DJ35" s="280"/>
      <c r="DK35" s="280"/>
      <c r="DL35" s="280"/>
    </row>
    <row r="36" spans="1:116" ht="13" x14ac:dyDescent="0.2">
      <c r="A36" s="279"/>
      <c r="B36" s="280"/>
      <c r="C36" s="280"/>
      <c r="D36" s="280"/>
      <c r="E36" s="280"/>
      <c r="F36" s="280"/>
      <c r="G36" s="280"/>
      <c r="H36" s="280"/>
      <c r="I36" s="280"/>
      <c r="J36" s="280"/>
      <c r="K36" s="280"/>
      <c r="L36" s="280"/>
      <c r="M36" s="279"/>
      <c r="N36" s="280"/>
      <c r="O36" s="280"/>
      <c r="P36" s="280"/>
      <c r="Q36" s="280"/>
      <c r="R36" s="280"/>
      <c r="S36" s="280"/>
      <c r="T36" s="279"/>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0"/>
      <c r="BQ36" s="280"/>
      <c r="BR36" s="280"/>
      <c r="BS36" s="280"/>
      <c r="BT36" s="280"/>
      <c r="BU36" s="280"/>
      <c r="BV36" s="280"/>
      <c r="BW36" s="280"/>
      <c r="BX36" s="280"/>
      <c r="BY36" s="280"/>
      <c r="BZ36" s="280"/>
      <c r="CA36" s="280"/>
      <c r="CB36" s="280"/>
      <c r="CC36" s="280"/>
      <c r="CD36" s="280"/>
      <c r="CE36" s="280"/>
      <c r="CF36" s="280"/>
      <c r="CG36" s="280"/>
      <c r="CH36" s="280"/>
      <c r="CI36" s="280"/>
      <c r="CJ36" s="280"/>
      <c r="CK36" s="280"/>
      <c r="CL36" s="280"/>
      <c r="CM36" s="280"/>
      <c r="CN36" s="280"/>
      <c r="CO36" s="280"/>
      <c r="CP36" s="280"/>
      <c r="CQ36" s="280"/>
      <c r="CR36" s="280"/>
      <c r="CS36" s="280"/>
      <c r="CT36" s="280"/>
      <c r="CU36" s="280"/>
      <c r="CV36" s="280"/>
      <c r="CW36" s="280"/>
      <c r="CX36" s="280"/>
      <c r="CY36" s="280"/>
      <c r="CZ36" s="280"/>
      <c r="DA36" s="280"/>
      <c r="DB36" s="280"/>
      <c r="DC36" s="280"/>
      <c r="DD36" s="280"/>
      <c r="DE36" s="280"/>
      <c r="DF36" s="280"/>
      <c r="DG36" s="280"/>
      <c r="DH36" s="280"/>
      <c r="DI36" s="280"/>
      <c r="DJ36" s="280"/>
      <c r="DK36" s="280"/>
      <c r="DL36" s="280"/>
    </row>
    <row r="37" spans="1:116" ht="13" x14ac:dyDescent="0.2">
      <c r="A37" s="279"/>
      <c r="B37" s="279"/>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279"/>
      <c r="BC37" s="279"/>
      <c r="BD37" s="279"/>
      <c r="BE37" s="279"/>
      <c r="BF37" s="279"/>
      <c r="BG37" s="279"/>
      <c r="BH37" s="279"/>
      <c r="BI37" s="279"/>
      <c r="BJ37" s="279"/>
      <c r="BK37" s="279"/>
      <c r="BL37" s="279"/>
      <c r="BM37" s="279"/>
      <c r="BN37" s="279"/>
      <c r="BO37" s="279"/>
      <c r="BP37" s="279"/>
      <c r="BQ37" s="279"/>
      <c r="BR37" s="279"/>
      <c r="BS37" s="279"/>
      <c r="BT37" s="279"/>
      <c r="BU37" s="279"/>
      <c r="BV37" s="279"/>
      <c r="BW37" s="279"/>
      <c r="BX37" s="279"/>
      <c r="BY37" s="279"/>
      <c r="BZ37" s="279"/>
      <c r="CA37" s="279"/>
      <c r="CB37" s="279"/>
      <c r="CC37" s="279"/>
      <c r="CD37" s="279"/>
      <c r="CE37" s="279"/>
      <c r="CF37" s="279"/>
      <c r="CG37" s="279"/>
      <c r="CH37" s="279"/>
      <c r="CI37" s="279"/>
      <c r="CJ37" s="279"/>
      <c r="CK37" s="279"/>
      <c r="CL37" s="279"/>
      <c r="CM37" s="279"/>
      <c r="CN37" s="279"/>
      <c r="CO37" s="279"/>
      <c r="CP37" s="279"/>
      <c r="CQ37" s="279"/>
      <c r="CR37" s="279"/>
      <c r="CS37" s="279"/>
      <c r="CT37" s="279"/>
      <c r="CU37" s="279"/>
      <c r="CV37" s="279"/>
      <c r="CW37" s="279"/>
      <c r="CX37" s="279"/>
      <c r="CY37" s="279"/>
      <c r="CZ37" s="279"/>
      <c r="DA37" s="279"/>
      <c r="DB37" s="279"/>
      <c r="DC37" s="279"/>
      <c r="DD37" s="279"/>
      <c r="DE37" s="279"/>
      <c r="DF37" s="279"/>
      <c r="DG37" s="279"/>
      <c r="DH37" s="279"/>
      <c r="DI37" s="279"/>
      <c r="DJ37" s="279"/>
      <c r="DK37" s="279"/>
      <c r="DL37" s="280"/>
    </row>
    <row r="38" spans="1:116" ht="13" x14ac:dyDescent="0.2">
      <c r="A38" s="279"/>
      <c r="B38" s="279"/>
      <c r="C38" s="27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79"/>
      <c r="AY38" s="279"/>
      <c r="AZ38" s="279"/>
      <c r="BA38" s="279"/>
      <c r="BB38" s="279"/>
      <c r="BC38" s="279"/>
      <c r="BD38" s="279"/>
      <c r="BE38" s="279"/>
      <c r="BF38" s="279"/>
      <c r="BG38" s="279"/>
      <c r="BH38" s="279"/>
      <c r="BI38" s="279"/>
      <c r="BJ38" s="279"/>
      <c r="BK38" s="279"/>
      <c r="BL38" s="279"/>
      <c r="BM38" s="279"/>
      <c r="BN38" s="279"/>
      <c r="BO38" s="279"/>
      <c r="BP38" s="279"/>
      <c r="BQ38" s="279"/>
      <c r="BR38" s="279"/>
      <c r="BS38" s="279"/>
      <c r="BT38" s="279"/>
      <c r="BU38" s="279"/>
      <c r="BV38" s="279"/>
      <c r="BW38" s="279"/>
      <c r="BX38" s="279"/>
      <c r="BY38" s="279"/>
      <c r="BZ38" s="279"/>
      <c r="CA38" s="279"/>
      <c r="CB38" s="279"/>
      <c r="CC38" s="279"/>
      <c r="CD38" s="279"/>
      <c r="CE38" s="279"/>
      <c r="CF38" s="279"/>
      <c r="CG38" s="279"/>
      <c r="CH38" s="279"/>
      <c r="CI38" s="279"/>
      <c r="CJ38" s="279"/>
      <c r="CK38" s="279"/>
      <c r="CL38" s="279"/>
      <c r="CM38" s="279"/>
      <c r="CN38" s="279"/>
      <c r="CO38" s="279"/>
      <c r="CP38" s="279"/>
      <c r="CQ38" s="279"/>
      <c r="CR38" s="279"/>
      <c r="CS38" s="279"/>
      <c r="CT38" s="279"/>
      <c r="CU38" s="279"/>
      <c r="CV38" s="279"/>
      <c r="CW38" s="279"/>
      <c r="CX38" s="279"/>
      <c r="CY38" s="279"/>
      <c r="CZ38" s="279"/>
      <c r="DA38" s="279"/>
      <c r="DB38" s="279"/>
      <c r="DC38" s="279"/>
      <c r="DD38" s="279"/>
      <c r="DE38" s="279"/>
      <c r="DF38" s="279"/>
      <c r="DG38" s="279"/>
      <c r="DH38" s="279"/>
      <c r="DI38" s="279"/>
      <c r="DJ38" s="279"/>
      <c r="DK38" s="280"/>
      <c r="DL38" s="280"/>
    </row>
    <row r="39" spans="1:116" ht="13" x14ac:dyDescent="0.2">
      <c r="A39" s="279"/>
      <c r="B39" s="279"/>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79"/>
      <c r="BO39" s="279"/>
      <c r="BP39" s="279"/>
      <c r="BQ39" s="279"/>
      <c r="BR39" s="279"/>
      <c r="BS39" s="279"/>
      <c r="BT39" s="279"/>
      <c r="BU39" s="279"/>
      <c r="BV39" s="279"/>
      <c r="BW39" s="279"/>
      <c r="BX39" s="279"/>
      <c r="BY39" s="279"/>
      <c r="BZ39" s="279"/>
      <c r="CA39" s="279"/>
      <c r="CB39" s="279"/>
      <c r="CC39" s="279"/>
      <c r="CD39" s="279"/>
      <c r="CE39" s="279"/>
      <c r="CF39" s="279"/>
      <c r="CG39" s="279"/>
      <c r="CH39" s="279"/>
      <c r="CI39" s="279"/>
      <c r="CJ39" s="279"/>
      <c r="CK39" s="279"/>
      <c r="CL39" s="279"/>
      <c r="CM39" s="279"/>
      <c r="CN39" s="279"/>
      <c r="CO39" s="279"/>
      <c r="CP39" s="279"/>
      <c r="CQ39" s="279"/>
      <c r="CR39" s="279"/>
      <c r="CS39" s="279"/>
      <c r="CT39" s="279"/>
      <c r="CU39" s="279"/>
      <c r="CV39" s="279"/>
      <c r="CW39" s="279"/>
      <c r="CX39" s="279"/>
      <c r="CY39" s="279"/>
      <c r="CZ39" s="279"/>
      <c r="DA39" s="279"/>
      <c r="DB39" s="279"/>
      <c r="DC39" s="279"/>
      <c r="DD39" s="279"/>
      <c r="DE39" s="279"/>
      <c r="DF39" s="279"/>
      <c r="DG39" s="279"/>
      <c r="DH39" s="279"/>
      <c r="DI39" s="279"/>
      <c r="DJ39" s="279"/>
      <c r="DK39" s="279"/>
      <c r="DL39" s="279"/>
    </row>
    <row r="40" spans="1:116" ht="13" x14ac:dyDescent="0.2">
      <c r="A40" s="279"/>
      <c r="B40" s="279"/>
      <c r="C40" s="279"/>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79"/>
      <c r="AJ40" s="279"/>
      <c r="AK40" s="279"/>
      <c r="AL40" s="279"/>
      <c r="AM40" s="279"/>
      <c r="AN40" s="279"/>
      <c r="AO40" s="279"/>
      <c r="AP40" s="279"/>
      <c r="AQ40" s="279"/>
      <c r="AR40" s="279"/>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79"/>
      <c r="BO40" s="279"/>
      <c r="BP40" s="279"/>
      <c r="BQ40" s="279"/>
      <c r="BR40" s="279"/>
      <c r="BS40" s="279"/>
      <c r="BT40" s="279"/>
      <c r="BU40" s="279"/>
      <c r="BV40" s="279"/>
      <c r="BW40" s="279"/>
      <c r="BX40" s="279"/>
      <c r="BY40" s="279"/>
      <c r="BZ40" s="279"/>
      <c r="CA40" s="279"/>
      <c r="CB40" s="279"/>
      <c r="CC40" s="279"/>
      <c r="CD40" s="279"/>
      <c r="CE40" s="279"/>
      <c r="CF40" s="279"/>
      <c r="CG40" s="279"/>
      <c r="CH40" s="279"/>
      <c r="CI40" s="279"/>
      <c r="CJ40" s="279"/>
      <c r="CK40" s="279"/>
      <c r="CL40" s="279"/>
      <c r="CM40" s="279"/>
      <c r="CN40" s="279"/>
      <c r="CO40" s="279"/>
      <c r="CP40" s="279"/>
      <c r="CQ40" s="279"/>
      <c r="CR40" s="279"/>
      <c r="CS40" s="279"/>
      <c r="CT40" s="279"/>
      <c r="CU40" s="279"/>
      <c r="CV40" s="279"/>
      <c r="CW40" s="279"/>
      <c r="CX40" s="279"/>
      <c r="CY40" s="279"/>
      <c r="CZ40" s="279"/>
      <c r="DA40" s="279"/>
      <c r="DB40" s="279"/>
      <c r="DC40" s="279"/>
      <c r="DD40" s="279"/>
      <c r="DE40" s="279"/>
      <c r="DF40" s="279"/>
      <c r="DG40" s="279"/>
      <c r="DH40" s="279"/>
      <c r="DI40" s="279"/>
      <c r="DJ40" s="279"/>
      <c r="DK40" s="279"/>
      <c r="DL40" s="279"/>
    </row>
    <row r="41" spans="1:116" ht="13" x14ac:dyDescent="0.2">
      <c r="A41" s="279"/>
      <c r="B41" s="279"/>
      <c r="C41" s="279"/>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79"/>
      <c r="AZ41" s="279"/>
      <c r="BA41" s="279"/>
      <c r="BB41" s="279"/>
      <c r="BC41" s="279"/>
      <c r="BD41" s="279"/>
      <c r="BE41" s="279"/>
      <c r="BF41" s="279"/>
      <c r="BG41" s="279"/>
      <c r="BH41" s="279"/>
      <c r="BI41" s="279"/>
      <c r="BJ41" s="279"/>
      <c r="BK41" s="279"/>
      <c r="BL41" s="279"/>
      <c r="BM41" s="279"/>
      <c r="BN41" s="279"/>
      <c r="BO41" s="279"/>
      <c r="BP41" s="279"/>
      <c r="BQ41" s="279"/>
      <c r="BR41" s="279"/>
      <c r="BS41" s="279"/>
      <c r="BT41" s="279"/>
      <c r="BU41" s="279"/>
      <c r="BV41" s="279"/>
      <c r="BW41" s="279"/>
      <c r="BX41" s="279"/>
      <c r="BY41" s="279"/>
      <c r="BZ41" s="279"/>
      <c r="CA41" s="279"/>
      <c r="CB41" s="279"/>
      <c r="CC41" s="279"/>
      <c r="CD41" s="279"/>
      <c r="CE41" s="279"/>
      <c r="CF41" s="279"/>
      <c r="CG41" s="279"/>
      <c r="CH41" s="279"/>
      <c r="CI41" s="279"/>
      <c r="CJ41" s="279"/>
      <c r="CK41" s="279"/>
      <c r="CL41" s="279"/>
      <c r="CM41" s="279"/>
      <c r="CN41" s="279"/>
      <c r="CO41" s="279"/>
      <c r="CP41" s="279"/>
      <c r="CQ41" s="279"/>
      <c r="CR41" s="279"/>
      <c r="CS41" s="279"/>
      <c r="CT41" s="279"/>
      <c r="CU41" s="279"/>
      <c r="CV41" s="279"/>
      <c r="CW41" s="279"/>
      <c r="CX41" s="279"/>
      <c r="CY41" s="279"/>
      <c r="CZ41" s="279"/>
      <c r="DA41" s="279"/>
      <c r="DB41" s="279"/>
      <c r="DC41" s="279"/>
      <c r="DD41" s="279"/>
      <c r="DE41" s="279"/>
      <c r="DF41" s="279"/>
      <c r="DG41" s="279"/>
      <c r="DH41" s="279"/>
      <c r="DI41" s="279"/>
      <c r="DJ41" s="279"/>
      <c r="DK41" s="279"/>
      <c r="DL41" s="279"/>
    </row>
    <row r="42" spans="1:116" ht="13" x14ac:dyDescent="0.2">
      <c r="A42" s="279"/>
      <c r="B42" s="279"/>
      <c r="C42" s="279"/>
      <c r="D42" s="279"/>
      <c r="E42" s="279"/>
      <c r="F42" s="279"/>
      <c r="G42" s="279"/>
      <c r="H42" s="279"/>
      <c r="I42" s="279"/>
      <c r="J42" s="279"/>
      <c r="K42" s="279"/>
      <c r="L42" s="279"/>
      <c r="M42" s="279"/>
      <c r="N42" s="279"/>
      <c r="O42" s="279"/>
      <c r="P42" s="279"/>
      <c r="Q42" s="279"/>
      <c r="R42" s="279"/>
      <c r="S42" s="279"/>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0"/>
      <c r="BQ42" s="280"/>
      <c r="BR42" s="280"/>
      <c r="BS42" s="280"/>
      <c r="BT42" s="280"/>
      <c r="BU42" s="280"/>
      <c r="BV42" s="280"/>
      <c r="BW42" s="280"/>
      <c r="BX42" s="280"/>
      <c r="BY42" s="280"/>
      <c r="BZ42" s="280"/>
      <c r="CA42" s="280"/>
      <c r="CB42" s="280"/>
      <c r="CC42" s="280"/>
      <c r="CD42" s="280"/>
      <c r="CE42" s="280"/>
      <c r="CF42" s="280"/>
      <c r="CG42" s="280"/>
      <c r="CH42" s="280"/>
      <c r="CI42" s="280"/>
      <c r="CJ42" s="280"/>
      <c r="CK42" s="280"/>
      <c r="CL42" s="280"/>
      <c r="CM42" s="280"/>
      <c r="CN42" s="280"/>
      <c r="CO42" s="280"/>
      <c r="CP42" s="280"/>
      <c r="CQ42" s="280"/>
      <c r="CR42" s="280"/>
      <c r="CS42" s="280"/>
      <c r="CT42" s="280"/>
      <c r="CU42" s="280"/>
      <c r="CV42" s="280"/>
      <c r="CW42" s="280"/>
      <c r="CX42" s="280"/>
      <c r="CY42" s="280"/>
      <c r="CZ42" s="279"/>
      <c r="DA42" s="279"/>
      <c r="DB42" s="279"/>
      <c r="DC42" s="279"/>
      <c r="DD42" s="279"/>
      <c r="DE42" s="279"/>
      <c r="DF42" s="279"/>
      <c r="DG42" s="279"/>
      <c r="DH42" s="279"/>
      <c r="DI42" s="279"/>
      <c r="DJ42" s="279"/>
      <c r="DK42" s="279"/>
      <c r="DL42" s="279"/>
    </row>
    <row r="43" spans="1:116" ht="13" x14ac:dyDescent="0.2">
      <c r="A43" s="279"/>
      <c r="B43" s="279"/>
      <c r="C43" s="279"/>
      <c r="D43" s="279"/>
      <c r="E43" s="279"/>
      <c r="F43" s="279"/>
      <c r="G43" s="279"/>
      <c r="H43" s="279"/>
      <c r="I43" s="279"/>
      <c r="J43" s="279"/>
      <c r="K43" s="279"/>
      <c r="L43" s="279"/>
      <c r="M43" s="279"/>
      <c r="N43" s="279"/>
      <c r="O43" s="279"/>
      <c r="P43" s="279"/>
      <c r="Q43" s="280"/>
      <c r="R43" s="280"/>
      <c r="S43" s="280"/>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80"/>
      <c r="DA43" s="280"/>
      <c r="DB43" s="280"/>
      <c r="DC43" s="280"/>
      <c r="DD43" s="280"/>
      <c r="DE43" s="280"/>
      <c r="DF43" s="280"/>
      <c r="DG43" s="280"/>
      <c r="DH43" s="280"/>
      <c r="DI43" s="280"/>
      <c r="DJ43" s="280"/>
      <c r="DK43" s="280"/>
      <c r="DL43" s="280"/>
    </row>
    <row r="44" spans="1:116" ht="13" x14ac:dyDescent="0.2">
      <c r="A44" s="279"/>
      <c r="B44" s="279"/>
      <c r="C44" s="279"/>
      <c r="D44" s="279"/>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79"/>
      <c r="AY44" s="279"/>
      <c r="AZ44" s="279"/>
      <c r="BA44" s="279"/>
      <c r="BB44" s="279"/>
      <c r="BC44" s="279"/>
      <c r="BD44" s="279"/>
      <c r="BE44" s="279"/>
      <c r="BF44" s="279"/>
      <c r="BG44" s="279"/>
      <c r="BH44" s="279"/>
      <c r="BI44" s="279"/>
      <c r="BJ44" s="279"/>
      <c r="BK44" s="279"/>
      <c r="BL44" s="279"/>
      <c r="BM44" s="279"/>
      <c r="BN44" s="279"/>
      <c r="BO44" s="279"/>
      <c r="BP44" s="279"/>
      <c r="BQ44" s="279"/>
      <c r="BR44" s="279"/>
      <c r="BS44" s="279"/>
      <c r="BT44" s="279"/>
      <c r="BU44" s="279"/>
      <c r="BV44" s="279"/>
      <c r="BW44" s="279"/>
      <c r="BX44" s="279"/>
      <c r="BY44" s="279"/>
      <c r="BZ44" s="279"/>
      <c r="CA44" s="279"/>
      <c r="CB44" s="279"/>
      <c r="CC44" s="279"/>
      <c r="CD44" s="279"/>
      <c r="CE44" s="279"/>
      <c r="CF44" s="279"/>
      <c r="CG44" s="279"/>
      <c r="CH44" s="279"/>
      <c r="CI44" s="279"/>
      <c r="CJ44" s="279"/>
      <c r="CK44" s="279"/>
      <c r="CL44" s="279"/>
      <c r="CM44" s="279"/>
      <c r="CN44" s="279"/>
      <c r="CO44" s="279"/>
      <c r="CP44" s="279"/>
      <c r="CQ44" s="279"/>
      <c r="CR44" s="279"/>
      <c r="CS44" s="279"/>
      <c r="CT44" s="279"/>
      <c r="CU44" s="279"/>
      <c r="CV44" s="279"/>
      <c r="CW44" s="279"/>
      <c r="CX44" s="279"/>
      <c r="CY44" s="279"/>
      <c r="CZ44" s="279"/>
      <c r="DA44" s="279"/>
      <c r="DB44" s="279"/>
      <c r="DC44" s="279"/>
      <c r="DD44" s="279"/>
      <c r="DE44" s="279"/>
      <c r="DF44" s="279"/>
      <c r="DG44" s="279"/>
      <c r="DH44" s="279"/>
      <c r="DI44" s="279"/>
      <c r="DJ44" s="279"/>
      <c r="DK44" s="279"/>
      <c r="DL44" s="280"/>
    </row>
    <row r="45" spans="1:116" ht="13" x14ac:dyDescent="0.2">
      <c r="A45" s="279"/>
      <c r="B45" s="279"/>
      <c r="C45" s="279"/>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79"/>
      <c r="AY45" s="279"/>
      <c r="AZ45" s="279"/>
      <c r="BA45" s="279"/>
      <c r="BB45" s="279"/>
      <c r="BC45" s="279"/>
      <c r="BD45" s="279"/>
      <c r="BE45" s="279"/>
      <c r="BF45" s="279"/>
      <c r="BG45" s="279"/>
      <c r="BH45" s="279"/>
      <c r="BI45" s="279"/>
      <c r="BJ45" s="279"/>
      <c r="BK45" s="279"/>
      <c r="BL45" s="279"/>
      <c r="BM45" s="279"/>
      <c r="BN45" s="279"/>
      <c r="BO45" s="279"/>
      <c r="BP45" s="279"/>
      <c r="BQ45" s="279"/>
      <c r="BR45" s="279"/>
      <c r="BS45" s="279"/>
      <c r="BT45" s="279"/>
      <c r="BU45" s="279"/>
      <c r="BV45" s="279"/>
      <c r="BW45" s="279"/>
      <c r="BX45" s="279"/>
      <c r="BY45" s="279"/>
      <c r="BZ45" s="279"/>
      <c r="CA45" s="279"/>
      <c r="CB45" s="279"/>
      <c r="CC45" s="279"/>
      <c r="CD45" s="279"/>
      <c r="CE45" s="279"/>
      <c r="CF45" s="279"/>
      <c r="CG45" s="279"/>
      <c r="CH45" s="279"/>
      <c r="CI45" s="279"/>
      <c r="CJ45" s="279"/>
      <c r="CK45" s="279"/>
      <c r="CL45" s="279"/>
      <c r="CM45" s="279"/>
      <c r="CN45" s="279"/>
      <c r="CO45" s="279"/>
      <c r="CP45" s="279"/>
      <c r="CQ45" s="279"/>
      <c r="CR45" s="279"/>
      <c r="CS45" s="279"/>
      <c r="CT45" s="279"/>
      <c r="CU45" s="279"/>
      <c r="CV45" s="279"/>
      <c r="CW45" s="279"/>
      <c r="CX45" s="279"/>
      <c r="CY45" s="279"/>
      <c r="CZ45" s="279"/>
      <c r="DA45" s="279"/>
      <c r="DB45" s="279"/>
      <c r="DC45" s="279"/>
      <c r="DD45" s="279"/>
      <c r="DE45" s="279"/>
      <c r="DF45" s="279"/>
      <c r="DG45" s="279"/>
      <c r="DH45" s="279"/>
      <c r="DI45" s="279"/>
      <c r="DJ45" s="279"/>
      <c r="DK45" s="279"/>
      <c r="DL45" s="279"/>
    </row>
    <row r="46" spans="1:116" ht="13" x14ac:dyDescent="0.2">
      <c r="A46" s="279"/>
      <c r="B46" s="279"/>
      <c r="C46" s="279"/>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79"/>
      <c r="BO46" s="279"/>
      <c r="BP46" s="279"/>
      <c r="BQ46" s="279"/>
      <c r="BR46" s="279"/>
      <c r="BS46" s="279"/>
      <c r="BT46" s="279"/>
      <c r="BU46" s="279"/>
      <c r="BV46" s="279"/>
      <c r="BW46" s="279"/>
      <c r="BX46" s="279"/>
      <c r="BY46" s="279"/>
      <c r="BZ46" s="279"/>
      <c r="CA46" s="279"/>
      <c r="CB46" s="279"/>
      <c r="CC46" s="279"/>
      <c r="CD46" s="279"/>
      <c r="CE46" s="279"/>
      <c r="CF46" s="279"/>
      <c r="CG46" s="279"/>
      <c r="CH46" s="279"/>
      <c r="CI46" s="279"/>
      <c r="CJ46" s="279"/>
      <c r="CK46" s="279"/>
      <c r="CL46" s="279"/>
      <c r="CM46" s="279"/>
      <c r="CN46" s="279"/>
      <c r="CO46" s="279"/>
      <c r="CP46" s="279"/>
      <c r="CQ46" s="279"/>
      <c r="CR46" s="279"/>
      <c r="CS46" s="279"/>
      <c r="CT46" s="279"/>
      <c r="CU46" s="279"/>
      <c r="CV46" s="279"/>
      <c r="CW46" s="279"/>
      <c r="CX46" s="279"/>
      <c r="CY46" s="279"/>
      <c r="CZ46" s="279"/>
      <c r="DA46" s="279"/>
      <c r="DB46" s="279"/>
      <c r="DC46" s="279"/>
      <c r="DD46" s="279"/>
      <c r="DE46" s="279"/>
      <c r="DF46" s="279"/>
      <c r="DG46" s="279"/>
      <c r="DH46" s="279"/>
      <c r="DI46" s="279"/>
      <c r="DJ46" s="279"/>
      <c r="DK46" s="279"/>
      <c r="DL46" s="279"/>
    </row>
    <row r="47" spans="1:116" ht="13" x14ac:dyDescent="0.2">
      <c r="A47" s="279"/>
      <c r="B47" s="279"/>
      <c r="C47" s="279"/>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79"/>
      <c r="BC47" s="279"/>
      <c r="BD47" s="279"/>
      <c r="BE47" s="279"/>
      <c r="BF47" s="279"/>
      <c r="BG47" s="279"/>
      <c r="BH47" s="279"/>
      <c r="BI47" s="279"/>
      <c r="BJ47" s="279"/>
      <c r="BK47" s="279"/>
      <c r="BL47" s="279"/>
      <c r="BM47" s="279"/>
      <c r="BN47" s="279"/>
      <c r="BO47" s="279"/>
      <c r="BP47" s="279"/>
      <c r="BQ47" s="279"/>
      <c r="BR47" s="279"/>
      <c r="BS47" s="279"/>
      <c r="BT47" s="279"/>
      <c r="BU47" s="279"/>
      <c r="BV47" s="279"/>
      <c r="BW47" s="279"/>
      <c r="BX47" s="279"/>
      <c r="BY47" s="279"/>
      <c r="BZ47" s="279"/>
      <c r="CA47" s="279"/>
      <c r="CB47" s="279"/>
      <c r="CC47" s="279"/>
      <c r="CD47" s="279"/>
      <c r="CE47" s="279"/>
      <c r="CF47" s="279"/>
      <c r="CG47" s="279"/>
      <c r="CH47" s="279"/>
      <c r="CI47" s="279"/>
      <c r="CJ47" s="279"/>
      <c r="CK47" s="279"/>
      <c r="CL47" s="279"/>
      <c r="CM47" s="279"/>
      <c r="CN47" s="279"/>
      <c r="CO47" s="279"/>
      <c r="CP47" s="279"/>
      <c r="CQ47" s="279"/>
      <c r="CR47" s="279"/>
      <c r="CS47" s="279"/>
      <c r="CT47" s="279"/>
      <c r="CU47" s="279"/>
      <c r="CV47" s="279"/>
      <c r="CW47" s="279"/>
      <c r="CX47" s="279"/>
      <c r="CY47" s="279"/>
      <c r="CZ47" s="279"/>
      <c r="DA47" s="279"/>
      <c r="DB47" s="279"/>
      <c r="DC47" s="279"/>
      <c r="DD47" s="279"/>
      <c r="DE47" s="279"/>
      <c r="DF47" s="279"/>
      <c r="DG47" s="279"/>
      <c r="DH47" s="279"/>
      <c r="DI47" s="279"/>
      <c r="DJ47" s="279"/>
      <c r="DK47" s="279"/>
      <c r="DL47" s="279"/>
    </row>
    <row r="48" spans="1:116" ht="13" x14ac:dyDescent="0.2">
      <c r="A48" s="279"/>
      <c r="B48" s="279"/>
      <c r="C48" s="279"/>
      <c r="D48" s="279"/>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79"/>
      <c r="AY48" s="279"/>
      <c r="AZ48" s="279"/>
      <c r="BA48" s="279"/>
      <c r="BB48" s="279"/>
      <c r="BC48" s="279"/>
      <c r="BD48" s="279"/>
      <c r="BE48" s="279"/>
      <c r="BF48" s="279"/>
      <c r="BG48" s="279"/>
      <c r="BH48" s="279"/>
      <c r="BI48" s="279"/>
      <c r="BJ48" s="279"/>
      <c r="BK48" s="279"/>
      <c r="BL48" s="279"/>
      <c r="BM48" s="279"/>
      <c r="BN48" s="279"/>
      <c r="BO48" s="279"/>
      <c r="BP48" s="279"/>
      <c r="BQ48" s="279"/>
      <c r="BR48" s="279"/>
      <c r="BS48" s="279"/>
      <c r="BT48" s="279"/>
      <c r="BU48" s="279"/>
      <c r="BV48" s="279"/>
      <c r="BW48" s="279"/>
      <c r="BX48" s="279"/>
      <c r="BY48" s="279"/>
      <c r="BZ48" s="279"/>
      <c r="CA48" s="279"/>
      <c r="CB48" s="279"/>
      <c r="CC48" s="279"/>
      <c r="CD48" s="279"/>
      <c r="CE48" s="279"/>
      <c r="CF48" s="279"/>
      <c r="CG48" s="279"/>
      <c r="CH48" s="279"/>
      <c r="CI48" s="279"/>
      <c r="CJ48" s="279"/>
      <c r="CK48" s="279"/>
      <c r="CL48" s="279"/>
      <c r="CM48" s="279"/>
      <c r="CN48" s="279"/>
      <c r="CO48" s="279"/>
      <c r="CP48" s="279"/>
      <c r="CQ48" s="279"/>
      <c r="CR48" s="279"/>
      <c r="CS48" s="279"/>
      <c r="CT48" s="279"/>
      <c r="CU48" s="279"/>
      <c r="CV48" s="279"/>
      <c r="CW48" s="279"/>
      <c r="CX48" s="279"/>
      <c r="CY48" s="279"/>
      <c r="CZ48" s="279"/>
      <c r="DA48" s="279"/>
      <c r="DB48" s="279"/>
      <c r="DC48" s="279"/>
      <c r="DD48" s="279"/>
      <c r="DE48" s="279"/>
      <c r="DF48" s="279"/>
      <c r="DG48" s="279"/>
      <c r="DH48" s="279"/>
      <c r="DI48" s="279"/>
      <c r="DJ48" s="279"/>
      <c r="DK48" s="279"/>
      <c r="DL48" s="279"/>
    </row>
    <row r="49" spans="1:116" ht="13" x14ac:dyDescent="0.2">
      <c r="A49" s="279"/>
      <c r="B49" s="279"/>
      <c r="C49" s="279"/>
      <c r="D49" s="279"/>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79"/>
      <c r="AY49" s="279"/>
      <c r="AZ49" s="279"/>
      <c r="BA49" s="279"/>
      <c r="BB49" s="279"/>
      <c r="BC49" s="279"/>
      <c r="BD49" s="279"/>
      <c r="BE49" s="279"/>
      <c r="BF49" s="279"/>
      <c r="BG49" s="279"/>
      <c r="BH49" s="279"/>
      <c r="BI49" s="279"/>
      <c r="BJ49" s="279"/>
      <c r="BK49" s="279"/>
      <c r="BL49" s="279"/>
      <c r="BM49" s="279"/>
      <c r="BN49" s="279"/>
      <c r="BO49" s="279"/>
      <c r="BP49" s="279"/>
      <c r="BQ49" s="279"/>
      <c r="BR49" s="279"/>
      <c r="BS49" s="279"/>
      <c r="BT49" s="279"/>
      <c r="BU49" s="279"/>
      <c r="BV49" s="279"/>
      <c r="BW49" s="279"/>
      <c r="BX49" s="279"/>
      <c r="BY49" s="279"/>
      <c r="BZ49" s="279"/>
      <c r="CA49" s="279"/>
      <c r="CB49" s="279"/>
      <c r="CC49" s="279"/>
      <c r="CD49" s="279"/>
      <c r="CE49" s="279"/>
      <c r="CF49" s="279"/>
      <c r="CG49" s="279"/>
      <c r="CH49" s="279"/>
      <c r="CI49" s="279"/>
      <c r="CJ49" s="279"/>
      <c r="CK49" s="279"/>
      <c r="CL49" s="279"/>
      <c r="CM49" s="279"/>
      <c r="CN49" s="279"/>
      <c r="CO49" s="279"/>
      <c r="CP49" s="279"/>
      <c r="CQ49" s="279"/>
      <c r="CR49" s="279"/>
      <c r="CS49" s="279"/>
      <c r="CT49" s="279"/>
      <c r="CU49" s="279"/>
      <c r="CV49" s="279"/>
      <c r="CW49" s="279"/>
      <c r="CX49" s="279"/>
      <c r="CY49" s="279"/>
      <c r="CZ49" s="279"/>
      <c r="DA49" s="279"/>
      <c r="DB49" s="279"/>
      <c r="DC49" s="279"/>
      <c r="DD49" s="279"/>
      <c r="DE49" s="279"/>
      <c r="DF49" s="279"/>
      <c r="DG49" s="279"/>
      <c r="DH49" s="279"/>
      <c r="DI49" s="279"/>
      <c r="DJ49" s="279"/>
      <c r="DK49" s="279"/>
      <c r="DL49" s="279"/>
    </row>
    <row r="50" spans="1:116" ht="13" x14ac:dyDescent="0.2">
      <c r="A50" s="279"/>
      <c r="B50" s="279"/>
      <c r="C50" s="279"/>
      <c r="D50" s="279"/>
      <c r="E50" s="279"/>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c r="AG50" s="279"/>
      <c r="AH50" s="279"/>
      <c r="AI50" s="279"/>
      <c r="AJ50" s="279"/>
      <c r="AK50" s="279"/>
      <c r="AL50" s="279"/>
      <c r="AM50" s="279"/>
      <c r="AN50" s="279"/>
      <c r="AO50" s="279"/>
      <c r="AP50" s="279"/>
      <c r="AQ50" s="279"/>
      <c r="AR50" s="279"/>
      <c r="AS50" s="279"/>
      <c r="AT50" s="279"/>
      <c r="AU50" s="279"/>
      <c r="AV50" s="279"/>
      <c r="AW50" s="279"/>
      <c r="AX50" s="279"/>
      <c r="AY50" s="279"/>
      <c r="AZ50" s="279"/>
      <c r="BA50" s="279"/>
      <c r="BB50" s="279"/>
      <c r="BC50" s="279"/>
      <c r="BD50" s="279"/>
      <c r="BE50" s="279"/>
      <c r="BF50" s="279"/>
      <c r="BG50" s="279"/>
      <c r="BH50" s="279"/>
      <c r="BI50" s="279"/>
      <c r="BJ50" s="279"/>
      <c r="BK50" s="279"/>
      <c r="BL50" s="279"/>
      <c r="BM50" s="279"/>
      <c r="BN50" s="279"/>
      <c r="BO50" s="279"/>
      <c r="BP50" s="279"/>
      <c r="BQ50" s="279"/>
      <c r="BR50" s="279"/>
      <c r="BS50" s="279"/>
      <c r="BT50" s="279"/>
      <c r="BU50" s="279"/>
      <c r="BV50" s="279"/>
      <c r="BW50" s="279"/>
      <c r="BX50" s="279"/>
      <c r="BY50" s="279"/>
      <c r="BZ50" s="279"/>
      <c r="CA50" s="279"/>
      <c r="CB50" s="279"/>
      <c r="CC50" s="279"/>
      <c r="CD50" s="279"/>
      <c r="CE50" s="279"/>
      <c r="CF50" s="279"/>
      <c r="CG50" s="279"/>
      <c r="CH50" s="279"/>
      <c r="CI50" s="279"/>
      <c r="CJ50" s="279"/>
      <c r="CK50" s="279"/>
      <c r="CL50" s="279"/>
      <c r="CM50" s="279"/>
      <c r="CN50" s="279"/>
      <c r="CO50" s="279"/>
      <c r="CP50" s="279"/>
      <c r="CQ50" s="279"/>
      <c r="CR50" s="279"/>
      <c r="CS50" s="279"/>
      <c r="CT50" s="279"/>
      <c r="CU50" s="279"/>
      <c r="CV50" s="279"/>
      <c r="CW50" s="279"/>
      <c r="CX50" s="279"/>
      <c r="CY50" s="279"/>
      <c r="CZ50" s="279"/>
      <c r="DA50" s="279"/>
      <c r="DB50" s="279"/>
      <c r="DC50" s="279"/>
      <c r="DD50" s="279"/>
      <c r="DE50" s="279"/>
      <c r="DF50" s="279"/>
      <c r="DG50" s="280"/>
      <c r="DH50" s="280"/>
      <c r="DI50" s="280"/>
      <c r="DJ50" s="280"/>
      <c r="DK50" s="280"/>
      <c r="DL50" s="280"/>
    </row>
    <row r="51" spans="1:116" ht="13" x14ac:dyDescent="0.2">
      <c r="A51" s="279"/>
      <c r="B51" s="279"/>
      <c r="C51" s="279"/>
      <c r="D51" s="279"/>
      <c r="E51" s="279"/>
      <c r="F51" s="279"/>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279"/>
      <c r="BI51" s="279"/>
      <c r="BJ51" s="279"/>
      <c r="BK51" s="279"/>
      <c r="BL51" s="279"/>
      <c r="BM51" s="279"/>
      <c r="BN51" s="279"/>
      <c r="BO51" s="279"/>
      <c r="BP51" s="279"/>
      <c r="BQ51" s="279"/>
      <c r="BR51" s="279"/>
      <c r="BS51" s="279"/>
      <c r="BT51" s="279"/>
      <c r="BU51" s="279"/>
      <c r="BV51" s="279"/>
      <c r="BW51" s="279"/>
      <c r="BX51" s="279"/>
      <c r="BY51" s="279"/>
      <c r="BZ51" s="279"/>
      <c r="CA51" s="279"/>
      <c r="CB51" s="279"/>
      <c r="CC51" s="279"/>
      <c r="CD51" s="279"/>
      <c r="CE51" s="279"/>
      <c r="CF51" s="279"/>
      <c r="CG51" s="279"/>
      <c r="CH51" s="279"/>
      <c r="CI51" s="279"/>
      <c r="CJ51" s="279"/>
      <c r="CK51" s="279"/>
      <c r="CL51" s="279"/>
      <c r="CM51" s="279"/>
      <c r="CN51" s="279"/>
      <c r="CO51" s="279"/>
      <c r="CP51" s="279"/>
      <c r="CQ51" s="279"/>
      <c r="CR51" s="279"/>
      <c r="CS51" s="279"/>
      <c r="CT51" s="279"/>
      <c r="CU51" s="279"/>
      <c r="CV51" s="279"/>
      <c r="CW51" s="279"/>
      <c r="CX51" s="279"/>
      <c r="CY51" s="279"/>
      <c r="CZ51" s="279"/>
      <c r="DA51" s="279"/>
      <c r="DB51" s="279"/>
      <c r="DC51" s="279"/>
      <c r="DD51" s="279"/>
      <c r="DE51" s="279"/>
      <c r="DF51" s="279"/>
      <c r="DG51" s="279"/>
      <c r="DH51" s="279"/>
      <c r="DI51" s="279"/>
      <c r="DJ51" s="279"/>
      <c r="DK51" s="279"/>
      <c r="DL51" s="279"/>
    </row>
    <row r="52" spans="1:116" ht="13" x14ac:dyDescent="0.2">
      <c r="A52" s="279"/>
      <c r="B52" s="279"/>
      <c r="C52" s="279"/>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N52" s="279"/>
      <c r="AO52" s="279"/>
      <c r="AP52" s="279"/>
      <c r="AQ52" s="279"/>
      <c r="AR52" s="279"/>
      <c r="AS52" s="279"/>
      <c r="AT52" s="279"/>
      <c r="AU52" s="279"/>
      <c r="AV52" s="279"/>
      <c r="AW52" s="279"/>
      <c r="AX52" s="279"/>
      <c r="AY52" s="279"/>
      <c r="AZ52" s="279"/>
      <c r="BA52" s="279"/>
      <c r="BB52" s="279"/>
      <c r="BC52" s="279"/>
      <c r="BD52" s="279"/>
      <c r="BE52" s="279"/>
      <c r="BF52" s="279"/>
      <c r="BG52" s="279"/>
      <c r="BH52" s="279"/>
      <c r="BI52" s="279"/>
      <c r="BJ52" s="279"/>
      <c r="BK52" s="279"/>
      <c r="BL52" s="279"/>
      <c r="BM52" s="279"/>
      <c r="BN52" s="279"/>
      <c r="BO52" s="279"/>
      <c r="BP52" s="279"/>
      <c r="BQ52" s="279"/>
      <c r="BR52" s="279"/>
      <c r="BS52" s="279"/>
      <c r="BT52" s="279"/>
      <c r="BU52" s="279"/>
      <c r="BV52" s="279"/>
      <c r="BW52" s="279"/>
      <c r="BX52" s="279"/>
      <c r="BY52" s="279"/>
      <c r="BZ52" s="279"/>
      <c r="CA52" s="279"/>
      <c r="CB52" s="279"/>
      <c r="CC52" s="279"/>
      <c r="CD52" s="279"/>
      <c r="CE52" s="279"/>
      <c r="CF52" s="279"/>
      <c r="CG52" s="279"/>
      <c r="CH52" s="279"/>
      <c r="CI52" s="279"/>
      <c r="CJ52" s="279"/>
      <c r="CK52" s="279"/>
      <c r="CL52" s="279"/>
      <c r="CM52" s="279"/>
      <c r="CN52" s="279"/>
      <c r="CO52" s="279"/>
      <c r="CP52" s="279"/>
      <c r="CQ52" s="279"/>
      <c r="CR52" s="279"/>
      <c r="CS52" s="279"/>
      <c r="CT52" s="279"/>
      <c r="CU52" s="279"/>
      <c r="CV52" s="279"/>
      <c r="CW52" s="279"/>
      <c r="CX52" s="279"/>
      <c r="CY52" s="279"/>
      <c r="CZ52" s="279"/>
      <c r="DA52" s="279"/>
      <c r="DB52" s="279"/>
      <c r="DC52" s="279"/>
      <c r="DD52" s="279"/>
      <c r="DE52" s="279"/>
      <c r="DF52" s="279"/>
      <c r="DG52" s="279"/>
      <c r="DH52" s="279"/>
      <c r="DI52" s="279"/>
      <c r="DJ52" s="279"/>
      <c r="DK52" s="279"/>
      <c r="DL52" s="279"/>
    </row>
    <row r="53" spans="1:116" ht="13" x14ac:dyDescent="0.2">
      <c r="A53" s="279"/>
      <c r="B53" s="279"/>
      <c r="C53" s="279"/>
      <c r="D53" s="279"/>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79"/>
      <c r="BP53" s="279"/>
      <c r="BQ53" s="279"/>
      <c r="BR53" s="279"/>
      <c r="BS53" s="279"/>
      <c r="BT53" s="279"/>
      <c r="BU53" s="279"/>
      <c r="BV53" s="279"/>
      <c r="BW53" s="279"/>
      <c r="BX53" s="279"/>
      <c r="BY53" s="279"/>
      <c r="BZ53" s="279"/>
      <c r="CA53" s="279"/>
      <c r="CB53" s="279"/>
      <c r="CC53" s="279"/>
      <c r="CD53" s="279"/>
      <c r="CE53" s="279"/>
      <c r="CF53" s="279"/>
      <c r="CG53" s="279"/>
      <c r="CH53" s="279"/>
      <c r="CI53" s="279"/>
      <c r="CJ53" s="279"/>
      <c r="CK53" s="279"/>
      <c r="CL53" s="279"/>
      <c r="CM53" s="279"/>
      <c r="CN53" s="279"/>
      <c r="CO53" s="279"/>
      <c r="CP53" s="279"/>
      <c r="CQ53" s="279"/>
      <c r="CR53" s="279"/>
      <c r="CS53" s="279"/>
      <c r="CT53" s="279"/>
      <c r="CU53" s="279"/>
      <c r="CV53" s="279"/>
      <c r="CW53" s="279"/>
      <c r="CX53" s="279"/>
      <c r="CY53" s="279"/>
      <c r="CZ53" s="279"/>
      <c r="DA53" s="279"/>
      <c r="DB53" s="279"/>
      <c r="DC53" s="279"/>
      <c r="DD53" s="279"/>
      <c r="DE53" s="279"/>
      <c r="DF53" s="279"/>
      <c r="DG53" s="279"/>
      <c r="DH53" s="279"/>
      <c r="DI53" s="279"/>
      <c r="DJ53" s="279"/>
      <c r="DK53" s="279"/>
      <c r="DL53" s="280"/>
    </row>
    <row r="54" spans="1:116" ht="13" x14ac:dyDescent="0.2">
      <c r="A54" s="279"/>
      <c r="B54" s="279"/>
      <c r="C54" s="279"/>
      <c r="D54" s="279"/>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79"/>
      <c r="AY54" s="279"/>
      <c r="AZ54" s="279"/>
      <c r="BA54" s="279"/>
      <c r="BB54" s="279"/>
      <c r="BC54" s="279"/>
      <c r="BD54" s="279"/>
      <c r="BE54" s="279"/>
      <c r="BF54" s="279"/>
      <c r="BG54" s="279"/>
      <c r="BH54" s="279"/>
      <c r="BI54" s="279"/>
      <c r="BJ54" s="279"/>
      <c r="BK54" s="279"/>
      <c r="BL54" s="279"/>
      <c r="BM54" s="279"/>
      <c r="BN54" s="279"/>
      <c r="BO54" s="279"/>
      <c r="BP54" s="279"/>
      <c r="BQ54" s="279"/>
      <c r="BR54" s="279"/>
      <c r="BS54" s="279"/>
      <c r="BT54" s="279"/>
      <c r="BU54" s="279"/>
      <c r="BV54" s="279"/>
      <c r="BW54" s="279"/>
      <c r="BX54" s="279"/>
      <c r="BY54" s="279"/>
      <c r="BZ54" s="279"/>
      <c r="CA54" s="279"/>
      <c r="CB54" s="279"/>
      <c r="CC54" s="279"/>
      <c r="CD54" s="279"/>
      <c r="CE54" s="279"/>
      <c r="CF54" s="279"/>
      <c r="CG54" s="279"/>
      <c r="CH54" s="279"/>
      <c r="CI54" s="279"/>
      <c r="CJ54" s="279"/>
      <c r="CK54" s="279"/>
      <c r="CL54" s="279"/>
      <c r="CM54" s="279"/>
      <c r="CN54" s="279"/>
      <c r="CO54" s="279"/>
      <c r="CP54" s="279"/>
      <c r="CQ54" s="279"/>
      <c r="CR54" s="279"/>
      <c r="CS54" s="279"/>
      <c r="CT54" s="279"/>
      <c r="CU54" s="279"/>
      <c r="CV54" s="279"/>
      <c r="CW54" s="279"/>
      <c r="CX54" s="279"/>
      <c r="CY54" s="279"/>
      <c r="CZ54" s="279"/>
      <c r="DA54" s="279"/>
      <c r="DB54" s="279"/>
      <c r="DC54" s="279"/>
      <c r="DD54" s="279"/>
      <c r="DE54" s="279"/>
      <c r="DF54" s="279"/>
      <c r="DG54" s="279"/>
      <c r="DH54" s="279"/>
      <c r="DI54" s="279"/>
      <c r="DJ54" s="279"/>
      <c r="DK54" s="279"/>
      <c r="DL54" s="279"/>
    </row>
    <row r="55" spans="1:116" ht="13" x14ac:dyDescent="0.2">
      <c r="A55" s="279"/>
      <c r="B55" s="279"/>
      <c r="C55" s="279"/>
      <c r="D55" s="279"/>
      <c r="E55" s="27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279"/>
      <c r="AY55" s="279"/>
      <c r="AZ55" s="279"/>
      <c r="BA55" s="279"/>
      <c r="BB55" s="279"/>
      <c r="BC55" s="279"/>
      <c r="BD55" s="279"/>
      <c r="BE55" s="279"/>
      <c r="BF55" s="279"/>
      <c r="BG55" s="279"/>
      <c r="BH55" s="279"/>
      <c r="BI55" s="279"/>
      <c r="BJ55" s="279"/>
      <c r="BK55" s="279"/>
      <c r="BL55" s="279"/>
      <c r="BM55" s="279"/>
      <c r="BN55" s="279"/>
      <c r="BO55" s="279"/>
      <c r="BP55" s="279"/>
      <c r="BQ55" s="279"/>
      <c r="BR55" s="279"/>
      <c r="BS55" s="279"/>
      <c r="BT55" s="279"/>
      <c r="BU55" s="279"/>
      <c r="BV55" s="279"/>
      <c r="BW55" s="279"/>
      <c r="BX55" s="279"/>
      <c r="BY55" s="279"/>
      <c r="BZ55" s="279"/>
      <c r="CA55" s="279"/>
      <c r="CB55" s="279"/>
      <c r="CC55" s="279"/>
      <c r="CD55" s="279"/>
      <c r="CE55" s="279"/>
      <c r="CF55" s="279"/>
      <c r="CG55" s="279"/>
      <c r="CH55" s="279"/>
      <c r="CI55" s="279"/>
      <c r="CJ55" s="279"/>
      <c r="CK55" s="279"/>
      <c r="CL55" s="279"/>
      <c r="CM55" s="279"/>
      <c r="CN55" s="279"/>
      <c r="CO55" s="279"/>
      <c r="CP55" s="279"/>
      <c r="CQ55" s="279"/>
      <c r="CR55" s="279"/>
      <c r="CS55" s="279"/>
      <c r="CT55" s="279"/>
      <c r="CU55" s="279"/>
      <c r="CV55" s="279"/>
      <c r="CW55" s="279"/>
      <c r="CX55" s="279"/>
      <c r="CY55" s="279"/>
      <c r="CZ55" s="279"/>
      <c r="DA55" s="279"/>
      <c r="DB55" s="279"/>
      <c r="DC55" s="279"/>
      <c r="DD55" s="279"/>
      <c r="DE55" s="279"/>
      <c r="DF55" s="279"/>
      <c r="DG55" s="279"/>
      <c r="DH55" s="279"/>
      <c r="DI55" s="279"/>
      <c r="DJ55" s="279"/>
      <c r="DK55" s="279"/>
      <c r="DL55" s="279"/>
    </row>
    <row r="56" spans="1:116" ht="13" x14ac:dyDescent="0.2">
      <c r="A56" s="279"/>
      <c r="B56" s="279"/>
      <c r="C56" s="279"/>
      <c r="D56" s="279"/>
      <c r="E56" s="279"/>
      <c r="F56" s="279"/>
      <c r="G56" s="279"/>
      <c r="H56" s="279"/>
      <c r="I56" s="279"/>
      <c r="J56" s="279"/>
      <c r="K56" s="279"/>
      <c r="L56" s="279"/>
      <c r="M56" s="279"/>
      <c r="N56" s="279"/>
      <c r="O56" s="279"/>
      <c r="P56" s="279"/>
      <c r="Q56" s="279"/>
      <c r="R56" s="279"/>
      <c r="S56" s="279"/>
      <c r="T56" s="279"/>
      <c r="U56" s="279"/>
      <c r="V56" s="279"/>
      <c r="W56" s="279"/>
      <c r="X56" s="279"/>
      <c r="Y56" s="279"/>
      <c r="Z56" s="279"/>
      <c r="AA56" s="279"/>
      <c r="AB56" s="279"/>
      <c r="AC56" s="279"/>
      <c r="AD56" s="279"/>
      <c r="AE56" s="279"/>
      <c r="AF56" s="279"/>
      <c r="AG56" s="279"/>
      <c r="AH56" s="279"/>
      <c r="AI56" s="279"/>
      <c r="AJ56" s="279"/>
      <c r="AK56" s="279"/>
      <c r="AL56" s="279"/>
      <c r="AM56" s="279"/>
      <c r="AN56" s="279"/>
      <c r="AO56" s="279"/>
      <c r="AP56" s="279"/>
      <c r="AQ56" s="279"/>
      <c r="AR56" s="279"/>
      <c r="AS56" s="279"/>
      <c r="AT56" s="279"/>
      <c r="AU56" s="279"/>
      <c r="AV56" s="279"/>
      <c r="AW56" s="279"/>
      <c r="AX56" s="279"/>
      <c r="AY56" s="279"/>
      <c r="AZ56" s="279"/>
      <c r="BA56" s="279"/>
      <c r="BB56" s="279"/>
      <c r="BC56" s="279"/>
      <c r="BD56" s="279"/>
      <c r="BE56" s="279"/>
      <c r="BF56" s="279"/>
      <c r="BG56" s="279"/>
      <c r="BH56" s="279"/>
      <c r="BI56" s="279"/>
      <c r="BJ56" s="279"/>
      <c r="BK56" s="279"/>
      <c r="BL56" s="279"/>
      <c r="BM56" s="279"/>
      <c r="BN56" s="279"/>
      <c r="BO56" s="279"/>
      <c r="BP56" s="279"/>
      <c r="BQ56" s="279"/>
      <c r="BR56" s="279"/>
      <c r="BS56" s="279"/>
      <c r="BT56" s="279"/>
      <c r="BU56" s="279"/>
      <c r="BV56" s="279"/>
      <c r="BW56" s="279"/>
      <c r="BX56" s="279"/>
      <c r="BY56" s="279"/>
      <c r="BZ56" s="279"/>
      <c r="CA56" s="279"/>
      <c r="CB56" s="279"/>
      <c r="CC56" s="279"/>
      <c r="CD56" s="279"/>
      <c r="CE56" s="279"/>
      <c r="CF56" s="279"/>
      <c r="CG56" s="279"/>
      <c r="CH56" s="279"/>
      <c r="CI56" s="279"/>
      <c r="CJ56" s="279"/>
      <c r="CK56" s="279"/>
      <c r="CL56" s="279"/>
      <c r="CM56" s="279"/>
      <c r="CN56" s="279"/>
      <c r="CO56" s="279"/>
      <c r="CP56" s="279"/>
      <c r="CQ56" s="279"/>
      <c r="CR56" s="279"/>
      <c r="CS56" s="279"/>
      <c r="CT56" s="279"/>
      <c r="CU56" s="279"/>
      <c r="CV56" s="279"/>
      <c r="CW56" s="279"/>
      <c r="CX56" s="279"/>
      <c r="CY56" s="279"/>
      <c r="CZ56" s="279"/>
      <c r="DA56" s="279"/>
      <c r="DB56" s="279"/>
      <c r="DC56" s="279"/>
      <c r="DD56" s="279"/>
      <c r="DE56" s="279"/>
      <c r="DF56" s="279"/>
      <c r="DG56" s="279"/>
      <c r="DH56" s="279"/>
      <c r="DI56" s="279"/>
      <c r="DJ56" s="279"/>
      <c r="DK56" s="279"/>
      <c r="DL56" s="279"/>
    </row>
    <row r="57" spans="1:116" ht="13" x14ac:dyDescent="0.2">
      <c r="A57" s="279"/>
      <c r="B57" s="279"/>
      <c r="C57" s="279"/>
      <c r="D57" s="279"/>
      <c r="E57" s="279"/>
      <c r="F57" s="279"/>
      <c r="G57" s="279"/>
      <c r="H57" s="279"/>
      <c r="I57" s="279"/>
      <c r="J57" s="279"/>
      <c r="K57" s="279"/>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79"/>
      <c r="AI57" s="279"/>
      <c r="AJ57" s="279"/>
      <c r="AK57" s="279"/>
      <c r="AL57" s="279"/>
      <c r="AM57" s="279"/>
      <c r="AN57" s="279"/>
      <c r="AO57" s="279"/>
      <c r="AP57" s="279"/>
      <c r="AQ57" s="279"/>
      <c r="AR57" s="279"/>
      <c r="AS57" s="279"/>
      <c r="AT57" s="279"/>
      <c r="AU57" s="279"/>
      <c r="AV57" s="279"/>
      <c r="AW57" s="279"/>
      <c r="AX57" s="279"/>
      <c r="AY57" s="279"/>
      <c r="AZ57" s="279"/>
      <c r="BA57" s="279"/>
      <c r="BB57" s="279"/>
      <c r="BC57" s="279"/>
      <c r="BD57" s="279"/>
      <c r="BE57" s="279"/>
      <c r="BF57" s="279"/>
      <c r="BG57" s="279"/>
      <c r="BH57" s="279"/>
      <c r="BI57" s="279"/>
      <c r="BJ57" s="279"/>
      <c r="BK57" s="279"/>
      <c r="BL57" s="279"/>
      <c r="BM57" s="279"/>
      <c r="BN57" s="279"/>
      <c r="BO57" s="279"/>
      <c r="BP57" s="279"/>
      <c r="BQ57" s="279"/>
      <c r="BR57" s="279"/>
      <c r="BS57" s="279"/>
      <c r="BT57" s="279"/>
      <c r="BU57" s="279"/>
      <c r="BV57" s="279"/>
      <c r="BW57" s="279"/>
      <c r="BX57" s="279"/>
      <c r="BY57" s="279"/>
      <c r="BZ57" s="279"/>
      <c r="CA57" s="279"/>
      <c r="CB57" s="279"/>
      <c r="CC57" s="279"/>
      <c r="CD57" s="279"/>
      <c r="CE57" s="279"/>
      <c r="CF57" s="279"/>
      <c r="CG57" s="279"/>
      <c r="CH57" s="279"/>
      <c r="CI57" s="279"/>
      <c r="CJ57" s="279"/>
      <c r="CK57" s="279"/>
      <c r="CL57" s="279"/>
      <c r="CM57" s="279"/>
      <c r="CN57" s="279"/>
      <c r="CO57" s="279"/>
      <c r="CP57" s="279"/>
      <c r="CQ57" s="279"/>
      <c r="CR57" s="279"/>
      <c r="CS57" s="279"/>
      <c r="CT57" s="279"/>
      <c r="CU57" s="279"/>
      <c r="CV57" s="279"/>
      <c r="CW57" s="279"/>
      <c r="CX57" s="279"/>
      <c r="CY57" s="279"/>
      <c r="CZ57" s="279"/>
      <c r="DA57" s="279"/>
      <c r="DB57" s="279"/>
      <c r="DC57" s="279"/>
      <c r="DD57" s="279"/>
      <c r="DE57" s="279"/>
      <c r="DF57" s="279"/>
      <c r="DG57" s="279"/>
      <c r="DH57" s="279"/>
      <c r="DI57" s="279"/>
      <c r="DJ57" s="279"/>
      <c r="DK57" s="279"/>
      <c r="DL57" s="279"/>
    </row>
    <row r="58" spans="1:116" ht="13" x14ac:dyDescent="0.2">
      <c r="A58" s="279"/>
      <c r="B58" s="279"/>
      <c r="C58" s="279"/>
      <c r="D58" s="279"/>
      <c r="E58" s="279"/>
      <c r="F58" s="279"/>
      <c r="G58" s="279"/>
      <c r="H58" s="279"/>
      <c r="I58" s="279"/>
      <c r="J58" s="279"/>
      <c r="K58" s="279"/>
      <c r="L58" s="279"/>
      <c r="M58" s="279"/>
      <c r="N58" s="279"/>
      <c r="O58" s="279"/>
      <c r="P58" s="279"/>
      <c r="Q58" s="279"/>
      <c r="R58" s="279"/>
      <c r="S58" s="279"/>
      <c r="T58" s="279"/>
      <c r="U58" s="279"/>
      <c r="V58" s="279"/>
      <c r="W58" s="279"/>
      <c r="X58" s="279"/>
      <c r="Y58" s="279"/>
      <c r="Z58" s="279"/>
      <c r="AA58" s="279"/>
      <c r="AB58" s="279"/>
      <c r="AC58" s="279"/>
      <c r="AD58" s="279"/>
      <c r="AE58" s="279"/>
      <c r="AF58" s="279"/>
      <c r="AG58" s="279"/>
      <c r="AH58" s="279"/>
      <c r="AI58" s="279"/>
      <c r="AJ58" s="279"/>
      <c r="AK58" s="279"/>
      <c r="AL58" s="279"/>
      <c r="AM58" s="279"/>
      <c r="AN58" s="279"/>
      <c r="AO58" s="279"/>
      <c r="AP58" s="279"/>
      <c r="AQ58" s="279"/>
      <c r="AR58" s="279"/>
      <c r="AS58" s="279"/>
      <c r="AT58" s="279"/>
      <c r="AU58" s="279"/>
      <c r="AV58" s="279"/>
      <c r="AW58" s="279"/>
      <c r="AX58" s="279"/>
      <c r="AY58" s="279"/>
      <c r="AZ58" s="279"/>
      <c r="BA58" s="279"/>
      <c r="BB58" s="279"/>
      <c r="BC58" s="279"/>
      <c r="BD58" s="279"/>
      <c r="BE58" s="279"/>
      <c r="BF58" s="279"/>
      <c r="BG58" s="279"/>
      <c r="BH58" s="279"/>
      <c r="BI58" s="279"/>
      <c r="BJ58" s="279"/>
      <c r="BK58" s="279"/>
      <c r="BL58" s="279"/>
      <c r="BM58" s="279"/>
      <c r="BN58" s="279"/>
      <c r="BO58" s="279"/>
      <c r="BP58" s="279"/>
      <c r="BQ58" s="279"/>
      <c r="BR58" s="279"/>
      <c r="BS58" s="279"/>
      <c r="BT58" s="279"/>
      <c r="BU58" s="279"/>
      <c r="BV58" s="279"/>
      <c r="BW58" s="279"/>
      <c r="BX58" s="279"/>
      <c r="BY58" s="279"/>
      <c r="BZ58" s="279"/>
      <c r="CA58" s="279"/>
      <c r="CB58" s="279"/>
      <c r="CC58" s="279"/>
      <c r="CD58" s="279"/>
      <c r="CE58" s="279"/>
      <c r="CF58" s="279"/>
      <c r="CG58" s="279"/>
      <c r="CH58" s="279"/>
      <c r="CI58" s="279"/>
      <c r="CJ58" s="279"/>
      <c r="CK58" s="279"/>
      <c r="CL58" s="279"/>
      <c r="CM58" s="279"/>
      <c r="CN58" s="279"/>
      <c r="CO58" s="279"/>
      <c r="CP58" s="279"/>
      <c r="CQ58" s="279"/>
      <c r="CR58" s="279"/>
      <c r="CS58" s="279"/>
      <c r="CT58" s="279"/>
      <c r="CU58" s="279"/>
      <c r="CV58" s="279"/>
      <c r="CW58" s="279"/>
      <c r="CX58" s="279"/>
      <c r="CY58" s="279"/>
      <c r="CZ58" s="279"/>
      <c r="DA58" s="279"/>
      <c r="DB58" s="279"/>
      <c r="DC58" s="279"/>
      <c r="DD58" s="279"/>
      <c r="DE58" s="279"/>
      <c r="DF58" s="279"/>
      <c r="DG58" s="279"/>
      <c r="DH58" s="279"/>
      <c r="DI58" s="279"/>
      <c r="DJ58" s="279"/>
      <c r="DK58" s="279"/>
      <c r="DL58" s="279"/>
    </row>
    <row r="59" spans="1:116" ht="13" x14ac:dyDescent="0.2">
      <c r="A59" s="279"/>
      <c r="B59" s="279"/>
      <c r="C59" s="279"/>
      <c r="D59" s="279"/>
      <c r="E59" s="279"/>
      <c r="F59" s="279"/>
      <c r="G59" s="279"/>
      <c r="H59" s="279"/>
      <c r="I59" s="279"/>
      <c r="J59" s="279"/>
      <c r="K59" s="279"/>
      <c r="L59" s="279"/>
      <c r="M59" s="279"/>
      <c r="N59" s="279"/>
      <c r="O59" s="279"/>
      <c r="P59" s="279"/>
      <c r="Q59" s="279"/>
      <c r="R59" s="279"/>
      <c r="S59" s="279"/>
      <c r="T59" s="279"/>
      <c r="U59" s="279"/>
      <c r="V59" s="279"/>
      <c r="W59" s="279"/>
      <c r="X59" s="279"/>
      <c r="Y59" s="279"/>
      <c r="Z59" s="279"/>
      <c r="AA59" s="279"/>
      <c r="AB59" s="279"/>
      <c r="AC59" s="279"/>
      <c r="AD59" s="279"/>
      <c r="AE59" s="279"/>
      <c r="AF59" s="279"/>
      <c r="AG59" s="279"/>
      <c r="AH59" s="279"/>
      <c r="AI59" s="279"/>
      <c r="AJ59" s="279"/>
      <c r="AK59" s="279"/>
      <c r="AL59" s="279"/>
      <c r="AM59" s="279"/>
      <c r="AN59" s="279"/>
      <c r="AO59" s="279"/>
      <c r="AP59" s="279"/>
      <c r="AQ59" s="279"/>
      <c r="AR59" s="279"/>
      <c r="AS59" s="279"/>
      <c r="AT59" s="279"/>
      <c r="AU59" s="279"/>
      <c r="AV59" s="279"/>
      <c r="AW59" s="279"/>
      <c r="AX59" s="279"/>
      <c r="AY59" s="279"/>
      <c r="AZ59" s="279"/>
      <c r="BA59" s="279"/>
      <c r="BB59" s="279"/>
      <c r="BC59" s="279"/>
      <c r="BD59" s="279"/>
      <c r="BE59" s="279"/>
      <c r="BF59" s="279"/>
      <c r="BG59" s="279"/>
      <c r="BH59" s="279"/>
      <c r="BI59" s="279"/>
      <c r="BJ59" s="279"/>
      <c r="BK59" s="279"/>
      <c r="BL59" s="279"/>
      <c r="BM59" s="279"/>
      <c r="BN59" s="279"/>
      <c r="BO59" s="279"/>
      <c r="BP59" s="279"/>
      <c r="BQ59" s="279"/>
      <c r="BR59" s="279"/>
      <c r="BS59" s="279"/>
      <c r="BT59" s="279"/>
      <c r="BU59" s="279"/>
      <c r="BV59" s="279"/>
      <c r="BW59" s="279"/>
      <c r="BX59" s="279"/>
      <c r="BY59" s="279"/>
      <c r="BZ59" s="279"/>
      <c r="CA59" s="279"/>
      <c r="CB59" s="279"/>
      <c r="CC59" s="279"/>
      <c r="CD59" s="279"/>
      <c r="CE59" s="279"/>
      <c r="CF59" s="279"/>
      <c r="CG59" s="279"/>
      <c r="CH59" s="279"/>
      <c r="CI59" s="279"/>
      <c r="CJ59" s="279"/>
      <c r="CK59" s="279"/>
      <c r="CL59" s="279"/>
      <c r="CM59" s="279"/>
      <c r="CN59" s="279"/>
      <c r="CO59" s="279"/>
      <c r="CP59" s="279"/>
      <c r="CQ59" s="279"/>
      <c r="CR59" s="279"/>
      <c r="CS59" s="279"/>
      <c r="CT59" s="279"/>
      <c r="CU59" s="279"/>
      <c r="CV59" s="279"/>
      <c r="CW59" s="279"/>
      <c r="CX59" s="279"/>
      <c r="CY59" s="279"/>
      <c r="CZ59" s="279"/>
      <c r="DA59" s="279"/>
      <c r="DB59" s="279"/>
      <c r="DC59" s="279"/>
      <c r="DD59" s="279"/>
      <c r="DE59" s="279"/>
      <c r="DF59" s="279"/>
      <c r="DG59" s="279"/>
      <c r="DH59" s="279"/>
      <c r="DI59" s="279"/>
      <c r="DJ59" s="279"/>
      <c r="DK59" s="279"/>
      <c r="DL59" s="279"/>
    </row>
    <row r="60" spans="1:116" ht="13" x14ac:dyDescent="0.2">
      <c r="A60" s="279"/>
      <c r="B60" s="279"/>
      <c r="C60" s="279"/>
      <c r="D60" s="279"/>
      <c r="E60" s="279"/>
      <c r="F60" s="279"/>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79"/>
      <c r="AE60" s="279"/>
      <c r="AF60" s="279"/>
      <c r="AG60" s="279"/>
      <c r="AH60" s="279"/>
      <c r="AI60" s="279"/>
      <c r="AJ60" s="279"/>
      <c r="AK60" s="279"/>
      <c r="AL60" s="279"/>
      <c r="AM60" s="279"/>
      <c r="AN60" s="279"/>
      <c r="AO60" s="279"/>
      <c r="AP60" s="279"/>
      <c r="AQ60" s="279"/>
      <c r="AR60" s="279"/>
      <c r="AS60" s="279"/>
      <c r="AT60" s="279"/>
      <c r="AU60" s="279"/>
      <c r="AV60" s="279"/>
      <c r="AW60" s="279"/>
      <c r="AX60" s="279"/>
      <c r="AY60" s="279"/>
      <c r="AZ60" s="279"/>
      <c r="BA60" s="279"/>
      <c r="BB60" s="279"/>
      <c r="BC60" s="279"/>
      <c r="BD60" s="279"/>
      <c r="BE60" s="279"/>
      <c r="BF60" s="279"/>
      <c r="BG60" s="279"/>
      <c r="BH60" s="279"/>
      <c r="BI60" s="279"/>
      <c r="BJ60" s="279"/>
      <c r="BK60" s="279"/>
      <c r="BL60" s="279"/>
      <c r="BM60" s="279"/>
      <c r="BN60" s="279"/>
      <c r="BO60" s="279"/>
      <c r="BP60" s="279"/>
      <c r="BQ60" s="279"/>
      <c r="BR60" s="279"/>
      <c r="BS60" s="279"/>
      <c r="BT60" s="279"/>
      <c r="BU60" s="279"/>
      <c r="BV60" s="279"/>
      <c r="BW60" s="279"/>
      <c r="BX60" s="279"/>
      <c r="BY60" s="279"/>
      <c r="BZ60" s="279"/>
      <c r="CA60" s="279"/>
      <c r="CB60" s="279"/>
      <c r="CC60" s="279"/>
      <c r="CD60" s="279"/>
      <c r="CE60" s="279"/>
      <c r="CF60" s="279"/>
      <c r="CG60" s="279"/>
      <c r="CH60" s="279"/>
      <c r="CI60" s="279"/>
      <c r="CJ60" s="279"/>
      <c r="CK60" s="279"/>
      <c r="CL60" s="279"/>
      <c r="CM60" s="279"/>
      <c r="CN60" s="279"/>
      <c r="CO60" s="279"/>
      <c r="CP60" s="279"/>
      <c r="CQ60" s="279"/>
      <c r="CR60" s="279"/>
      <c r="CS60" s="279"/>
      <c r="CT60" s="279"/>
      <c r="CU60" s="279"/>
      <c r="CV60" s="279"/>
      <c r="CW60" s="279"/>
      <c r="CX60" s="279"/>
      <c r="CY60" s="279"/>
      <c r="CZ60" s="279"/>
      <c r="DA60" s="279"/>
      <c r="DB60" s="279"/>
      <c r="DC60" s="279"/>
      <c r="DD60" s="279"/>
      <c r="DE60" s="279"/>
      <c r="DF60" s="279"/>
      <c r="DG60" s="279"/>
      <c r="DH60" s="279"/>
      <c r="DI60" s="279"/>
      <c r="DJ60" s="279"/>
      <c r="DK60" s="279"/>
      <c r="DL60" s="279"/>
    </row>
    <row r="61" spans="1:116" ht="13" x14ac:dyDescent="0.2">
      <c r="A61" s="279"/>
      <c r="B61" s="279"/>
      <c r="C61" s="279"/>
      <c r="D61" s="279"/>
      <c r="E61" s="279"/>
      <c r="F61" s="279"/>
      <c r="G61" s="279"/>
      <c r="H61" s="279"/>
      <c r="I61" s="279"/>
      <c r="J61" s="279"/>
      <c r="K61" s="279"/>
      <c r="L61" s="279"/>
      <c r="M61" s="279"/>
      <c r="N61" s="279"/>
      <c r="O61" s="279"/>
      <c r="P61" s="279"/>
      <c r="Q61" s="279"/>
      <c r="R61" s="279"/>
      <c r="S61" s="279"/>
      <c r="T61" s="279"/>
      <c r="U61" s="279"/>
      <c r="V61" s="279"/>
      <c r="W61" s="279"/>
      <c r="X61" s="279"/>
      <c r="Y61" s="279"/>
      <c r="Z61" s="279"/>
      <c r="AA61" s="279"/>
      <c r="AB61" s="279"/>
      <c r="AC61" s="279"/>
      <c r="AD61" s="279"/>
      <c r="AE61" s="279"/>
      <c r="AF61" s="279"/>
      <c r="AG61" s="279"/>
      <c r="AH61" s="279"/>
      <c r="AI61" s="279"/>
      <c r="AJ61" s="279"/>
      <c r="AK61" s="279"/>
      <c r="AL61" s="279"/>
      <c r="AM61" s="279"/>
      <c r="AN61" s="279"/>
      <c r="AO61" s="279"/>
      <c r="AP61" s="279"/>
      <c r="AQ61" s="279"/>
      <c r="AR61" s="279"/>
      <c r="AS61" s="279"/>
      <c r="AT61" s="279"/>
      <c r="AU61" s="279"/>
      <c r="AV61" s="279"/>
      <c r="AW61" s="279"/>
      <c r="AX61" s="279"/>
      <c r="AY61" s="279"/>
      <c r="AZ61" s="279"/>
      <c r="BA61" s="279"/>
      <c r="BB61" s="279"/>
      <c r="BC61" s="279"/>
      <c r="BD61" s="279"/>
      <c r="BE61" s="279"/>
      <c r="BF61" s="279"/>
      <c r="BG61" s="279"/>
      <c r="BH61" s="279"/>
      <c r="BI61" s="279"/>
      <c r="BJ61" s="279"/>
      <c r="BK61" s="279"/>
      <c r="BL61" s="279"/>
      <c r="BM61" s="279"/>
      <c r="BN61" s="279"/>
      <c r="BO61" s="279"/>
      <c r="BP61" s="279"/>
      <c r="BQ61" s="279"/>
      <c r="BR61" s="279"/>
      <c r="BS61" s="279"/>
      <c r="BT61" s="279"/>
      <c r="BU61" s="279"/>
      <c r="BV61" s="279"/>
      <c r="BW61" s="279"/>
      <c r="BX61" s="279"/>
      <c r="BY61" s="279"/>
      <c r="BZ61" s="279"/>
      <c r="CA61" s="279"/>
      <c r="CB61" s="279"/>
      <c r="CC61" s="279"/>
      <c r="CD61" s="279"/>
      <c r="CE61" s="279"/>
      <c r="CF61" s="279"/>
      <c r="CG61" s="279"/>
      <c r="CH61" s="279"/>
      <c r="CI61" s="279"/>
      <c r="CJ61" s="279"/>
      <c r="CK61" s="279"/>
      <c r="CL61" s="279"/>
      <c r="CM61" s="279"/>
      <c r="CN61" s="279"/>
      <c r="CO61" s="279"/>
      <c r="CP61" s="279"/>
      <c r="CQ61" s="279"/>
      <c r="CR61" s="279"/>
      <c r="CS61" s="279"/>
      <c r="CT61" s="279"/>
      <c r="CU61" s="279"/>
      <c r="CV61" s="279"/>
      <c r="CW61" s="279"/>
      <c r="CX61" s="279"/>
      <c r="CY61" s="279"/>
      <c r="CZ61" s="279"/>
      <c r="DA61" s="279"/>
      <c r="DB61" s="279"/>
      <c r="DC61" s="279"/>
      <c r="DD61" s="279"/>
      <c r="DE61" s="279"/>
      <c r="DF61" s="279"/>
      <c r="DG61" s="279"/>
      <c r="DH61" s="279"/>
      <c r="DI61" s="279"/>
      <c r="DJ61" s="279"/>
      <c r="DK61" s="279"/>
      <c r="DL61" s="279"/>
    </row>
    <row r="62" spans="1:116" ht="13" x14ac:dyDescent="0.2">
      <c r="A62" s="279"/>
      <c r="B62" s="279"/>
      <c r="C62" s="279"/>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279"/>
      <c r="AN62" s="279"/>
      <c r="AO62" s="279"/>
      <c r="AP62" s="279"/>
      <c r="AQ62" s="279"/>
      <c r="AR62" s="279"/>
      <c r="AS62" s="279"/>
      <c r="AT62" s="279"/>
      <c r="AU62" s="279"/>
      <c r="AV62" s="279"/>
      <c r="AW62" s="279"/>
      <c r="AX62" s="279"/>
      <c r="AY62" s="279"/>
      <c r="AZ62" s="279"/>
      <c r="BA62" s="279"/>
      <c r="BB62" s="279"/>
      <c r="BC62" s="279"/>
      <c r="BD62" s="279"/>
      <c r="BE62" s="279"/>
      <c r="BF62" s="279"/>
      <c r="BG62" s="279"/>
      <c r="BH62" s="279"/>
      <c r="BI62" s="279"/>
      <c r="BJ62" s="279"/>
      <c r="BK62" s="279"/>
      <c r="BL62" s="279"/>
      <c r="BM62" s="279"/>
      <c r="BN62" s="279"/>
      <c r="BO62" s="279"/>
      <c r="BP62" s="279"/>
      <c r="BQ62" s="279"/>
      <c r="BR62" s="279"/>
      <c r="BS62" s="279"/>
      <c r="BT62" s="279"/>
      <c r="BU62" s="279"/>
      <c r="BV62" s="279"/>
      <c r="BW62" s="279"/>
      <c r="BX62" s="279"/>
      <c r="BY62" s="279"/>
      <c r="BZ62" s="279"/>
      <c r="CA62" s="279"/>
      <c r="CB62" s="279"/>
      <c r="CC62" s="279"/>
      <c r="CD62" s="279"/>
      <c r="CE62" s="279"/>
      <c r="CF62" s="279"/>
      <c r="CG62" s="279"/>
      <c r="CH62" s="279"/>
      <c r="CI62" s="279"/>
      <c r="CJ62" s="279"/>
      <c r="CK62" s="279"/>
      <c r="CL62" s="279"/>
      <c r="CM62" s="279"/>
      <c r="CN62" s="279"/>
      <c r="CO62" s="279"/>
      <c r="CP62" s="279"/>
      <c r="CQ62" s="279"/>
      <c r="CR62" s="279"/>
      <c r="CS62" s="279"/>
      <c r="CT62" s="279"/>
      <c r="CU62" s="279"/>
      <c r="CV62" s="279"/>
      <c r="CW62" s="279"/>
      <c r="CX62" s="279"/>
      <c r="CY62" s="279"/>
      <c r="CZ62" s="279"/>
      <c r="DA62" s="279"/>
      <c r="DB62" s="279"/>
      <c r="DC62" s="279"/>
      <c r="DD62" s="279"/>
      <c r="DE62" s="279"/>
      <c r="DF62" s="279"/>
      <c r="DG62" s="279"/>
      <c r="DH62" s="279"/>
      <c r="DI62" s="279"/>
      <c r="DJ62" s="279"/>
      <c r="DK62" s="279"/>
      <c r="DL62" s="279"/>
    </row>
    <row r="63" spans="1:116" ht="13" x14ac:dyDescent="0.2">
      <c r="A63" s="279"/>
      <c r="B63" s="279"/>
      <c r="C63" s="279"/>
      <c r="D63" s="279"/>
      <c r="E63" s="279"/>
      <c r="F63" s="279"/>
      <c r="G63" s="279"/>
      <c r="H63" s="279"/>
      <c r="I63" s="279"/>
      <c r="J63" s="279"/>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c r="AJ63" s="279"/>
      <c r="AK63" s="279"/>
      <c r="AL63" s="279"/>
      <c r="AM63" s="279"/>
      <c r="AN63" s="279"/>
      <c r="AO63" s="279"/>
      <c r="AP63" s="279"/>
      <c r="AQ63" s="279"/>
      <c r="AR63" s="279"/>
      <c r="AS63" s="279"/>
      <c r="AT63" s="279"/>
      <c r="AU63" s="279"/>
      <c r="AV63" s="279"/>
      <c r="AW63" s="279"/>
      <c r="AX63" s="279"/>
      <c r="AY63" s="279"/>
      <c r="AZ63" s="279"/>
      <c r="BA63" s="279"/>
      <c r="BB63" s="279"/>
      <c r="BC63" s="279"/>
      <c r="BD63" s="279"/>
      <c r="BE63" s="279"/>
      <c r="BF63" s="279"/>
      <c r="BG63" s="279"/>
      <c r="BH63" s="279"/>
      <c r="BI63" s="279"/>
      <c r="BJ63" s="279"/>
      <c r="BK63" s="279"/>
      <c r="BL63" s="279"/>
      <c r="BM63" s="279"/>
      <c r="BN63" s="279"/>
      <c r="BO63" s="279"/>
      <c r="BP63" s="279"/>
      <c r="BQ63" s="279"/>
      <c r="BR63" s="279"/>
      <c r="BS63" s="279"/>
      <c r="BT63" s="279"/>
      <c r="BU63" s="279"/>
      <c r="BV63" s="279"/>
      <c r="BW63" s="279"/>
      <c r="BX63" s="279"/>
      <c r="BY63" s="279"/>
      <c r="BZ63" s="279"/>
      <c r="CA63" s="279"/>
      <c r="CB63" s="279"/>
      <c r="CC63" s="279"/>
      <c r="CD63" s="279"/>
      <c r="CE63" s="279"/>
      <c r="CF63" s="279"/>
      <c r="CG63" s="279"/>
      <c r="CH63" s="279"/>
      <c r="CI63" s="279"/>
      <c r="CJ63" s="279"/>
      <c r="CK63" s="279"/>
      <c r="CL63" s="279"/>
      <c r="CM63" s="279"/>
      <c r="CN63" s="279"/>
      <c r="CO63" s="279"/>
      <c r="CP63" s="279"/>
      <c r="CQ63" s="279"/>
      <c r="CR63" s="279"/>
      <c r="CS63" s="279"/>
      <c r="CT63" s="279"/>
      <c r="CU63" s="279"/>
      <c r="CV63" s="279"/>
      <c r="CW63" s="279"/>
      <c r="CX63" s="279"/>
      <c r="CY63" s="279"/>
      <c r="CZ63" s="279"/>
      <c r="DA63" s="279"/>
      <c r="DB63" s="279"/>
      <c r="DC63" s="279"/>
      <c r="DD63" s="279"/>
      <c r="DE63" s="279"/>
      <c r="DF63" s="279"/>
      <c r="DG63" s="279"/>
      <c r="DH63" s="279"/>
      <c r="DI63" s="279"/>
      <c r="DJ63" s="279"/>
      <c r="DK63" s="279"/>
      <c r="DL63" s="279"/>
    </row>
    <row r="64" spans="1:116" ht="13" x14ac:dyDescent="0.2">
      <c r="A64" s="279"/>
      <c r="B64" s="279"/>
      <c r="C64" s="279"/>
      <c r="D64" s="279"/>
      <c r="E64" s="279"/>
      <c r="F64" s="279"/>
      <c r="G64" s="279"/>
      <c r="H64" s="279"/>
      <c r="I64" s="279"/>
      <c r="J64" s="279"/>
      <c r="K64" s="279"/>
      <c r="L64" s="279"/>
      <c r="M64" s="279"/>
      <c r="N64" s="279"/>
      <c r="O64" s="279"/>
      <c r="P64" s="279"/>
      <c r="Q64" s="279"/>
      <c r="R64" s="279"/>
      <c r="S64" s="279"/>
      <c r="T64" s="279"/>
      <c r="U64" s="279"/>
      <c r="V64" s="279"/>
      <c r="W64" s="279"/>
      <c r="X64" s="279"/>
      <c r="Y64" s="279"/>
      <c r="Z64" s="279"/>
      <c r="AA64" s="279"/>
      <c r="AB64" s="279"/>
      <c r="AC64" s="279"/>
      <c r="AD64" s="279"/>
      <c r="AE64" s="279"/>
      <c r="AF64" s="279"/>
      <c r="AG64" s="279"/>
      <c r="AH64" s="279"/>
      <c r="AI64" s="279"/>
      <c r="AJ64" s="279"/>
      <c r="AK64" s="279"/>
      <c r="AL64" s="279"/>
      <c r="AM64" s="279"/>
      <c r="AN64" s="279"/>
      <c r="AO64" s="279"/>
      <c r="AP64" s="279"/>
      <c r="AQ64" s="279"/>
      <c r="AR64" s="279"/>
      <c r="AS64" s="279"/>
      <c r="AT64" s="279"/>
      <c r="AU64" s="279"/>
      <c r="AV64" s="279"/>
      <c r="AW64" s="279"/>
      <c r="AX64" s="279"/>
      <c r="AY64" s="279"/>
      <c r="AZ64" s="279"/>
      <c r="BA64" s="279"/>
      <c r="BB64" s="279"/>
      <c r="BC64" s="279"/>
      <c r="BD64" s="279"/>
      <c r="BE64" s="279"/>
      <c r="BF64" s="279"/>
      <c r="BG64" s="279"/>
      <c r="BH64" s="279"/>
      <c r="BI64" s="279"/>
      <c r="BJ64" s="279"/>
      <c r="BK64" s="279"/>
      <c r="BL64" s="279"/>
      <c r="BM64" s="279"/>
      <c r="BN64" s="279"/>
      <c r="BO64" s="279"/>
      <c r="BP64" s="279"/>
      <c r="BQ64" s="279"/>
      <c r="BR64" s="279"/>
      <c r="BS64" s="279"/>
      <c r="BT64" s="279"/>
      <c r="BU64" s="279"/>
      <c r="BV64" s="279"/>
      <c r="BW64" s="279"/>
      <c r="BX64" s="279"/>
      <c r="BY64" s="279"/>
      <c r="BZ64" s="279"/>
      <c r="CA64" s="279"/>
      <c r="CB64" s="279"/>
      <c r="CC64" s="279"/>
      <c r="CD64" s="279"/>
      <c r="CE64" s="279"/>
      <c r="CF64" s="279"/>
      <c r="CG64" s="279"/>
      <c r="CH64" s="279"/>
      <c r="CI64" s="279"/>
      <c r="CJ64" s="279"/>
      <c r="CK64" s="279"/>
      <c r="CL64" s="279"/>
      <c r="CM64" s="279"/>
      <c r="CN64" s="279"/>
      <c r="CO64" s="279"/>
      <c r="CP64" s="279"/>
      <c r="CQ64" s="279"/>
      <c r="CR64" s="279"/>
      <c r="CS64" s="279"/>
      <c r="CT64" s="279"/>
      <c r="CU64" s="279"/>
      <c r="CV64" s="279"/>
      <c r="CW64" s="279"/>
      <c r="CX64" s="279"/>
      <c r="CY64" s="279"/>
      <c r="CZ64" s="279"/>
      <c r="DA64" s="279"/>
      <c r="DB64" s="279"/>
      <c r="DC64" s="279"/>
      <c r="DD64" s="279"/>
      <c r="DE64" s="279"/>
      <c r="DF64" s="279"/>
      <c r="DG64" s="279"/>
      <c r="DH64" s="279"/>
      <c r="DI64" s="279"/>
      <c r="DJ64" s="279"/>
      <c r="DK64" s="279"/>
      <c r="DL64" s="279"/>
    </row>
    <row r="65" spans="1:116" ht="13" x14ac:dyDescent="0.2">
      <c r="A65" s="279"/>
      <c r="B65" s="279"/>
      <c r="C65" s="279"/>
      <c r="D65" s="279"/>
      <c r="E65" s="279"/>
      <c r="F65" s="279"/>
      <c r="G65" s="279"/>
      <c r="H65" s="279"/>
      <c r="I65" s="279"/>
      <c r="J65" s="279"/>
      <c r="K65" s="279"/>
      <c r="L65" s="279"/>
      <c r="M65" s="279"/>
      <c r="N65" s="279"/>
      <c r="O65" s="279"/>
      <c r="P65" s="279"/>
      <c r="Q65" s="279"/>
      <c r="R65" s="279"/>
      <c r="S65" s="279"/>
      <c r="T65" s="279"/>
      <c r="U65" s="279"/>
      <c r="V65" s="279"/>
      <c r="W65" s="279"/>
      <c r="X65" s="279"/>
      <c r="Y65" s="279"/>
      <c r="Z65" s="279"/>
      <c r="AA65" s="279"/>
      <c r="AB65" s="279"/>
      <c r="AC65" s="279"/>
      <c r="AD65" s="279"/>
      <c r="AE65" s="279"/>
      <c r="AF65" s="279"/>
      <c r="AG65" s="279"/>
      <c r="AH65" s="279"/>
      <c r="AI65" s="279"/>
      <c r="AJ65" s="279"/>
      <c r="AK65" s="279"/>
      <c r="AL65" s="279"/>
      <c r="AM65" s="279"/>
      <c r="AN65" s="279"/>
      <c r="AO65" s="279"/>
      <c r="AP65" s="279"/>
      <c r="AQ65" s="279"/>
      <c r="AR65" s="279"/>
      <c r="AS65" s="279"/>
      <c r="AT65" s="279"/>
      <c r="AU65" s="279"/>
      <c r="AV65" s="279"/>
      <c r="AW65" s="279"/>
      <c r="AX65" s="279"/>
      <c r="AY65" s="279"/>
      <c r="AZ65" s="279"/>
      <c r="BA65" s="279"/>
      <c r="BB65" s="279"/>
      <c r="BC65" s="279"/>
      <c r="BD65" s="279"/>
      <c r="BE65" s="279"/>
      <c r="BF65" s="279"/>
      <c r="BG65" s="279"/>
      <c r="BH65" s="279"/>
      <c r="BI65" s="279"/>
      <c r="BJ65" s="279"/>
      <c r="BK65" s="279"/>
      <c r="BL65" s="279"/>
      <c r="BM65" s="279"/>
      <c r="BN65" s="279"/>
      <c r="BO65" s="279"/>
      <c r="BP65" s="279"/>
      <c r="BQ65" s="279"/>
      <c r="BR65" s="279"/>
      <c r="BS65" s="279"/>
      <c r="BT65" s="279"/>
      <c r="BU65" s="279"/>
      <c r="BV65" s="279"/>
      <c r="BW65" s="279"/>
      <c r="BX65" s="279"/>
      <c r="BY65" s="279"/>
      <c r="BZ65" s="279"/>
      <c r="CA65" s="279"/>
      <c r="CB65" s="279"/>
      <c r="CC65" s="279"/>
      <c r="CD65" s="279"/>
      <c r="CE65" s="279"/>
      <c r="CF65" s="279"/>
      <c r="CG65" s="279"/>
      <c r="CH65" s="279"/>
      <c r="CI65" s="279"/>
      <c r="CJ65" s="279"/>
      <c r="CK65" s="279"/>
      <c r="CL65" s="279"/>
      <c r="CM65" s="279"/>
      <c r="CN65" s="279"/>
      <c r="CO65" s="279"/>
      <c r="CP65" s="279"/>
      <c r="CQ65" s="279"/>
      <c r="CR65" s="279"/>
      <c r="CS65" s="279"/>
      <c r="CT65" s="279"/>
      <c r="CU65" s="279"/>
      <c r="CV65" s="279"/>
      <c r="CW65" s="279"/>
      <c r="CX65" s="279"/>
      <c r="CY65" s="279"/>
      <c r="CZ65" s="279"/>
      <c r="DA65" s="279"/>
      <c r="DB65" s="279"/>
      <c r="DC65" s="279"/>
      <c r="DD65" s="279"/>
      <c r="DE65" s="279"/>
      <c r="DF65" s="279"/>
      <c r="DG65" s="279"/>
      <c r="DH65" s="279"/>
      <c r="DI65" s="279"/>
      <c r="DJ65" s="279"/>
      <c r="DK65" s="279"/>
      <c r="DL65" s="279"/>
    </row>
    <row r="66" spans="1:116" ht="13" x14ac:dyDescent="0.2">
      <c r="A66" s="279"/>
      <c r="B66" s="279"/>
      <c r="C66" s="279"/>
      <c r="D66" s="279"/>
      <c r="E66" s="279"/>
      <c r="F66" s="279"/>
      <c r="G66" s="279"/>
      <c r="H66" s="279"/>
      <c r="I66" s="279"/>
      <c r="J66" s="279"/>
      <c r="K66" s="279"/>
      <c r="L66" s="279"/>
      <c r="M66" s="279"/>
      <c r="N66" s="279"/>
      <c r="O66" s="279"/>
      <c r="P66" s="279"/>
      <c r="Q66" s="279"/>
      <c r="R66" s="279"/>
      <c r="S66" s="279"/>
      <c r="T66" s="279"/>
      <c r="U66" s="279"/>
      <c r="V66" s="279"/>
      <c r="W66" s="279"/>
      <c r="X66" s="279"/>
      <c r="Y66" s="279"/>
      <c r="Z66" s="279"/>
      <c r="AA66" s="279"/>
      <c r="AB66" s="279"/>
      <c r="AC66" s="279"/>
      <c r="AD66" s="279"/>
      <c r="AE66" s="279"/>
      <c r="AF66" s="279"/>
      <c r="AG66" s="279"/>
      <c r="AH66" s="279"/>
      <c r="AI66" s="279"/>
      <c r="AJ66" s="279"/>
      <c r="AK66" s="279"/>
      <c r="AL66" s="279"/>
      <c r="AM66" s="279"/>
      <c r="AN66" s="279"/>
      <c r="AO66" s="279"/>
      <c r="AP66" s="279"/>
      <c r="AQ66" s="279"/>
      <c r="AR66" s="279"/>
      <c r="AS66" s="279"/>
      <c r="AT66" s="279"/>
      <c r="AU66" s="279"/>
      <c r="AV66" s="279"/>
      <c r="AW66" s="279"/>
      <c r="AX66" s="279"/>
      <c r="AY66" s="279"/>
      <c r="AZ66" s="279"/>
      <c r="BA66" s="279"/>
      <c r="BB66" s="279"/>
      <c r="BC66" s="279"/>
      <c r="BD66" s="279"/>
      <c r="BE66" s="279"/>
      <c r="BF66" s="279"/>
      <c r="BG66" s="279"/>
      <c r="BH66" s="279"/>
      <c r="BI66" s="279"/>
      <c r="BJ66" s="279"/>
      <c r="BK66" s="279"/>
      <c r="BL66" s="279"/>
      <c r="BM66" s="279"/>
      <c r="BN66" s="279"/>
      <c r="BO66" s="279"/>
      <c r="BP66" s="279"/>
      <c r="BQ66" s="279"/>
      <c r="BR66" s="279"/>
      <c r="BS66" s="279"/>
      <c r="BT66" s="279"/>
      <c r="BU66" s="279"/>
      <c r="BV66" s="279"/>
      <c r="BW66" s="279"/>
      <c r="BX66" s="279"/>
      <c r="BY66" s="279"/>
      <c r="BZ66" s="279"/>
      <c r="CA66" s="279"/>
      <c r="CB66" s="279"/>
      <c r="CC66" s="279"/>
      <c r="CD66" s="279"/>
      <c r="CE66" s="279"/>
      <c r="CF66" s="279"/>
      <c r="CG66" s="279"/>
      <c r="CH66" s="279"/>
      <c r="CI66" s="279"/>
      <c r="CJ66" s="279"/>
      <c r="CK66" s="279"/>
      <c r="CL66" s="279"/>
      <c r="CM66" s="279"/>
      <c r="CN66" s="279"/>
      <c r="CO66" s="279"/>
      <c r="CP66" s="279"/>
      <c r="CQ66" s="279"/>
      <c r="CR66" s="279"/>
      <c r="CS66" s="279"/>
      <c r="CT66" s="279"/>
      <c r="CU66" s="279"/>
      <c r="CV66" s="279"/>
      <c r="CW66" s="279"/>
      <c r="CX66" s="279"/>
      <c r="CY66" s="279"/>
      <c r="CZ66" s="279"/>
      <c r="DA66" s="279"/>
      <c r="DB66" s="279"/>
      <c r="DC66" s="279"/>
      <c r="DD66" s="279"/>
      <c r="DE66" s="279"/>
      <c r="DF66" s="279"/>
      <c r="DG66" s="279"/>
      <c r="DH66" s="279"/>
      <c r="DI66" s="279"/>
      <c r="DJ66" s="279"/>
      <c r="DK66" s="279"/>
      <c r="DL66" s="279"/>
    </row>
    <row r="67" spans="1:116" ht="13" x14ac:dyDescent="0.2">
      <c r="A67" s="279"/>
      <c r="B67" s="279"/>
      <c r="C67" s="279"/>
      <c r="D67" s="279"/>
      <c r="E67" s="279"/>
      <c r="F67" s="279"/>
      <c r="G67" s="279"/>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279"/>
      <c r="AO67" s="279"/>
      <c r="AP67" s="279"/>
      <c r="AQ67" s="279"/>
      <c r="AR67" s="279"/>
      <c r="AS67" s="279"/>
      <c r="AT67" s="279"/>
      <c r="AU67" s="279"/>
      <c r="AV67" s="279"/>
      <c r="AW67" s="279"/>
      <c r="AX67" s="279"/>
      <c r="AY67" s="279"/>
      <c r="AZ67" s="279"/>
      <c r="BA67" s="279"/>
      <c r="BB67" s="279"/>
      <c r="BC67" s="279"/>
      <c r="BD67" s="279"/>
      <c r="BE67" s="279"/>
      <c r="BF67" s="279"/>
      <c r="BG67" s="279"/>
      <c r="BH67" s="279"/>
      <c r="BI67" s="279"/>
      <c r="BJ67" s="279"/>
      <c r="BK67" s="279"/>
      <c r="BL67" s="279"/>
      <c r="BM67" s="279"/>
      <c r="BN67" s="279"/>
      <c r="BO67" s="279"/>
      <c r="BP67" s="279"/>
      <c r="BQ67" s="279"/>
      <c r="BR67" s="279"/>
      <c r="BS67" s="279"/>
      <c r="BT67" s="279"/>
      <c r="BU67" s="279"/>
      <c r="BV67" s="279"/>
      <c r="BW67" s="279"/>
      <c r="BX67" s="279"/>
      <c r="BY67" s="279"/>
      <c r="BZ67" s="279"/>
      <c r="CA67" s="279"/>
      <c r="CB67" s="279"/>
      <c r="CC67" s="279"/>
      <c r="CD67" s="279"/>
      <c r="CE67" s="279"/>
      <c r="CF67" s="279"/>
      <c r="CG67" s="279"/>
      <c r="CH67" s="279"/>
      <c r="CI67" s="279"/>
      <c r="CJ67" s="279"/>
      <c r="CK67" s="279"/>
      <c r="CL67" s="279"/>
      <c r="CM67" s="279"/>
      <c r="CN67" s="279"/>
      <c r="CO67" s="279"/>
      <c r="CP67" s="279"/>
      <c r="CQ67" s="279"/>
      <c r="CR67" s="279"/>
      <c r="CS67" s="279"/>
      <c r="CT67" s="279"/>
      <c r="CU67" s="279"/>
      <c r="CV67" s="279"/>
      <c r="CW67" s="279"/>
      <c r="CX67" s="279"/>
      <c r="CY67" s="279"/>
      <c r="CZ67" s="279"/>
      <c r="DA67" s="279"/>
      <c r="DB67" s="279"/>
      <c r="DC67" s="279"/>
      <c r="DD67" s="279"/>
      <c r="DE67" s="279"/>
      <c r="DF67" s="279"/>
      <c r="DG67" s="279"/>
      <c r="DH67" s="279"/>
      <c r="DI67" s="279"/>
      <c r="DJ67" s="280"/>
      <c r="DK67" s="280"/>
      <c r="DL67" s="280"/>
    </row>
    <row r="68" spans="1:116" ht="13" x14ac:dyDescent="0.2">
      <c r="A68" s="279"/>
      <c r="B68" s="279"/>
      <c r="C68" s="279"/>
      <c r="D68" s="279"/>
      <c r="E68" s="279"/>
      <c r="F68" s="279"/>
      <c r="G68" s="279"/>
      <c r="H68" s="279"/>
      <c r="I68" s="279"/>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c r="AG68" s="279"/>
      <c r="AH68" s="279"/>
      <c r="AI68" s="279"/>
      <c r="AJ68" s="279"/>
      <c r="AK68" s="279"/>
      <c r="AL68" s="279"/>
      <c r="AM68" s="279"/>
      <c r="AN68" s="279"/>
      <c r="AO68" s="279"/>
      <c r="AP68" s="279"/>
      <c r="AQ68" s="279"/>
      <c r="AR68" s="279"/>
      <c r="AS68" s="279"/>
      <c r="AT68" s="279"/>
      <c r="AU68" s="279"/>
      <c r="AV68" s="279"/>
      <c r="AW68" s="279"/>
      <c r="AX68" s="279"/>
      <c r="AY68" s="279"/>
      <c r="AZ68" s="279"/>
      <c r="BA68" s="279"/>
      <c r="BB68" s="279"/>
      <c r="BC68" s="279"/>
      <c r="BD68" s="279"/>
      <c r="BE68" s="279"/>
      <c r="BF68" s="279"/>
      <c r="BG68" s="279"/>
      <c r="BH68" s="279"/>
      <c r="BI68" s="279"/>
      <c r="BJ68" s="279"/>
      <c r="BK68" s="279"/>
      <c r="BL68" s="279"/>
      <c r="BM68" s="279"/>
      <c r="BN68" s="279"/>
      <c r="BO68" s="279"/>
      <c r="BP68" s="279"/>
      <c r="BQ68" s="279"/>
      <c r="BR68" s="279"/>
      <c r="BS68" s="279"/>
      <c r="BT68" s="279"/>
      <c r="BU68" s="279"/>
      <c r="BV68" s="279"/>
      <c r="BW68" s="279"/>
      <c r="BX68" s="279"/>
      <c r="BY68" s="279"/>
      <c r="BZ68" s="279"/>
      <c r="CA68" s="279"/>
      <c r="CB68" s="279"/>
      <c r="CC68" s="279"/>
      <c r="CD68" s="279"/>
      <c r="CE68" s="279"/>
      <c r="CF68" s="279"/>
      <c r="CG68" s="279"/>
      <c r="CH68" s="279"/>
      <c r="CI68" s="279"/>
      <c r="CJ68" s="279"/>
      <c r="CK68" s="279"/>
      <c r="CL68" s="279"/>
      <c r="CM68" s="279"/>
      <c r="CN68" s="279"/>
      <c r="CO68" s="279"/>
      <c r="CP68" s="279"/>
      <c r="CQ68" s="279"/>
      <c r="CR68" s="279"/>
      <c r="CS68" s="279"/>
      <c r="CT68" s="279"/>
      <c r="CU68" s="279"/>
      <c r="CV68" s="279"/>
      <c r="CW68" s="279"/>
      <c r="CX68" s="279"/>
      <c r="CY68" s="279"/>
      <c r="CZ68" s="279"/>
      <c r="DA68" s="279"/>
      <c r="DB68" s="279"/>
      <c r="DC68" s="279"/>
      <c r="DD68" s="279"/>
      <c r="DE68" s="279"/>
      <c r="DF68" s="279"/>
      <c r="DG68" s="279"/>
      <c r="DH68" s="279"/>
      <c r="DI68" s="279"/>
      <c r="DJ68" s="279"/>
      <c r="DK68" s="279"/>
      <c r="DL68" s="279"/>
    </row>
    <row r="69" spans="1:116" ht="13" x14ac:dyDescent="0.2">
      <c r="A69" s="279"/>
      <c r="B69" s="279"/>
      <c r="C69" s="279"/>
      <c r="D69" s="279"/>
      <c r="E69" s="279"/>
      <c r="F69" s="279"/>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79"/>
      <c r="AN69" s="279"/>
      <c r="AO69" s="279"/>
      <c r="AP69" s="279"/>
      <c r="AQ69" s="279"/>
      <c r="AR69" s="279"/>
      <c r="AS69" s="279"/>
      <c r="AT69" s="279"/>
      <c r="AU69" s="279"/>
      <c r="AV69" s="279"/>
      <c r="AW69" s="279"/>
      <c r="AX69" s="279"/>
      <c r="AY69" s="279"/>
      <c r="AZ69" s="279"/>
      <c r="BA69" s="279"/>
      <c r="BB69" s="279"/>
      <c r="BC69" s="279"/>
      <c r="BD69" s="279"/>
      <c r="BE69" s="279"/>
      <c r="BF69" s="279"/>
      <c r="BG69" s="279"/>
      <c r="BH69" s="279"/>
      <c r="BI69" s="279"/>
      <c r="BJ69" s="279"/>
      <c r="BK69" s="279"/>
      <c r="BL69" s="279"/>
      <c r="BM69" s="279"/>
      <c r="BN69" s="279"/>
      <c r="BO69" s="279"/>
      <c r="BP69" s="279"/>
      <c r="BQ69" s="279"/>
      <c r="BR69" s="279"/>
      <c r="BS69" s="279"/>
      <c r="BT69" s="279"/>
      <c r="BU69" s="279"/>
      <c r="BV69" s="279"/>
      <c r="BW69" s="279"/>
      <c r="BX69" s="279"/>
      <c r="BY69" s="279"/>
      <c r="BZ69" s="279"/>
      <c r="CA69" s="279"/>
      <c r="CB69" s="279"/>
      <c r="CC69" s="279"/>
      <c r="CD69" s="279"/>
      <c r="CE69" s="279"/>
      <c r="CF69" s="279"/>
      <c r="CG69" s="279"/>
      <c r="CH69" s="279"/>
      <c r="CI69" s="279"/>
      <c r="CJ69" s="279"/>
      <c r="CK69" s="279"/>
      <c r="CL69" s="279"/>
      <c r="CM69" s="279"/>
      <c r="CN69" s="279"/>
      <c r="CO69" s="279"/>
      <c r="CP69" s="279"/>
      <c r="CQ69" s="279"/>
      <c r="CR69" s="279"/>
      <c r="CS69" s="279"/>
      <c r="CT69" s="279"/>
      <c r="CU69" s="279"/>
      <c r="CV69" s="279"/>
      <c r="CW69" s="279"/>
      <c r="CX69" s="279"/>
      <c r="CY69" s="279"/>
      <c r="CZ69" s="279"/>
      <c r="DA69" s="279"/>
      <c r="DB69" s="279"/>
      <c r="DC69" s="279"/>
      <c r="DD69" s="279"/>
      <c r="DE69" s="279"/>
      <c r="DF69" s="279"/>
      <c r="DG69" s="279"/>
      <c r="DH69" s="279"/>
      <c r="DI69" s="279"/>
      <c r="DJ69" s="279"/>
      <c r="DK69" s="279"/>
      <c r="DL69" s="279"/>
    </row>
    <row r="70" spans="1:116" ht="13" x14ac:dyDescent="0.2">
      <c r="A70" s="279"/>
      <c r="B70" s="279"/>
      <c r="C70" s="279"/>
      <c r="D70" s="279"/>
      <c r="E70" s="279"/>
      <c r="F70" s="279"/>
      <c r="G70" s="279"/>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279"/>
      <c r="AI70" s="279"/>
      <c r="AJ70" s="279"/>
      <c r="AK70" s="279"/>
      <c r="AL70" s="279"/>
      <c r="AM70" s="279"/>
      <c r="AN70" s="279"/>
      <c r="AO70" s="279"/>
      <c r="AP70" s="279"/>
      <c r="AQ70" s="279"/>
      <c r="AR70" s="279"/>
      <c r="AS70" s="279"/>
      <c r="AT70" s="279"/>
      <c r="AU70" s="279"/>
      <c r="AV70" s="279"/>
      <c r="AW70" s="279"/>
      <c r="AX70" s="279"/>
      <c r="AY70" s="279"/>
      <c r="AZ70" s="279"/>
      <c r="BA70" s="279"/>
      <c r="BB70" s="279"/>
      <c r="BC70" s="279"/>
      <c r="BD70" s="279"/>
      <c r="BE70" s="279"/>
      <c r="BF70" s="279"/>
      <c r="BG70" s="279"/>
      <c r="BH70" s="279"/>
      <c r="BI70" s="279"/>
      <c r="BJ70" s="279"/>
      <c r="BK70" s="279"/>
      <c r="BL70" s="279"/>
      <c r="BM70" s="279"/>
      <c r="BN70" s="279"/>
      <c r="BO70" s="279"/>
      <c r="BP70" s="279"/>
      <c r="BQ70" s="279"/>
      <c r="BR70" s="279"/>
      <c r="BS70" s="279"/>
      <c r="BT70" s="279"/>
      <c r="BU70" s="279"/>
      <c r="BV70" s="279"/>
      <c r="BW70" s="279"/>
      <c r="BX70" s="279"/>
      <c r="BY70" s="279"/>
      <c r="BZ70" s="279"/>
      <c r="CA70" s="279"/>
      <c r="CB70" s="279"/>
      <c r="CC70" s="279"/>
      <c r="CD70" s="279"/>
      <c r="CE70" s="279"/>
      <c r="CF70" s="279"/>
      <c r="CG70" s="279"/>
      <c r="CH70" s="279"/>
      <c r="CI70" s="279"/>
      <c r="CJ70" s="279"/>
      <c r="CK70" s="279"/>
      <c r="CL70" s="279"/>
      <c r="CM70" s="279"/>
      <c r="CN70" s="279"/>
      <c r="CO70" s="279"/>
      <c r="CP70" s="279"/>
      <c r="CQ70" s="279"/>
      <c r="CR70" s="279"/>
      <c r="CS70" s="279"/>
      <c r="CT70" s="279"/>
      <c r="CU70" s="279"/>
      <c r="CV70" s="279"/>
      <c r="CW70" s="279"/>
      <c r="CX70" s="279"/>
      <c r="CY70" s="279"/>
      <c r="CZ70" s="279"/>
      <c r="DA70" s="279"/>
      <c r="DB70" s="279"/>
      <c r="DC70" s="279"/>
      <c r="DD70" s="279"/>
      <c r="DE70" s="279"/>
      <c r="DF70" s="279"/>
      <c r="DG70" s="279"/>
      <c r="DH70" s="279"/>
      <c r="DI70" s="279"/>
      <c r="DJ70" s="279"/>
      <c r="DK70" s="279"/>
      <c r="DL70" s="279"/>
    </row>
    <row r="71" spans="1:116" ht="13" x14ac:dyDescent="0.2">
      <c r="A71" s="279"/>
      <c r="B71" s="279"/>
      <c r="C71" s="279"/>
      <c r="D71" s="279"/>
      <c r="E71" s="279"/>
      <c r="F71" s="279"/>
      <c r="G71" s="279"/>
      <c r="H71" s="279"/>
      <c r="I71" s="279"/>
      <c r="J71" s="279"/>
      <c r="K71" s="279"/>
      <c r="L71" s="279"/>
      <c r="M71" s="279"/>
      <c r="N71" s="279"/>
      <c r="O71" s="279"/>
      <c r="P71" s="279"/>
      <c r="Q71" s="279"/>
      <c r="R71" s="279"/>
      <c r="S71" s="279"/>
      <c r="T71" s="279"/>
      <c r="U71" s="279"/>
      <c r="V71" s="279"/>
      <c r="W71" s="279"/>
      <c r="X71" s="279"/>
      <c r="Y71" s="279"/>
      <c r="Z71" s="279"/>
      <c r="AA71" s="279"/>
      <c r="AB71" s="279"/>
      <c r="AC71" s="279"/>
      <c r="AD71" s="279"/>
      <c r="AE71" s="279"/>
      <c r="AF71" s="279"/>
      <c r="AG71" s="279"/>
      <c r="AH71" s="279"/>
      <c r="AI71" s="279"/>
      <c r="AJ71" s="279"/>
      <c r="AK71" s="279"/>
      <c r="AL71" s="279"/>
      <c r="AM71" s="279"/>
      <c r="AN71" s="279"/>
      <c r="AO71" s="279"/>
      <c r="AP71" s="279"/>
      <c r="AQ71" s="279"/>
      <c r="AR71" s="279"/>
      <c r="AS71" s="279"/>
      <c r="AT71" s="279"/>
      <c r="AU71" s="279"/>
      <c r="AV71" s="279"/>
      <c r="AW71" s="279"/>
      <c r="AX71" s="279"/>
      <c r="AY71" s="279"/>
      <c r="AZ71" s="279"/>
      <c r="BA71" s="279"/>
      <c r="BB71" s="279"/>
      <c r="BC71" s="279"/>
      <c r="BD71" s="279"/>
      <c r="BE71" s="279"/>
      <c r="BF71" s="279"/>
      <c r="BG71" s="279"/>
      <c r="BH71" s="279"/>
      <c r="BI71" s="279"/>
      <c r="BJ71" s="279"/>
      <c r="BK71" s="279"/>
      <c r="BL71" s="279"/>
      <c r="BM71" s="279"/>
      <c r="BN71" s="279"/>
      <c r="BO71" s="279"/>
      <c r="BP71" s="279"/>
      <c r="BQ71" s="279"/>
      <c r="BR71" s="279"/>
      <c r="BS71" s="279"/>
      <c r="BT71" s="279"/>
      <c r="BU71" s="279"/>
      <c r="BV71" s="279"/>
      <c r="BW71" s="279"/>
      <c r="BX71" s="279"/>
      <c r="BY71" s="279"/>
      <c r="BZ71" s="279"/>
      <c r="CA71" s="279"/>
      <c r="CB71" s="279"/>
      <c r="CC71" s="279"/>
      <c r="CD71" s="279"/>
      <c r="CE71" s="279"/>
      <c r="CF71" s="279"/>
      <c r="CG71" s="279"/>
      <c r="CH71" s="279"/>
      <c r="CI71" s="279"/>
      <c r="CJ71" s="279"/>
      <c r="CK71" s="279"/>
      <c r="CL71" s="279"/>
      <c r="CM71" s="279"/>
      <c r="CN71" s="279"/>
      <c r="CO71" s="279"/>
      <c r="CP71" s="279"/>
      <c r="CQ71" s="279"/>
      <c r="CR71" s="279"/>
      <c r="CS71" s="279"/>
      <c r="CT71" s="279"/>
      <c r="CU71" s="279"/>
      <c r="CV71" s="279"/>
      <c r="CW71" s="279"/>
      <c r="CX71" s="279"/>
      <c r="CY71" s="279"/>
      <c r="CZ71" s="279"/>
      <c r="DA71" s="279"/>
      <c r="DB71" s="279"/>
      <c r="DC71" s="279"/>
      <c r="DD71" s="279"/>
      <c r="DE71" s="279"/>
      <c r="DF71" s="279"/>
      <c r="DG71" s="279"/>
      <c r="DH71" s="279"/>
      <c r="DI71" s="279"/>
      <c r="DJ71" s="279"/>
      <c r="DK71" s="279"/>
      <c r="DL71" s="279"/>
    </row>
    <row r="72" spans="1:116" ht="13" x14ac:dyDescent="0.2">
      <c r="A72" s="279"/>
      <c r="B72" s="279"/>
      <c r="C72" s="279"/>
      <c r="D72" s="279"/>
      <c r="E72" s="279"/>
      <c r="F72" s="279"/>
      <c r="G72" s="279"/>
      <c r="H72" s="279"/>
      <c r="I72" s="279"/>
      <c r="J72" s="279"/>
      <c r="K72" s="279"/>
      <c r="L72" s="279"/>
      <c r="M72" s="279"/>
      <c r="N72" s="279"/>
      <c r="O72" s="279"/>
      <c r="P72" s="279"/>
      <c r="Q72" s="279"/>
      <c r="R72" s="279"/>
      <c r="S72" s="279"/>
      <c r="T72" s="279"/>
      <c r="U72" s="279"/>
      <c r="V72" s="279"/>
      <c r="W72" s="279"/>
      <c r="X72" s="279"/>
      <c r="Y72" s="279"/>
      <c r="Z72" s="279"/>
      <c r="AA72" s="279"/>
      <c r="AB72" s="279"/>
      <c r="AC72" s="279"/>
      <c r="AD72" s="279"/>
      <c r="AE72" s="279"/>
      <c r="AF72" s="279"/>
      <c r="AG72" s="279"/>
      <c r="AH72" s="279"/>
      <c r="AI72" s="279"/>
      <c r="AJ72" s="279"/>
      <c r="AK72" s="279"/>
      <c r="AL72" s="279"/>
      <c r="AM72" s="279"/>
      <c r="AN72" s="279"/>
      <c r="AO72" s="279"/>
      <c r="AP72" s="279"/>
      <c r="AQ72" s="279"/>
      <c r="AR72" s="279"/>
      <c r="AS72" s="279"/>
      <c r="AT72" s="279"/>
      <c r="AU72" s="279"/>
      <c r="AV72" s="279"/>
      <c r="AW72" s="279"/>
      <c r="AX72" s="279"/>
      <c r="AY72" s="279"/>
      <c r="AZ72" s="279"/>
      <c r="BA72" s="279"/>
      <c r="BB72" s="279"/>
      <c r="BC72" s="279"/>
      <c r="BD72" s="279"/>
      <c r="BE72" s="279"/>
      <c r="BF72" s="279"/>
      <c r="BG72" s="279"/>
      <c r="BH72" s="279"/>
      <c r="BI72" s="279"/>
      <c r="BJ72" s="279"/>
      <c r="BK72" s="279"/>
      <c r="BL72" s="279"/>
      <c r="BM72" s="279"/>
      <c r="BN72" s="279"/>
      <c r="BO72" s="279"/>
      <c r="BP72" s="279"/>
      <c r="BQ72" s="279"/>
      <c r="BR72" s="279"/>
      <c r="BS72" s="279"/>
      <c r="BT72" s="279"/>
      <c r="BU72" s="279"/>
      <c r="BV72" s="279"/>
      <c r="BW72" s="279"/>
      <c r="BX72" s="279"/>
      <c r="BY72" s="279"/>
      <c r="BZ72" s="279"/>
      <c r="CA72" s="279"/>
      <c r="CB72" s="279"/>
      <c r="CC72" s="279"/>
      <c r="CD72" s="279"/>
      <c r="CE72" s="279"/>
      <c r="CF72" s="279"/>
      <c r="CG72" s="279"/>
      <c r="CH72" s="279"/>
      <c r="CI72" s="279"/>
      <c r="CJ72" s="279"/>
      <c r="CK72" s="279"/>
      <c r="CL72" s="279"/>
      <c r="CM72" s="279"/>
      <c r="CN72" s="279"/>
      <c r="CO72" s="279"/>
      <c r="CP72" s="279"/>
      <c r="CQ72" s="279"/>
      <c r="CR72" s="279"/>
      <c r="CS72" s="279"/>
      <c r="CT72" s="279"/>
      <c r="CU72" s="279"/>
      <c r="CV72" s="279"/>
      <c r="CW72" s="279"/>
      <c r="CX72" s="279"/>
      <c r="CY72" s="279"/>
      <c r="CZ72" s="279"/>
      <c r="DA72" s="279"/>
      <c r="DB72" s="279"/>
      <c r="DC72" s="279"/>
      <c r="DD72" s="279"/>
      <c r="DE72" s="279"/>
      <c r="DF72" s="279"/>
      <c r="DG72" s="279"/>
      <c r="DH72" s="279"/>
      <c r="DI72" s="279"/>
      <c r="DJ72" s="279"/>
      <c r="DK72" s="279"/>
      <c r="DL72" s="279"/>
    </row>
    <row r="73" spans="1:116" ht="13" x14ac:dyDescent="0.2">
      <c r="A73" s="279"/>
      <c r="B73" s="279"/>
      <c r="C73" s="279"/>
      <c r="D73" s="279"/>
      <c r="E73" s="279"/>
      <c r="F73" s="279"/>
      <c r="G73" s="279"/>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79"/>
      <c r="AL73" s="279"/>
      <c r="AM73" s="279"/>
      <c r="AN73" s="279"/>
      <c r="AO73" s="279"/>
      <c r="AP73" s="279"/>
      <c r="AQ73" s="279"/>
      <c r="AR73" s="279"/>
      <c r="AS73" s="279"/>
      <c r="AT73" s="279"/>
      <c r="AU73" s="279"/>
      <c r="AV73" s="279"/>
      <c r="AW73" s="279"/>
      <c r="AX73" s="279"/>
      <c r="AY73" s="279"/>
      <c r="AZ73" s="279"/>
      <c r="BA73" s="279"/>
      <c r="BB73" s="279"/>
      <c r="BC73" s="279"/>
      <c r="BD73" s="279"/>
      <c r="BE73" s="279"/>
      <c r="BF73" s="279"/>
      <c r="BG73" s="279"/>
      <c r="BH73" s="279"/>
      <c r="BI73" s="279"/>
      <c r="BJ73" s="279"/>
      <c r="BK73" s="279"/>
      <c r="BL73" s="279"/>
      <c r="BM73" s="279"/>
      <c r="BN73" s="279"/>
      <c r="BO73" s="279"/>
      <c r="BP73" s="279"/>
      <c r="BQ73" s="279"/>
      <c r="BR73" s="279"/>
      <c r="BS73" s="279"/>
      <c r="BT73" s="279"/>
      <c r="BU73" s="279"/>
      <c r="BV73" s="279"/>
      <c r="BW73" s="279"/>
      <c r="BX73" s="279"/>
      <c r="BY73" s="279"/>
      <c r="BZ73" s="279"/>
      <c r="CA73" s="279"/>
      <c r="CB73" s="279"/>
      <c r="CC73" s="279"/>
      <c r="CD73" s="279"/>
      <c r="CE73" s="279"/>
      <c r="CF73" s="279"/>
      <c r="CG73" s="279"/>
      <c r="CH73" s="279"/>
      <c r="CI73" s="279"/>
      <c r="CJ73" s="279"/>
      <c r="CK73" s="279"/>
      <c r="CL73" s="279"/>
      <c r="CM73" s="279"/>
      <c r="CN73" s="279"/>
      <c r="CO73" s="279"/>
      <c r="CP73" s="279"/>
      <c r="CQ73" s="279"/>
      <c r="CR73" s="279"/>
      <c r="CS73" s="279"/>
      <c r="CT73" s="279"/>
      <c r="CU73" s="279"/>
      <c r="CV73" s="279"/>
      <c r="CW73" s="279"/>
      <c r="CX73" s="279"/>
      <c r="CY73" s="279"/>
      <c r="CZ73" s="279"/>
      <c r="DA73" s="279"/>
      <c r="DB73" s="279"/>
      <c r="DC73" s="279"/>
      <c r="DD73" s="279"/>
      <c r="DE73" s="279"/>
      <c r="DF73" s="279"/>
      <c r="DG73" s="279"/>
      <c r="DH73" s="279"/>
      <c r="DI73" s="279"/>
      <c r="DJ73" s="279"/>
      <c r="DK73" s="279"/>
      <c r="DL73" s="279"/>
    </row>
    <row r="74" spans="1:116" ht="13" x14ac:dyDescent="0.2">
      <c r="A74" s="279"/>
      <c r="B74" s="279"/>
      <c r="C74" s="279"/>
      <c r="D74" s="279"/>
      <c r="E74" s="279"/>
      <c r="F74" s="279"/>
      <c r="G74" s="279"/>
      <c r="H74" s="279"/>
      <c r="I74" s="279"/>
      <c r="J74" s="279"/>
      <c r="K74" s="279"/>
      <c r="L74" s="279"/>
      <c r="M74" s="279"/>
      <c r="N74" s="279"/>
      <c r="O74" s="279"/>
      <c r="P74" s="279"/>
      <c r="Q74" s="279"/>
      <c r="R74" s="279"/>
      <c r="S74" s="279"/>
      <c r="T74" s="279"/>
      <c r="U74" s="279"/>
      <c r="V74" s="279"/>
      <c r="W74" s="279"/>
      <c r="X74" s="279"/>
      <c r="Y74" s="279"/>
      <c r="Z74" s="279"/>
      <c r="AA74" s="279"/>
      <c r="AB74" s="279"/>
      <c r="AC74" s="279"/>
      <c r="AD74" s="279"/>
      <c r="AE74" s="279"/>
      <c r="AF74" s="279"/>
      <c r="AG74" s="279"/>
      <c r="AH74" s="279"/>
      <c r="AI74" s="279"/>
      <c r="AJ74" s="279"/>
      <c r="AK74" s="279"/>
      <c r="AL74" s="279"/>
      <c r="AM74" s="279"/>
      <c r="AN74" s="279"/>
      <c r="AO74" s="279"/>
      <c r="AP74" s="279"/>
      <c r="AQ74" s="279"/>
      <c r="AR74" s="279"/>
      <c r="AS74" s="279"/>
      <c r="AT74" s="279"/>
      <c r="AU74" s="279"/>
      <c r="AV74" s="279"/>
      <c r="AW74" s="279"/>
      <c r="AX74" s="279"/>
      <c r="AY74" s="279"/>
      <c r="AZ74" s="279"/>
      <c r="BA74" s="279"/>
      <c r="BB74" s="279"/>
      <c r="BC74" s="279"/>
      <c r="BD74" s="279"/>
      <c r="BE74" s="279"/>
      <c r="BF74" s="279"/>
      <c r="BG74" s="279"/>
      <c r="BH74" s="279"/>
      <c r="BI74" s="279"/>
      <c r="BJ74" s="279"/>
      <c r="BK74" s="279"/>
      <c r="BL74" s="279"/>
      <c r="BM74" s="279"/>
      <c r="BN74" s="279"/>
      <c r="BO74" s="279"/>
      <c r="BP74" s="279"/>
      <c r="BQ74" s="279"/>
      <c r="BR74" s="279"/>
      <c r="BS74" s="279"/>
      <c r="BT74" s="279"/>
      <c r="BU74" s="279"/>
      <c r="BV74" s="279"/>
      <c r="BW74" s="279"/>
      <c r="BX74" s="279"/>
      <c r="BY74" s="279"/>
      <c r="BZ74" s="279"/>
      <c r="CA74" s="279"/>
      <c r="CB74" s="279"/>
      <c r="CC74" s="279"/>
      <c r="CD74" s="279"/>
      <c r="CE74" s="279"/>
      <c r="CF74" s="279"/>
      <c r="CG74" s="279"/>
      <c r="CH74" s="279"/>
      <c r="CI74" s="279"/>
      <c r="CJ74" s="279"/>
      <c r="CK74" s="279"/>
      <c r="CL74" s="279"/>
      <c r="CM74" s="279"/>
      <c r="CN74" s="279"/>
      <c r="CO74" s="279"/>
      <c r="CP74" s="279"/>
      <c r="CQ74" s="279"/>
      <c r="CR74" s="279"/>
      <c r="CS74" s="279"/>
      <c r="CT74" s="279"/>
      <c r="CU74" s="279"/>
      <c r="CV74" s="279"/>
      <c r="CW74" s="279"/>
      <c r="CX74" s="279"/>
      <c r="CY74" s="279"/>
      <c r="CZ74" s="279"/>
      <c r="DA74" s="279"/>
      <c r="DB74" s="279"/>
      <c r="DC74" s="279"/>
      <c r="DD74" s="279"/>
      <c r="DE74" s="279"/>
      <c r="DF74" s="279"/>
      <c r="DG74" s="279"/>
      <c r="DH74" s="279"/>
      <c r="DI74" s="279"/>
      <c r="DJ74" s="279"/>
      <c r="DK74" s="279"/>
      <c r="DL74" s="279"/>
    </row>
    <row r="75" spans="1:116" ht="13" x14ac:dyDescent="0.2">
      <c r="A75" s="279"/>
      <c r="B75" s="279"/>
      <c r="C75" s="279"/>
      <c r="D75" s="279"/>
      <c r="E75" s="279"/>
      <c r="F75" s="279"/>
      <c r="G75" s="279"/>
      <c r="H75" s="279"/>
      <c r="I75" s="279"/>
      <c r="J75" s="279"/>
      <c r="K75" s="279"/>
      <c r="L75" s="279"/>
      <c r="M75" s="279"/>
      <c r="N75" s="279"/>
      <c r="O75" s="279"/>
      <c r="P75" s="279"/>
      <c r="Q75" s="279"/>
      <c r="R75" s="279"/>
      <c r="S75" s="279"/>
      <c r="T75" s="279"/>
      <c r="U75" s="279"/>
      <c r="V75" s="279"/>
      <c r="W75" s="279"/>
      <c r="X75" s="279"/>
      <c r="Y75" s="279"/>
      <c r="Z75" s="279"/>
      <c r="AA75" s="279"/>
      <c r="AB75" s="279"/>
      <c r="AC75" s="279"/>
      <c r="AD75" s="279"/>
      <c r="AE75" s="279"/>
      <c r="AF75" s="279"/>
      <c r="AG75" s="279"/>
      <c r="AH75" s="279"/>
      <c r="AI75" s="279"/>
      <c r="AJ75" s="279"/>
      <c r="AK75" s="279"/>
      <c r="AL75" s="279"/>
      <c r="AM75" s="279"/>
      <c r="AN75" s="279"/>
      <c r="AO75" s="279"/>
      <c r="AP75" s="279"/>
      <c r="AQ75" s="279"/>
      <c r="AR75" s="279"/>
      <c r="AS75" s="279"/>
      <c r="AT75" s="279"/>
      <c r="AU75" s="279"/>
      <c r="AV75" s="279"/>
      <c r="AW75" s="279"/>
      <c r="AX75" s="279"/>
      <c r="AY75" s="279"/>
      <c r="AZ75" s="279"/>
      <c r="BA75" s="279"/>
      <c r="BB75" s="279"/>
      <c r="BC75" s="279"/>
      <c r="BD75" s="279"/>
      <c r="BE75" s="279"/>
      <c r="BF75" s="279"/>
      <c r="BG75" s="279"/>
      <c r="BH75" s="279"/>
      <c r="BI75" s="279"/>
      <c r="BJ75" s="279"/>
      <c r="BK75" s="279"/>
      <c r="BL75" s="279"/>
      <c r="BM75" s="279"/>
      <c r="BN75" s="279"/>
      <c r="BO75" s="279"/>
      <c r="BP75" s="279"/>
      <c r="BQ75" s="279"/>
      <c r="BR75" s="279"/>
      <c r="BS75" s="279"/>
      <c r="BT75" s="279"/>
      <c r="BU75" s="279"/>
      <c r="BV75" s="279"/>
      <c r="BW75" s="279"/>
      <c r="BX75" s="279"/>
      <c r="BY75" s="279"/>
      <c r="BZ75" s="279"/>
      <c r="CA75" s="279"/>
      <c r="CB75" s="279"/>
      <c r="CC75" s="279"/>
      <c r="CD75" s="279"/>
      <c r="CE75" s="279"/>
      <c r="CF75" s="279"/>
      <c r="CG75" s="279"/>
      <c r="CH75" s="279"/>
      <c r="CI75" s="279"/>
      <c r="CJ75" s="279"/>
      <c r="CK75" s="279"/>
      <c r="CL75" s="279"/>
      <c r="CM75" s="279"/>
      <c r="CN75" s="279"/>
      <c r="CO75" s="279"/>
      <c r="CP75" s="279"/>
      <c r="CQ75" s="279"/>
      <c r="CR75" s="279"/>
      <c r="CS75" s="279"/>
      <c r="CT75" s="279"/>
      <c r="CU75" s="279"/>
      <c r="CV75" s="279"/>
      <c r="CW75" s="279"/>
      <c r="CX75" s="279"/>
      <c r="CY75" s="279"/>
      <c r="CZ75" s="279"/>
      <c r="DA75" s="279"/>
      <c r="DB75" s="279"/>
      <c r="DC75" s="279"/>
      <c r="DD75" s="279"/>
      <c r="DE75" s="279"/>
      <c r="DF75" s="279"/>
      <c r="DG75" s="279"/>
      <c r="DH75" s="279"/>
      <c r="DI75" s="279"/>
      <c r="DJ75" s="279"/>
      <c r="DK75" s="279"/>
      <c r="DL75" s="279"/>
    </row>
    <row r="76" spans="1:116" ht="13" x14ac:dyDescent="0.2">
      <c r="A76" s="279"/>
      <c r="B76" s="279"/>
      <c r="C76" s="279"/>
      <c r="D76" s="279"/>
      <c r="E76" s="279"/>
      <c r="F76" s="279"/>
      <c r="G76" s="279"/>
      <c r="H76" s="279"/>
      <c r="I76" s="279"/>
      <c r="J76" s="279"/>
      <c r="K76" s="279"/>
      <c r="L76" s="279"/>
      <c r="M76" s="279"/>
      <c r="N76" s="279"/>
      <c r="O76" s="279"/>
      <c r="P76" s="279"/>
      <c r="Q76" s="279"/>
      <c r="R76" s="279"/>
      <c r="S76" s="279"/>
      <c r="T76" s="279"/>
      <c r="U76" s="279"/>
      <c r="V76" s="279"/>
      <c r="W76" s="279"/>
      <c r="X76" s="279"/>
      <c r="Y76" s="279"/>
      <c r="Z76" s="279"/>
      <c r="AA76" s="279"/>
      <c r="AB76" s="279"/>
      <c r="AC76" s="279"/>
      <c r="AD76" s="279"/>
      <c r="AE76" s="279"/>
      <c r="AF76" s="279"/>
      <c r="AG76" s="279"/>
      <c r="AH76" s="279"/>
      <c r="AI76" s="279"/>
      <c r="AJ76" s="279"/>
      <c r="AK76" s="279"/>
      <c r="AL76" s="279"/>
      <c r="AM76" s="279"/>
      <c r="AN76" s="279"/>
      <c r="AO76" s="279"/>
      <c r="AP76" s="279"/>
      <c r="AQ76" s="279"/>
      <c r="AR76" s="279"/>
      <c r="AS76" s="279"/>
      <c r="AT76" s="279"/>
      <c r="AU76" s="279"/>
      <c r="AV76" s="279"/>
      <c r="AW76" s="279"/>
      <c r="AX76" s="279"/>
      <c r="AY76" s="279"/>
      <c r="AZ76" s="279"/>
      <c r="BA76" s="279"/>
      <c r="BB76" s="279"/>
      <c r="BC76" s="279"/>
      <c r="BD76" s="279"/>
      <c r="BE76" s="279"/>
      <c r="BF76" s="279"/>
      <c r="BG76" s="279"/>
      <c r="BH76" s="279"/>
      <c r="BI76" s="279"/>
      <c r="BJ76" s="279"/>
      <c r="BK76" s="279"/>
      <c r="BL76" s="279"/>
      <c r="BM76" s="279"/>
      <c r="BN76" s="279"/>
      <c r="BO76" s="279"/>
      <c r="BP76" s="279"/>
      <c r="BQ76" s="279"/>
      <c r="BR76" s="279"/>
      <c r="BS76" s="279"/>
      <c r="BT76" s="279"/>
      <c r="BU76" s="279"/>
      <c r="BV76" s="279"/>
      <c r="BW76" s="279"/>
      <c r="BX76" s="279"/>
      <c r="BY76" s="279"/>
      <c r="BZ76" s="279"/>
      <c r="CA76" s="279"/>
      <c r="CB76" s="279"/>
      <c r="CC76" s="279"/>
      <c r="CD76" s="279"/>
      <c r="CE76" s="279"/>
      <c r="CF76" s="279"/>
      <c r="CG76" s="279"/>
      <c r="CH76" s="279"/>
      <c r="CI76" s="279"/>
      <c r="CJ76" s="279"/>
      <c r="CK76" s="279"/>
      <c r="CL76" s="279"/>
      <c r="CM76" s="279"/>
      <c r="CN76" s="279"/>
      <c r="CO76" s="279"/>
      <c r="CP76" s="279"/>
      <c r="CQ76" s="279"/>
      <c r="CR76" s="279"/>
      <c r="CS76" s="279"/>
      <c r="CT76" s="279"/>
      <c r="CU76" s="279"/>
      <c r="CV76" s="279"/>
      <c r="CW76" s="279"/>
      <c r="CX76" s="279"/>
      <c r="CY76" s="279"/>
      <c r="CZ76" s="279"/>
      <c r="DA76" s="279"/>
      <c r="DB76" s="279"/>
      <c r="DC76" s="279"/>
      <c r="DD76" s="279"/>
      <c r="DE76" s="279"/>
      <c r="DF76" s="279"/>
      <c r="DG76" s="279"/>
      <c r="DH76" s="279"/>
      <c r="DI76" s="279"/>
      <c r="DJ76" s="279"/>
      <c r="DK76" s="279"/>
      <c r="DL76" s="279"/>
    </row>
    <row r="77" spans="1:116" ht="13" x14ac:dyDescent="0.2">
      <c r="A77" s="279"/>
      <c r="B77" s="279"/>
      <c r="C77" s="279"/>
      <c r="D77" s="279"/>
      <c r="E77" s="279"/>
      <c r="F77" s="279"/>
      <c r="G77" s="279"/>
      <c r="H77" s="279"/>
      <c r="I77" s="279"/>
      <c r="J77" s="279"/>
      <c r="K77" s="279"/>
      <c r="L77" s="279"/>
      <c r="M77" s="279"/>
      <c r="N77" s="279"/>
      <c r="O77" s="279"/>
      <c r="P77" s="279"/>
      <c r="Q77" s="279"/>
      <c r="R77" s="279"/>
      <c r="S77" s="279"/>
      <c r="T77" s="279"/>
      <c r="U77" s="279"/>
      <c r="V77" s="279"/>
      <c r="W77" s="279"/>
      <c r="X77" s="279"/>
      <c r="Y77" s="279"/>
      <c r="Z77" s="279"/>
      <c r="AA77" s="279"/>
      <c r="AB77" s="279"/>
      <c r="AC77" s="279"/>
      <c r="AD77" s="279"/>
      <c r="AE77" s="279"/>
      <c r="AF77" s="279"/>
      <c r="AG77" s="279"/>
      <c r="AH77" s="279"/>
      <c r="AI77" s="279"/>
      <c r="AJ77" s="279"/>
      <c r="AK77" s="279"/>
      <c r="AL77" s="279"/>
      <c r="AM77" s="279"/>
      <c r="AN77" s="279"/>
      <c r="AO77" s="279"/>
      <c r="AP77" s="279"/>
      <c r="AQ77" s="279"/>
      <c r="AR77" s="279"/>
      <c r="AS77" s="279"/>
      <c r="AT77" s="279"/>
      <c r="AU77" s="279"/>
      <c r="AV77" s="279"/>
      <c r="AW77" s="279"/>
      <c r="AX77" s="279"/>
      <c r="AY77" s="279"/>
      <c r="AZ77" s="279"/>
      <c r="BA77" s="279"/>
      <c r="BB77" s="279"/>
      <c r="BC77" s="279"/>
      <c r="BD77" s="279"/>
      <c r="BE77" s="279"/>
      <c r="BF77" s="279"/>
      <c r="BG77" s="279"/>
      <c r="BH77" s="279"/>
      <c r="BI77" s="279"/>
      <c r="BJ77" s="279"/>
      <c r="BK77" s="279"/>
      <c r="BL77" s="279"/>
      <c r="BM77" s="279"/>
      <c r="BN77" s="279"/>
      <c r="BO77" s="279"/>
      <c r="BP77" s="279"/>
      <c r="BQ77" s="279"/>
      <c r="BR77" s="279"/>
      <c r="BS77" s="279"/>
      <c r="BT77" s="279"/>
      <c r="BU77" s="279"/>
      <c r="BV77" s="279"/>
      <c r="BW77" s="279"/>
      <c r="BX77" s="279"/>
      <c r="BY77" s="279"/>
      <c r="BZ77" s="279"/>
      <c r="CA77" s="279"/>
      <c r="CB77" s="279"/>
      <c r="CC77" s="279"/>
      <c r="CD77" s="279"/>
      <c r="CE77" s="279"/>
      <c r="CF77" s="279"/>
      <c r="CG77" s="279"/>
      <c r="CH77" s="279"/>
      <c r="CI77" s="279"/>
      <c r="CJ77" s="279"/>
      <c r="CK77" s="279"/>
      <c r="CL77" s="279"/>
      <c r="CM77" s="279"/>
      <c r="CN77" s="279"/>
      <c r="CO77" s="279"/>
      <c r="CP77" s="279"/>
      <c r="CQ77" s="279"/>
      <c r="CR77" s="279"/>
      <c r="CS77" s="279"/>
      <c r="CT77" s="279"/>
      <c r="CU77" s="279"/>
      <c r="CV77" s="279"/>
      <c r="CW77" s="279"/>
      <c r="CX77" s="279"/>
      <c r="CY77" s="279"/>
      <c r="CZ77" s="279"/>
      <c r="DA77" s="279"/>
      <c r="DB77" s="279"/>
      <c r="DC77" s="279"/>
      <c r="DD77" s="279"/>
      <c r="DE77" s="279"/>
      <c r="DF77" s="279"/>
      <c r="DG77" s="279"/>
      <c r="DH77" s="279"/>
      <c r="DI77" s="279"/>
      <c r="DJ77" s="279"/>
      <c r="DK77" s="279"/>
      <c r="DL77" s="279"/>
    </row>
    <row r="78" spans="1:116" ht="13" x14ac:dyDescent="0.2">
      <c r="A78" s="279"/>
      <c r="B78" s="279"/>
      <c r="C78" s="279"/>
      <c r="D78" s="279"/>
      <c r="E78" s="279"/>
      <c r="F78" s="279"/>
      <c r="G78" s="279"/>
      <c r="H78" s="279"/>
      <c r="I78" s="279"/>
      <c r="J78" s="279"/>
      <c r="K78" s="279"/>
      <c r="L78" s="279"/>
      <c r="M78" s="279"/>
      <c r="N78" s="279"/>
      <c r="O78" s="279"/>
      <c r="P78" s="279"/>
      <c r="Q78" s="279"/>
      <c r="R78" s="279"/>
      <c r="S78" s="279"/>
      <c r="T78" s="279"/>
      <c r="U78" s="279"/>
      <c r="V78" s="279"/>
      <c r="W78" s="279"/>
      <c r="X78" s="279"/>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79"/>
      <c r="AY78" s="279"/>
      <c r="AZ78" s="279"/>
      <c r="BA78" s="279"/>
      <c r="BB78" s="279"/>
      <c r="BC78" s="279"/>
      <c r="BD78" s="279"/>
      <c r="BE78" s="279"/>
      <c r="BF78" s="279"/>
      <c r="BG78" s="279"/>
      <c r="BH78" s="279"/>
      <c r="BI78" s="279"/>
      <c r="BJ78" s="279"/>
      <c r="BK78" s="279"/>
      <c r="BL78" s="279"/>
      <c r="BM78" s="279"/>
      <c r="BN78" s="279"/>
      <c r="BO78" s="279"/>
      <c r="BP78" s="279"/>
      <c r="BQ78" s="279"/>
      <c r="BR78" s="279"/>
      <c r="BS78" s="279"/>
      <c r="BT78" s="279"/>
      <c r="BU78" s="279"/>
      <c r="BV78" s="279"/>
      <c r="BW78" s="279"/>
      <c r="BX78" s="279"/>
      <c r="BY78" s="279"/>
      <c r="BZ78" s="279"/>
      <c r="CA78" s="279"/>
      <c r="CB78" s="279"/>
      <c r="CC78" s="279"/>
      <c r="CD78" s="279"/>
      <c r="CE78" s="279"/>
      <c r="CF78" s="279"/>
      <c r="CG78" s="279"/>
      <c r="CH78" s="279"/>
      <c r="CI78" s="279"/>
      <c r="CJ78" s="279"/>
      <c r="CK78" s="279"/>
      <c r="CL78" s="279"/>
      <c r="CM78" s="279"/>
      <c r="CN78" s="279"/>
      <c r="CO78" s="279"/>
      <c r="CP78" s="279"/>
      <c r="CQ78" s="279"/>
      <c r="CR78" s="279"/>
      <c r="CS78" s="279"/>
      <c r="CT78" s="279"/>
      <c r="CU78" s="279"/>
      <c r="CV78" s="279"/>
      <c r="CW78" s="279"/>
      <c r="CX78" s="279"/>
      <c r="CY78" s="279"/>
      <c r="CZ78" s="279"/>
      <c r="DA78" s="279"/>
      <c r="DB78" s="279"/>
      <c r="DC78" s="279"/>
      <c r="DD78" s="279"/>
      <c r="DE78" s="279"/>
      <c r="DF78" s="279"/>
      <c r="DG78" s="279"/>
      <c r="DH78" s="279"/>
      <c r="DI78" s="279"/>
      <c r="DJ78" s="279"/>
      <c r="DK78" s="279"/>
      <c r="DL78" s="279"/>
    </row>
    <row r="79" spans="1:116" ht="13" x14ac:dyDescent="0.2">
      <c r="A79" s="279"/>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79"/>
      <c r="AP79" s="279"/>
      <c r="AQ79" s="279"/>
      <c r="AR79" s="279"/>
      <c r="AS79" s="279"/>
      <c r="AT79" s="279"/>
      <c r="AU79" s="279"/>
      <c r="AV79" s="279"/>
      <c r="AW79" s="279"/>
      <c r="AX79" s="279"/>
      <c r="AY79" s="279"/>
      <c r="AZ79" s="279"/>
      <c r="BA79" s="279"/>
      <c r="BB79" s="279"/>
      <c r="BC79" s="279"/>
      <c r="BD79" s="279"/>
      <c r="BE79" s="279"/>
      <c r="BF79" s="279"/>
      <c r="BG79" s="279"/>
      <c r="BH79" s="279"/>
      <c r="BI79" s="279"/>
      <c r="BJ79" s="279"/>
      <c r="BK79" s="279"/>
      <c r="BL79" s="279"/>
      <c r="BM79" s="279"/>
      <c r="BN79" s="279"/>
      <c r="BO79" s="279"/>
      <c r="BP79" s="279"/>
      <c r="BQ79" s="279"/>
      <c r="BR79" s="279"/>
      <c r="BS79" s="279"/>
      <c r="BT79" s="279"/>
      <c r="BU79" s="279"/>
      <c r="BV79" s="279"/>
      <c r="BW79" s="279"/>
      <c r="BX79" s="279"/>
      <c r="BY79" s="279"/>
      <c r="BZ79" s="279"/>
      <c r="CA79" s="279"/>
      <c r="CB79" s="279"/>
      <c r="CC79" s="279"/>
      <c r="CD79" s="279"/>
      <c r="CE79" s="279"/>
      <c r="CF79" s="279"/>
      <c r="CG79" s="279"/>
      <c r="CH79" s="279"/>
      <c r="CI79" s="279"/>
      <c r="CJ79" s="279"/>
      <c r="CK79" s="279"/>
      <c r="CL79" s="279"/>
      <c r="CM79" s="279"/>
      <c r="CN79" s="279"/>
      <c r="CO79" s="279"/>
      <c r="CP79" s="279"/>
      <c r="CQ79" s="279"/>
      <c r="CR79" s="279"/>
      <c r="CS79" s="279"/>
      <c r="CT79" s="279"/>
      <c r="CU79" s="279"/>
      <c r="CV79" s="279"/>
      <c r="CW79" s="279"/>
      <c r="CX79" s="279"/>
      <c r="CY79" s="279"/>
      <c r="CZ79" s="279"/>
      <c r="DA79" s="279"/>
      <c r="DB79" s="279"/>
      <c r="DC79" s="279"/>
      <c r="DD79" s="279"/>
      <c r="DE79" s="279"/>
      <c r="DF79" s="279"/>
      <c r="DG79" s="279"/>
      <c r="DH79" s="279"/>
      <c r="DI79" s="279"/>
      <c r="DJ79" s="279"/>
      <c r="DK79" s="279"/>
      <c r="DL79" s="279"/>
    </row>
    <row r="80" spans="1:116" ht="13" x14ac:dyDescent="0.2">
      <c r="A80" s="279"/>
      <c r="B80" s="279"/>
      <c r="C80" s="279"/>
      <c r="D80" s="279"/>
      <c r="E80" s="279"/>
      <c r="F80" s="279"/>
      <c r="G80" s="279"/>
      <c r="H80" s="279"/>
      <c r="I80" s="279"/>
      <c r="J80" s="279"/>
      <c r="K80" s="279"/>
      <c r="L80" s="279"/>
      <c r="M80" s="279"/>
      <c r="N80" s="279"/>
      <c r="O80" s="279"/>
      <c r="P80" s="279"/>
      <c r="Q80" s="279"/>
      <c r="R80" s="279"/>
      <c r="S80" s="279"/>
      <c r="T80" s="279"/>
      <c r="U80" s="279"/>
      <c r="V80" s="279"/>
      <c r="W80" s="279"/>
      <c r="X80" s="279"/>
      <c r="Y80" s="279"/>
      <c r="Z80" s="279"/>
      <c r="AA80" s="279"/>
      <c r="AB80" s="279"/>
      <c r="AC80" s="279"/>
      <c r="AD80" s="279"/>
      <c r="AE80" s="279"/>
      <c r="AF80" s="279"/>
      <c r="AG80" s="279"/>
      <c r="AH80" s="279"/>
      <c r="AI80" s="279"/>
      <c r="AJ80" s="279"/>
      <c r="AK80" s="279"/>
      <c r="AL80" s="279"/>
      <c r="AM80" s="279"/>
      <c r="AN80" s="279"/>
      <c r="AO80" s="279"/>
      <c r="AP80" s="279"/>
      <c r="AQ80" s="279"/>
      <c r="AR80" s="279"/>
      <c r="AS80" s="279"/>
      <c r="AT80" s="279"/>
      <c r="AU80" s="279"/>
      <c r="AV80" s="279"/>
      <c r="AW80" s="279"/>
      <c r="AX80" s="279"/>
      <c r="AY80" s="279"/>
      <c r="AZ80" s="279"/>
      <c r="BA80" s="279"/>
      <c r="BB80" s="279"/>
      <c r="BC80" s="279"/>
      <c r="BD80" s="279"/>
      <c r="BE80" s="279"/>
      <c r="BF80" s="279"/>
      <c r="BG80" s="279"/>
      <c r="BH80" s="279"/>
      <c r="BI80" s="279"/>
      <c r="BJ80" s="279"/>
      <c r="BK80" s="279"/>
      <c r="BL80" s="279"/>
      <c r="BM80" s="279"/>
      <c r="BN80" s="279"/>
      <c r="BO80" s="279"/>
      <c r="BP80" s="279"/>
      <c r="BQ80" s="279"/>
      <c r="BR80" s="279"/>
      <c r="BS80" s="279"/>
      <c r="BT80" s="279"/>
      <c r="BU80" s="279"/>
      <c r="BV80" s="279"/>
      <c r="BW80" s="279"/>
      <c r="BX80" s="279"/>
      <c r="BY80" s="279"/>
      <c r="BZ80" s="279"/>
      <c r="CA80" s="279"/>
      <c r="CB80" s="279"/>
      <c r="CC80" s="279"/>
      <c r="CD80" s="279"/>
      <c r="CE80" s="279"/>
      <c r="CF80" s="279"/>
      <c r="CG80" s="279"/>
      <c r="CH80" s="279"/>
      <c r="CI80" s="279"/>
      <c r="CJ80" s="279"/>
      <c r="CK80" s="279"/>
      <c r="CL80" s="279"/>
      <c r="CM80" s="279"/>
      <c r="CN80" s="279"/>
      <c r="CO80" s="279"/>
      <c r="CP80" s="279"/>
      <c r="CQ80" s="279"/>
      <c r="CR80" s="279"/>
      <c r="CS80" s="279"/>
      <c r="CT80" s="279"/>
      <c r="CU80" s="279"/>
      <c r="CV80" s="279"/>
      <c r="CW80" s="279"/>
      <c r="CX80" s="279"/>
      <c r="CY80" s="279"/>
      <c r="CZ80" s="279"/>
      <c r="DA80" s="279"/>
      <c r="DB80" s="279"/>
      <c r="DC80" s="279"/>
      <c r="DD80" s="279"/>
      <c r="DE80" s="279"/>
      <c r="DF80" s="279"/>
      <c r="DG80" s="279"/>
      <c r="DH80" s="279"/>
      <c r="DI80" s="279"/>
      <c r="DJ80" s="279"/>
      <c r="DK80" s="279"/>
      <c r="DL80" s="279"/>
    </row>
    <row r="81" spans="1:116" ht="13" x14ac:dyDescent="0.2">
      <c r="A81" s="279"/>
      <c r="B81" s="279"/>
      <c r="C81" s="279"/>
      <c r="D81" s="279"/>
      <c r="E81" s="279"/>
      <c r="F81" s="279"/>
      <c r="G81" s="279"/>
      <c r="H81" s="279"/>
      <c r="I81" s="279"/>
      <c r="J81" s="279"/>
      <c r="K81" s="279"/>
      <c r="L81" s="279"/>
      <c r="M81" s="279"/>
      <c r="N81" s="279"/>
      <c r="O81" s="279"/>
      <c r="P81" s="279"/>
      <c r="Q81" s="279"/>
      <c r="R81" s="279"/>
      <c r="S81" s="279"/>
      <c r="T81" s="279"/>
      <c r="U81" s="279"/>
      <c r="V81" s="279"/>
      <c r="W81" s="279"/>
      <c r="X81" s="279"/>
      <c r="Y81" s="279"/>
      <c r="Z81" s="279"/>
      <c r="AA81" s="279"/>
      <c r="AB81" s="279"/>
      <c r="AC81" s="279"/>
      <c r="AD81" s="279"/>
      <c r="AE81" s="279"/>
      <c r="AF81" s="279"/>
      <c r="AG81" s="279"/>
      <c r="AH81" s="279"/>
      <c r="AI81" s="279"/>
      <c r="AJ81" s="279"/>
      <c r="AK81" s="279"/>
      <c r="AL81" s="279"/>
      <c r="AM81" s="279"/>
      <c r="AN81" s="279"/>
      <c r="AO81" s="279"/>
      <c r="AP81" s="279"/>
      <c r="AQ81" s="279"/>
      <c r="AR81" s="279"/>
      <c r="AS81" s="279"/>
      <c r="AT81" s="279"/>
      <c r="AU81" s="279"/>
      <c r="AV81" s="279"/>
      <c r="AW81" s="279"/>
      <c r="AX81" s="279"/>
      <c r="AY81" s="279"/>
      <c r="AZ81" s="279"/>
      <c r="BA81" s="279"/>
      <c r="BB81" s="279"/>
      <c r="BC81" s="279"/>
      <c r="BD81" s="279"/>
      <c r="BE81" s="279"/>
      <c r="BF81" s="279"/>
      <c r="BG81" s="279"/>
      <c r="BH81" s="279"/>
      <c r="BI81" s="279"/>
      <c r="BJ81" s="279"/>
      <c r="BK81" s="279"/>
      <c r="BL81" s="279"/>
      <c r="BM81" s="279"/>
      <c r="BN81" s="279"/>
      <c r="BO81" s="279"/>
      <c r="BP81" s="279"/>
      <c r="BQ81" s="279"/>
      <c r="BR81" s="279"/>
      <c r="BS81" s="279"/>
      <c r="BT81" s="279"/>
      <c r="BU81" s="279"/>
      <c r="BV81" s="279"/>
      <c r="BW81" s="279"/>
      <c r="BX81" s="279"/>
      <c r="BY81" s="279"/>
      <c r="BZ81" s="279"/>
      <c r="CA81" s="279"/>
      <c r="CB81" s="279"/>
      <c r="CC81" s="279"/>
      <c r="CD81" s="279"/>
      <c r="CE81" s="279"/>
      <c r="CF81" s="279"/>
      <c r="CG81" s="279"/>
      <c r="CH81" s="279"/>
      <c r="CI81" s="279"/>
      <c r="CJ81" s="279"/>
      <c r="CK81" s="279"/>
      <c r="CL81" s="279"/>
      <c r="CM81" s="279"/>
      <c r="CN81" s="279"/>
      <c r="CO81" s="279"/>
      <c r="CP81" s="279"/>
      <c r="CQ81" s="279"/>
      <c r="CR81" s="279"/>
      <c r="CS81" s="279"/>
      <c r="CT81" s="279"/>
      <c r="CU81" s="279"/>
      <c r="CV81" s="279"/>
      <c r="CW81" s="279"/>
      <c r="CX81" s="279"/>
      <c r="CY81" s="279"/>
      <c r="CZ81" s="279"/>
      <c r="DA81" s="279"/>
      <c r="DB81" s="279"/>
      <c r="DC81" s="279"/>
      <c r="DD81" s="279"/>
      <c r="DE81" s="279"/>
      <c r="DF81" s="279"/>
      <c r="DG81" s="279"/>
      <c r="DH81" s="279"/>
      <c r="DI81" s="279"/>
      <c r="DJ81" s="279"/>
      <c r="DK81" s="279"/>
      <c r="DL81" s="279"/>
    </row>
    <row r="82" spans="1:116" ht="13" x14ac:dyDescent="0.2">
      <c r="A82" s="279"/>
      <c r="B82" s="279"/>
      <c r="C82" s="279"/>
      <c r="D82" s="279"/>
      <c r="E82" s="279"/>
      <c r="F82" s="279"/>
      <c r="G82" s="279"/>
      <c r="H82" s="279"/>
      <c r="I82" s="279"/>
      <c r="J82" s="279"/>
      <c r="K82" s="279"/>
      <c r="L82" s="279"/>
      <c r="M82" s="279"/>
      <c r="N82" s="279"/>
      <c r="O82" s="279"/>
      <c r="P82" s="279"/>
      <c r="Q82" s="279"/>
      <c r="R82" s="279"/>
      <c r="S82" s="279"/>
      <c r="T82" s="279"/>
      <c r="U82" s="279"/>
      <c r="V82" s="279"/>
      <c r="W82" s="279"/>
      <c r="X82" s="279"/>
      <c r="Y82" s="279"/>
      <c r="Z82" s="279"/>
      <c r="AA82" s="279"/>
      <c r="AB82" s="279"/>
      <c r="AC82" s="279"/>
      <c r="AD82" s="279"/>
      <c r="AE82" s="279"/>
      <c r="AF82" s="279"/>
      <c r="AG82" s="279"/>
      <c r="AH82" s="279"/>
      <c r="AI82" s="279"/>
      <c r="AJ82" s="279"/>
      <c r="AK82" s="279"/>
      <c r="AL82" s="279"/>
      <c r="AM82" s="279"/>
      <c r="AN82" s="279"/>
      <c r="AO82" s="279"/>
      <c r="AP82" s="279"/>
      <c r="AQ82" s="279"/>
      <c r="AR82" s="279"/>
      <c r="AS82" s="279"/>
      <c r="AT82" s="279"/>
      <c r="AU82" s="279"/>
      <c r="AV82" s="279"/>
      <c r="AW82" s="279"/>
      <c r="AX82" s="279"/>
      <c r="AY82" s="279"/>
      <c r="AZ82" s="279"/>
      <c r="BA82" s="279"/>
      <c r="BB82" s="279"/>
      <c r="BC82" s="279"/>
      <c r="BD82" s="279"/>
      <c r="BE82" s="279"/>
      <c r="BF82" s="279"/>
      <c r="BG82" s="279"/>
      <c r="BH82" s="279"/>
      <c r="BI82" s="279"/>
      <c r="BJ82" s="279"/>
      <c r="BK82" s="279"/>
      <c r="BL82" s="279"/>
      <c r="BM82" s="279"/>
      <c r="BN82" s="279"/>
      <c r="BO82" s="279"/>
      <c r="BP82" s="279"/>
      <c r="BQ82" s="279"/>
      <c r="BR82" s="279"/>
      <c r="BS82" s="279"/>
      <c r="BT82" s="279"/>
      <c r="BU82" s="279"/>
      <c r="BV82" s="279"/>
      <c r="BW82" s="279"/>
      <c r="BX82" s="279"/>
      <c r="BY82" s="279"/>
      <c r="BZ82" s="279"/>
      <c r="CA82" s="279"/>
      <c r="CB82" s="279"/>
      <c r="CC82" s="279"/>
      <c r="CD82" s="279"/>
      <c r="CE82" s="279"/>
      <c r="CF82" s="279"/>
      <c r="CG82" s="279"/>
      <c r="CH82" s="279"/>
      <c r="CI82" s="279"/>
      <c r="CJ82" s="279"/>
      <c r="CK82" s="279"/>
      <c r="CL82" s="279"/>
      <c r="CM82" s="279"/>
      <c r="CN82" s="279"/>
      <c r="CO82" s="279"/>
      <c r="CP82" s="279"/>
      <c r="CQ82" s="279"/>
      <c r="CR82" s="279"/>
      <c r="CS82" s="279"/>
      <c r="CT82" s="279"/>
      <c r="CU82" s="279"/>
      <c r="CV82" s="279"/>
      <c r="CW82" s="279"/>
      <c r="CX82" s="279"/>
      <c r="CY82" s="279"/>
      <c r="CZ82" s="279"/>
      <c r="DA82" s="279"/>
      <c r="DB82" s="279"/>
      <c r="DC82" s="279"/>
      <c r="DD82" s="279"/>
      <c r="DE82" s="279"/>
      <c r="DF82" s="279"/>
      <c r="DG82" s="279"/>
      <c r="DH82" s="279"/>
      <c r="DI82" s="279"/>
      <c r="DJ82" s="279"/>
      <c r="DK82" s="279"/>
      <c r="DL82" s="279"/>
    </row>
    <row r="83" spans="1:116" ht="13" x14ac:dyDescent="0.2">
      <c r="A83" s="279"/>
      <c r="B83" s="279"/>
      <c r="C83" s="279"/>
      <c r="D83" s="279"/>
      <c r="E83" s="279"/>
      <c r="F83" s="279"/>
      <c r="G83" s="279"/>
      <c r="H83" s="279"/>
      <c r="I83" s="279"/>
      <c r="J83" s="279"/>
      <c r="K83" s="279"/>
      <c r="L83" s="279"/>
      <c r="M83" s="279"/>
      <c r="N83" s="279"/>
      <c r="O83" s="279"/>
      <c r="P83" s="279"/>
      <c r="Q83" s="279"/>
      <c r="R83" s="279"/>
      <c r="S83" s="279"/>
      <c r="T83" s="279"/>
      <c r="U83" s="279"/>
      <c r="V83" s="279"/>
      <c r="W83" s="279"/>
      <c r="X83" s="279"/>
      <c r="Y83" s="279"/>
      <c r="Z83" s="279"/>
      <c r="AA83" s="279"/>
      <c r="AB83" s="279"/>
      <c r="AC83" s="279"/>
      <c r="AD83" s="279"/>
      <c r="AE83" s="279"/>
      <c r="AF83" s="279"/>
      <c r="AG83" s="279"/>
      <c r="AH83" s="279"/>
      <c r="AI83" s="279"/>
      <c r="AJ83" s="279"/>
      <c r="AK83" s="279"/>
      <c r="AL83" s="279"/>
      <c r="AM83" s="279"/>
      <c r="AN83" s="279"/>
      <c r="AO83" s="279"/>
      <c r="AP83" s="279"/>
      <c r="AQ83" s="279"/>
      <c r="AR83" s="279"/>
      <c r="AS83" s="279"/>
      <c r="AT83" s="279"/>
      <c r="AU83" s="279"/>
      <c r="AV83" s="279"/>
      <c r="AW83" s="279"/>
      <c r="AX83" s="279"/>
      <c r="AY83" s="279"/>
      <c r="AZ83" s="279"/>
      <c r="BA83" s="279"/>
      <c r="BB83" s="279"/>
      <c r="BC83" s="279"/>
      <c r="BD83" s="279"/>
      <c r="BE83" s="279"/>
      <c r="BF83" s="279"/>
      <c r="BG83" s="279"/>
      <c r="BH83" s="279"/>
      <c r="BI83" s="279"/>
      <c r="BJ83" s="279"/>
      <c r="BK83" s="279"/>
      <c r="BL83" s="279"/>
      <c r="BM83" s="279"/>
      <c r="BN83" s="279"/>
      <c r="BO83" s="279"/>
      <c r="BP83" s="279"/>
      <c r="BQ83" s="279"/>
      <c r="BR83" s="279"/>
      <c r="BS83" s="279"/>
      <c r="BT83" s="279"/>
      <c r="BU83" s="279"/>
      <c r="BV83" s="279"/>
      <c r="BW83" s="279"/>
      <c r="BX83" s="279"/>
      <c r="BY83" s="279"/>
      <c r="BZ83" s="279"/>
      <c r="CA83" s="279"/>
      <c r="CB83" s="279"/>
      <c r="CC83" s="279"/>
      <c r="CD83" s="279"/>
      <c r="CE83" s="279"/>
      <c r="CF83" s="279"/>
      <c r="CG83" s="279"/>
      <c r="CH83" s="279"/>
      <c r="CI83" s="279"/>
      <c r="CJ83" s="279"/>
      <c r="CK83" s="279"/>
      <c r="CL83" s="279"/>
      <c r="CM83" s="279"/>
      <c r="CN83" s="279"/>
      <c r="CO83" s="279"/>
      <c r="CP83" s="279"/>
      <c r="CQ83" s="279"/>
      <c r="CR83" s="279"/>
      <c r="CS83" s="279"/>
      <c r="CT83" s="279"/>
      <c r="CU83" s="279"/>
      <c r="CV83" s="279"/>
      <c r="CW83" s="279"/>
      <c r="CX83" s="279"/>
      <c r="CY83" s="279"/>
      <c r="CZ83" s="279"/>
      <c r="DA83" s="279"/>
      <c r="DB83" s="279"/>
      <c r="DC83" s="279"/>
      <c r="DD83" s="279"/>
      <c r="DE83" s="279"/>
      <c r="DF83" s="279"/>
      <c r="DG83" s="279"/>
      <c r="DH83" s="279"/>
      <c r="DI83" s="279"/>
      <c r="DJ83" s="279"/>
      <c r="DK83" s="279"/>
      <c r="DL83" s="279"/>
    </row>
    <row r="84" spans="1:116" ht="13" x14ac:dyDescent="0.2">
      <c r="A84" s="279"/>
      <c r="B84" s="279"/>
      <c r="C84" s="279"/>
      <c r="D84" s="279"/>
      <c r="E84" s="279"/>
      <c r="F84" s="279"/>
      <c r="G84" s="279"/>
      <c r="H84" s="279"/>
      <c r="I84" s="279"/>
      <c r="J84" s="279"/>
      <c r="K84" s="279"/>
      <c r="L84" s="279"/>
      <c r="M84" s="279"/>
      <c r="N84" s="279"/>
      <c r="O84" s="279"/>
      <c r="P84" s="279"/>
      <c r="Q84" s="279"/>
      <c r="R84" s="279"/>
      <c r="S84" s="279"/>
      <c r="T84" s="279"/>
      <c r="U84" s="279"/>
      <c r="V84" s="279"/>
      <c r="W84" s="279"/>
      <c r="X84" s="279"/>
      <c r="Y84" s="279"/>
      <c r="Z84" s="279"/>
      <c r="AA84" s="279"/>
      <c r="AB84" s="279"/>
      <c r="AC84" s="279"/>
      <c r="AD84" s="279"/>
      <c r="AE84" s="279"/>
      <c r="AF84" s="279"/>
      <c r="AG84" s="279"/>
      <c r="AH84" s="279"/>
      <c r="AI84" s="279"/>
      <c r="AJ84" s="279"/>
      <c r="AK84" s="279"/>
      <c r="AL84" s="279"/>
      <c r="AM84" s="279"/>
      <c r="AN84" s="279"/>
      <c r="AO84" s="279"/>
      <c r="AP84" s="279"/>
      <c r="AQ84" s="279"/>
      <c r="AR84" s="279"/>
      <c r="AS84" s="279"/>
      <c r="AT84" s="279"/>
      <c r="AU84" s="279"/>
      <c r="AV84" s="279"/>
      <c r="AW84" s="279"/>
      <c r="AX84" s="279"/>
      <c r="AY84" s="279"/>
      <c r="AZ84" s="279"/>
      <c r="BA84" s="279"/>
      <c r="BB84" s="279"/>
      <c r="BC84" s="279"/>
      <c r="BD84" s="279"/>
      <c r="BE84" s="279"/>
      <c r="BF84" s="279"/>
      <c r="BG84" s="279"/>
      <c r="BH84" s="279"/>
      <c r="BI84" s="279"/>
      <c r="BJ84" s="279"/>
      <c r="BK84" s="279"/>
      <c r="BL84" s="279"/>
      <c r="BM84" s="279"/>
      <c r="BN84" s="279"/>
      <c r="BO84" s="279"/>
      <c r="BP84" s="279"/>
      <c r="BQ84" s="279"/>
      <c r="BR84" s="279"/>
      <c r="BS84" s="279"/>
      <c r="BT84" s="279"/>
      <c r="BU84" s="279"/>
      <c r="BV84" s="279"/>
      <c r="BW84" s="279"/>
      <c r="BX84" s="279"/>
      <c r="BY84" s="279"/>
      <c r="BZ84" s="279"/>
      <c r="CA84" s="279"/>
      <c r="CB84" s="279"/>
      <c r="CC84" s="279"/>
      <c r="CD84" s="279"/>
      <c r="CE84" s="279"/>
      <c r="CF84" s="279"/>
      <c r="CG84" s="279"/>
      <c r="CH84" s="279"/>
      <c r="CI84" s="279"/>
      <c r="CJ84" s="279"/>
      <c r="CK84" s="279"/>
      <c r="CL84" s="279"/>
      <c r="CM84" s="279"/>
      <c r="CN84" s="279"/>
      <c r="CO84" s="279"/>
      <c r="CP84" s="279"/>
      <c r="CQ84" s="279"/>
      <c r="CR84" s="279"/>
      <c r="CS84" s="279"/>
      <c r="CT84" s="279"/>
      <c r="CU84" s="279"/>
      <c r="CV84" s="279"/>
      <c r="CW84" s="279"/>
      <c r="CX84" s="279"/>
      <c r="CY84" s="279"/>
      <c r="CZ84" s="279"/>
      <c r="DA84" s="279"/>
      <c r="DB84" s="279"/>
      <c r="DC84" s="279"/>
      <c r="DD84" s="279"/>
      <c r="DE84" s="279"/>
      <c r="DF84" s="279"/>
      <c r="DG84" s="279"/>
      <c r="DH84" s="279"/>
      <c r="DI84" s="279"/>
      <c r="DJ84" s="279"/>
      <c r="DK84" s="279"/>
      <c r="DL84" s="279"/>
    </row>
    <row r="85" spans="1:116" ht="13" x14ac:dyDescent="0.2">
      <c r="A85" s="279"/>
      <c r="B85" s="279"/>
      <c r="C85" s="279"/>
      <c r="D85" s="279"/>
      <c r="E85" s="279"/>
      <c r="F85" s="279"/>
      <c r="G85" s="279"/>
      <c r="H85" s="279"/>
      <c r="I85" s="279"/>
      <c r="J85" s="279"/>
      <c r="K85" s="279"/>
      <c r="L85" s="279"/>
      <c r="M85" s="279"/>
      <c r="N85" s="279"/>
      <c r="O85" s="279"/>
      <c r="P85" s="279"/>
      <c r="Q85" s="279"/>
      <c r="R85" s="279"/>
      <c r="S85" s="279"/>
      <c r="T85" s="279"/>
      <c r="U85" s="279"/>
      <c r="V85" s="279"/>
      <c r="W85" s="279"/>
      <c r="X85" s="279"/>
      <c r="Y85" s="279"/>
      <c r="Z85" s="279"/>
      <c r="AA85" s="279"/>
      <c r="AB85" s="279"/>
      <c r="AC85" s="279"/>
      <c r="AD85" s="279"/>
      <c r="AE85" s="279"/>
      <c r="AF85" s="279"/>
      <c r="AG85" s="279"/>
      <c r="AH85" s="279"/>
      <c r="AI85" s="279"/>
      <c r="AJ85" s="279"/>
      <c r="AK85" s="279"/>
      <c r="AL85" s="279"/>
      <c r="AM85" s="279"/>
      <c r="AN85" s="279"/>
      <c r="AO85" s="279"/>
      <c r="AP85" s="279"/>
      <c r="AQ85" s="279"/>
      <c r="AR85" s="279"/>
      <c r="AS85" s="279"/>
      <c r="AT85" s="279"/>
      <c r="AU85" s="279"/>
      <c r="AV85" s="279"/>
      <c r="AW85" s="279"/>
      <c r="AX85" s="279"/>
      <c r="AY85" s="279"/>
      <c r="AZ85" s="279"/>
      <c r="BA85" s="279"/>
      <c r="BB85" s="279"/>
      <c r="BC85" s="279"/>
      <c r="BD85" s="279"/>
      <c r="BE85" s="279"/>
      <c r="BF85" s="279"/>
      <c r="BG85" s="279"/>
      <c r="BH85" s="279"/>
      <c r="BI85" s="279"/>
      <c r="BJ85" s="279"/>
      <c r="BK85" s="279"/>
      <c r="BL85" s="279"/>
      <c r="BM85" s="279"/>
      <c r="BN85" s="279"/>
      <c r="BO85" s="279"/>
      <c r="BP85" s="279"/>
      <c r="BQ85" s="279"/>
      <c r="BR85" s="279"/>
      <c r="BS85" s="279"/>
      <c r="BT85" s="279"/>
      <c r="BU85" s="279"/>
      <c r="BV85" s="279"/>
      <c r="BW85" s="279"/>
      <c r="BX85" s="279"/>
      <c r="BY85" s="279"/>
      <c r="BZ85" s="279"/>
      <c r="CA85" s="279"/>
      <c r="CB85" s="279"/>
      <c r="CC85" s="279"/>
      <c r="CD85" s="279"/>
      <c r="CE85" s="279"/>
      <c r="CF85" s="279"/>
      <c r="CG85" s="279"/>
      <c r="CH85" s="279"/>
      <c r="CI85" s="279"/>
      <c r="CJ85" s="279"/>
      <c r="CK85" s="279"/>
      <c r="CL85" s="279"/>
      <c r="CM85" s="279"/>
      <c r="CN85" s="279"/>
      <c r="CO85" s="279"/>
      <c r="CP85" s="279"/>
      <c r="CQ85" s="279"/>
      <c r="CR85" s="279"/>
      <c r="CS85" s="279"/>
      <c r="CT85" s="279"/>
      <c r="CU85" s="279"/>
      <c r="CV85" s="279"/>
      <c r="CW85" s="279"/>
      <c r="CX85" s="279"/>
      <c r="CY85" s="279"/>
      <c r="CZ85" s="279"/>
      <c r="DA85" s="279"/>
      <c r="DB85" s="279"/>
      <c r="DC85" s="279"/>
      <c r="DD85" s="279"/>
      <c r="DE85" s="279"/>
      <c r="DF85" s="279"/>
      <c r="DG85" s="279"/>
      <c r="DH85" s="279"/>
      <c r="DI85" s="279"/>
      <c r="DJ85" s="279"/>
      <c r="DK85" s="279"/>
      <c r="DL85" s="279"/>
    </row>
    <row r="86" spans="1:116" ht="13" x14ac:dyDescent="0.2">
      <c r="A86" s="279"/>
      <c r="B86" s="279"/>
      <c r="C86" s="279"/>
      <c r="D86" s="279"/>
      <c r="E86" s="279"/>
      <c r="F86" s="279"/>
      <c r="G86" s="279"/>
      <c r="H86" s="279"/>
      <c r="I86" s="279"/>
      <c r="J86" s="279"/>
      <c r="K86" s="279"/>
      <c r="L86" s="279"/>
      <c r="M86" s="279"/>
      <c r="N86" s="279"/>
      <c r="O86" s="279"/>
      <c r="P86" s="279"/>
      <c r="Q86" s="279"/>
      <c r="R86" s="279"/>
      <c r="S86" s="279"/>
      <c r="T86" s="279"/>
      <c r="U86" s="279"/>
      <c r="V86" s="279"/>
      <c r="W86" s="279"/>
      <c r="X86" s="279"/>
      <c r="Y86" s="279"/>
      <c r="Z86" s="279"/>
      <c r="AA86" s="279"/>
      <c r="AB86" s="279"/>
      <c r="AC86" s="279"/>
      <c r="AD86" s="279"/>
      <c r="AE86" s="279"/>
      <c r="AF86" s="279"/>
      <c r="AG86" s="279"/>
      <c r="AH86" s="279"/>
      <c r="AI86" s="279"/>
      <c r="AJ86" s="279"/>
      <c r="AK86" s="279"/>
      <c r="AL86" s="279"/>
      <c r="AM86" s="279"/>
      <c r="AN86" s="279"/>
      <c r="AO86" s="279"/>
      <c r="AP86" s="279"/>
      <c r="AQ86" s="279"/>
      <c r="AR86" s="279"/>
      <c r="AS86" s="279"/>
      <c r="AT86" s="279"/>
      <c r="AU86" s="279"/>
      <c r="AV86" s="279"/>
      <c r="AW86" s="279"/>
      <c r="AX86" s="279"/>
      <c r="AY86" s="279"/>
      <c r="AZ86" s="279"/>
      <c r="BA86" s="279"/>
      <c r="BB86" s="279"/>
      <c r="BC86" s="279"/>
      <c r="BD86" s="279"/>
      <c r="BE86" s="279"/>
      <c r="BF86" s="279"/>
      <c r="BG86" s="279"/>
      <c r="BH86" s="279"/>
      <c r="BI86" s="279"/>
      <c r="BJ86" s="279"/>
      <c r="BK86" s="279"/>
      <c r="BL86" s="279"/>
      <c r="BM86" s="279"/>
      <c r="BN86" s="279"/>
      <c r="BO86" s="279"/>
      <c r="BP86" s="279"/>
      <c r="BQ86" s="279"/>
      <c r="BR86" s="279"/>
      <c r="BS86" s="279"/>
      <c r="BT86" s="279"/>
      <c r="BU86" s="279"/>
      <c r="BV86" s="279"/>
      <c r="BW86" s="279"/>
      <c r="BX86" s="279"/>
      <c r="BY86" s="279"/>
      <c r="BZ86" s="279"/>
      <c r="CA86" s="279"/>
      <c r="CB86" s="279"/>
      <c r="CC86" s="279"/>
      <c r="CD86" s="279"/>
      <c r="CE86" s="279"/>
      <c r="CF86" s="279"/>
      <c r="CG86" s="279"/>
      <c r="CH86" s="279"/>
      <c r="CI86" s="279"/>
      <c r="CJ86" s="279"/>
      <c r="CK86" s="279"/>
      <c r="CL86" s="279"/>
      <c r="CM86" s="279"/>
      <c r="CN86" s="279"/>
      <c r="CO86" s="279"/>
      <c r="CP86" s="279"/>
      <c r="CQ86" s="279"/>
      <c r="CR86" s="279"/>
      <c r="CS86" s="279"/>
      <c r="CT86" s="279"/>
      <c r="CU86" s="279"/>
      <c r="CV86" s="279"/>
      <c r="CW86" s="279"/>
      <c r="CX86" s="279"/>
      <c r="CY86" s="279"/>
      <c r="CZ86" s="279"/>
      <c r="DA86" s="279"/>
      <c r="DB86" s="279"/>
      <c r="DC86" s="279"/>
      <c r="DD86" s="279"/>
      <c r="DE86" s="279"/>
      <c r="DF86" s="279"/>
      <c r="DG86" s="279"/>
      <c r="DH86" s="279"/>
      <c r="DI86" s="279"/>
      <c r="DJ86" s="279"/>
      <c r="DK86" s="279"/>
      <c r="DL86" s="279"/>
    </row>
    <row r="87" spans="1:116" ht="13" x14ac:dyDescent="0.2">
      <c r="A87" s="279"/>
      <c r="B87" s="279"/>
      <c r="C87" s="279"/>
      <c r="D87" s="279"/>
      <c r="E87" s="279"/>
      <c r="F87" s="279"/>
      <c r="G87" s="279"/>
      <c r="H87" s="279"/>
      <c r="I87" s="279"/>
      <c r="J87" s="279"/>
      <c r="K87" s="279"/>
      <c r="L87" s="279"/>
      <c r="M87" s="279"/>
      <c r="N87" s="279"/>
      <c r="O87" s="279"/>
      <c r="P87" s="279"/>
      <c r="Q87" s="279"/>
      <c r="R87" s="279"/>
      <c r="S87" s="279"/>
      <c r="T87" s="279"/>
      <c r="U87" s="279"/>
      <c r="V87" s="279"/>
      <c r="W87" s="279"/>
      <c r="X87" s="279"/>
      <c r="Y87" s="279"/>
      <c r="Z87" s="279"/>
      <c r="AA87" s="279"/>
      <c r="AB87" s="279"/>
      <c r="AC87" s="279"/>
      <c r="AD87" s="279"/>
      <c r="AE87" s="279"/>
      <c r="AF87" s="279"/>
      <c r="AG87" s="279"/>
      <c r="AH87" s="279"/>
      <c r="AI87" s="279"/>
      <c r="AJ87" s="279"/>
      <c r="AK87" s="279"/>
      <c r="AL87" s="279"/>
      <c r="AM87" s="279"/>
      <c r="AN87" s="279"/>
      <c r="AO87" s="279"/>
      <c r="AP87" s="279"/>
      <c r="AQ87" s="279"/>
      <c r="AR87" s="279"/>
      <c r="AS87" s="279"/>
      <c r="AT87" s="279"/>
      <c r="AU87" s="279"/>
      <c r="AV87" s="279"/>
      <c r="AW87" s="279"/>
      <c r="AX87" s="279"/>
      <c r="AY87" s="279"/>
      <c r="AZ87" s="279"/>
      <c r="BA87" s="279"/>
      <c r="BB87" s="279"/>
      <c r="BC87" s="279"/>
      <c r="BD87" s="279"/>
      <c r="BE87" s="279"/>
      <c r="BF87" s="279"/>
      <c r="BG87" s="279"/>
      <c r="BH87" s="279"/>
      <c r="BI87" s="279"/>
      <c r="BJ87" s="279"/>
      <c r="BK87" s="279"/>
      <c r="BL87" s="279"/>
      <c r="BM87" s="279"/>
      <c r="BN87" s="279"/>
      <c r="BO87" s="279"/>
      <c r="BP87" s="279"/>
      <c r="BQ87" s="279"/>
      <c r="BR87" s="279"/>
      <c r="BS87" s="279"/>
      <c r="BT87" s="279"/>
      <c r="BU87" s="279"/>
      <c r="BV87" s="279"/>
      <c r="BW87" s="279"/>
      <c r="BX87" s="279"/>
      <c r="BY87" s="279"/>
      <c r="BZ87" s="279"/>
      <c r="CA87" s="279"/>
      <c r="CB87" s="279"/>
      <c r="CC87" s="279"/>
      <c r="CD87" s="279"/>
      <c r="CE87" s="279"/>
      <c r="CF87" s="279"/>
      <c r="CG87" s="279"/>
      <c r="CH87" s="279"/>
      <c r="CI87" s="279"/>
      <c r="CJ87" s="279"/>
      <c r="CK87" s="279"/>
      <c r="CL87" s="279"/>
      <c r="CM87" s="279"/>
      <c r="CN87" s="279"/>
      <c r="CO87" s="279"/>
      <c r="CP87" s="279"/>
      <c r="CQ87" s="279"/>
      <c r="CR87" s="279"/>
      <c r="CS87" s="279"/>
      <c r="CT87" s="279"/>
      <c r="CU87" s="279"/>
      <c r="CV87" s="279"/>
      <c r="CW87" s="279"/>
      <c r="CX87" s="279"/>
      <c r="CY87" s="279"/>
      <c r="CZ87" s="279"/>
      <c r="DA87" s="279"/>
      <c r="DB87" s="279"/>
      <c r="DC87" s="279"/>
      <c r="DD87" s="279"/>
      <c r="DE87" s="279"/>
      <c r="DF87" s="279"/>
      <c r="DG87" s="279"/>
      <c r="DH87" s="279"/>
      <c r="DI87" s="279"/>
      <c r="DJ87" s="279"/>
      <c r="DK87" s="279"/>
      <c r="DL87" s="279"/>
    </row>
    <row r="88" spans="1:116" ht="13" x14ac:dyDescent="0.2">
      <c r="A88" s="279"/>
      <c r="B88" s="279"/>
      <c r="C88" s="279"/>
      <c r="D88" s="279"/>
      <c r="E88" s="279"/>
      <c r="F88" s="279"/>
      <c r="G88" s="279"/>
      <c r="H88" s="279"/>
      <c r="I88" s="279"/>
      <c r="J88" s="279"/>
      <c r="K88" s="279"/>
      <c r="L88" s="279"/>
      <c r="M88" s="279"/>
      <c r="N88" s="279"/>
      <c r="O88" s="279"/>
      <c r="P88" s="279"/>
      <c r="Q88" s="279"/>
      <c r="R88" s="279"/>
      <c r="S88" s="279"/>
      <c r="T88" s="279"/>
      <c r="U88" s="279"/>
      <c r="V88" s="279"/>
      <c r="W88" s="279"/>
      <c r="X88" s="279"/>
      <c r="Y88" s="279"/>
      <c r="Z88" s="279"/>
      <c r="AA88" s="279"/>
      <c r="AB88" s="279"/>
      <c r="AC88" s="279"/>
      <c r="AD88" s="279"/>
      <c r="AE88" s="279"/>
      <c r="AF88" s="279"/>
      <c r="AG88" s="279"/>
      <c r="AH88" s="279"/>
      <c r="AI88" s="279"/>
      <c r="AJ88" s="279"/>
      <c r="AK88" s="279"/>
      <c r="AL88" s="279"/>
      <c r="AM88" s="279"/>
      <c r="AN88" s="279"/>
      <c r="AO88" s="279"/>
      <c r="AP88" s="279"/>
      <c r="AQ88" s="279"/>
      <c r="AR88" s="279"/>
      <c r="AS88" s="279"/>
      <c r="AT88" s="279"/>
      <c r="AU88" s="279"/>
      <c r="AV88" s="279"/>
      <c r="AW88" s="279"/>
      <c r="AX88" s="279"/>
      <c r="AY88" s="279"/>
      <c r="AZ88" s="279"/>
      <c r="BA88" s="279"/>
      <c r="BB88" s="279"/>
      <c r="BC88" s="279"/>
      <c r="BD88" s="279"/>
      <c r="BE88" s="279"/>
      <c r="BF88" s="279"/>
      <c r="BG88" s="279"/>
      <c r="BH88" s="279"/>
      <c r="BI88" s="279"/>
      <c r="BJ88" s="279"/>
      <c r="BK88" s="279"/>
      <c r="BL88" s="279"/>
      <c r="BM88" s="279"/>
      <c r="BN88" s="279"/>
      <c r="BO88" s="279"/>
      <c r="BP88" s="279"/>
      <c r="BQ88" s="279"/>
      <c r="BR88" s="279"/>
      <c r="BS88" s="279"/>
      <c r="BT88" s="279"/>
      <c r="BU88" s="279"/>
      <c r="BV88" s="279"/>
      <c r="BW88" s="279"/>
      <c r="BX88" s="279"/>
      <c r="BY88" s="279"/>
      <c r="BZ88" s="279"/>
      <c r="CA88" s="279"/>
      <c r="CB88" s="279"/>
      <c r="CC88" s="279"/>
      <c r="CD88" s="279"/>
      <c r="CE88" s="279"/>
      <c r="CF88" s="279"/>
      <c r="CG88" s="279"/>
      <c r="CH88" s="279"/>
      <c r="CI88" s="279"/>
      <c r="CJ88" s="279"/>
      <c r="CK88" s="279"/>
      <c r="CL88" s="279"/>
      <c r="CM88" s="279"/>
      <c r="CN88" s="279"/>
      <c r="CO88" s="279"/>
      <c r="CP88" s="279"/>
      <c r="CQ88" s="279"/>
      <c r="CR88" s="279"/>
      <c r="CS88" s="279"/>
      <c r="CT88" s="279"/>
      <c r="CU88" s="279"/>
      <c r="CV88" s="279"/>
      <c r="CW88" s="279"/>
      <c r="CX88" s="279"/>
      <c r="CY88" s="279"/>
      <c r="CZ88" s="279"/>
      <c r="DA88" s="279"/>
      <c r="DB88" s="279"/>
      <c r="DC88" s="279"/>
      <c r="DD88" s="279"/>
      <c r="DE88" s="279"/>
      <c r="DF88" s="279"/>
      <c r="DG88" s="279"/>
      <c r="DH88" s="279"/>
      <c r="DI88" s="279"/>
      <c r="DJ88" s="279"/>
      <c r="DK88" s="279"/>
      <c r="DL88" s="279"/>
    </row>
    <row r="89" spans="1:116" ht="13" x14ac:dyDescent="0.2">
      <c r="B89" s="279"/>
      <c r="C89" s="279"/>
      <c r="D89" s="279"/>
      <c r="E89" s="279"/>
      <c r="F89" s="279"/>
      <c r="G89" s="279"/>
      <c r="H89" s="279"/>
      <c r="I89" s="279"/>
      <c r="J89" s="279"/>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79"/>
      <c r="AK89" s="279"/>
      <c r="AL89" s="279"/>
      <c r="AM89" s="279"/>
      <c r="AN89" s="279"/>
      <c r="AO89" s="279"/>
      <c r="AP89" s="279"/>
      <c r="AQ89" s="279"/>
      <c r="AR89" s="279"/>
      <c r="AS89" s="279"/>
      <c r="AT89" s="279"/>
      <c r="AU89" s="279"/>
      <c r="AV89" s="279"/>
      <c r="AW89" s="279"/>
      <c r="AX89" s="279"/>
      <c r="AY89" s="279"/>
      <c r="AZ89" s="279"/>
      <c r="BA89" s="279"/>
      <c r="BB89" s="279"/>
      <c r="BC89" s="279"/>
      <c r="BD89" s="279"/>
      <c r="BE89" s="279"/>
      <c r="BF89" s="279"/>
      <c r="BG89" s="279"/>
      <c r="BH89" s="279"/>
      <c r="BI89" s="279"/>
      <c r="BJ89" s="279"/>
      <c r="BK89" s="279"/>
      <c r="BL89" s="279"/>
      <c r="BM89" s="279"/>
      <c r="BN89" s="279"/>
      <c r="BO89" s="279"/>
      <c r="BP89" s="279"/>
      <c r="BQ89" s="279"/>
      <c r="BR89" s="279"/>
      <c r="BS89" s="279"/>
      <c r="BT89" s="279"/>
      <c r="BU89" s="279"/>
      <c r="BV89" s="279"/>
      <c r="BW89" s="279"/>
      <c r="BX89" s="279"/>
      <c r="BY89" s="279"/>
      <c r="BZ89" s="279"/>
      <c r="CA89" s="279"/>
      <c r="CB89" s="279"/>
      <c r="CC89" s="279"/>
      <c r="CD89" s="279"/>
      <c r="CE89" s="279"/>
      <c r="CF89" s="279"/>
      <c r="CG89" s="279"/>
      <c r="CH89" s="279"/>
      <c r="CI89" s="279"/>
      <c r="CJ89" s="279"/>
      <c r="CK89" s="279"/>
      <c r="CL89" s="279"/>
      <c r="CM89" s="279"/>
      <c r="CN89" s="279"/>
      <c r="CO89" s="279"/>
      <c r="CP89" s="279"/>
      <c r="CQ89" s="279"/>
      <c r="CR89" s="279"/>
      <c r="CS89" s="279"/>
      <c r="CT89" s="279"/>
      <c r="CU89" s="279"/>
      <c r="CV89" s="279"/>
      <c r="CW89" s="279"/>
      <c r="CX89" s="279"/>
      <c r="CY89" s="279"/>
      <c r="CZ89" s="279"/>
      <c r="DA89" s="279"/>
      <c r="DB89" s="279"/>
      <c r="DC89" s="279"/>
      <c r="DD89" s="279"/>
      <c r="DE89" s="279"/>
      <c r="DF89" s="279"/>
      <c r="DG89" s="279"/>
      <c r="DH89" s="279"/>
      <c r="DI89" s="279"/>
      <c r="DJ89" s="279"/>
      <c r="DK89" s="279"/>
      <c r="DL89" s="279" t="s">
        <v>487</v>
      </c>
    </row>
  </sheetData>
  <sheetProtection algorithmName="SHA-512" hashValue="8Z9++9gf0HpI7HgiiJo2tmVGVASmg5EFZkRr+g4U9SVf4itNyScKYfKwpa/ShLmVmRAoIn/hDxtyQoZNYCJQPQ==" saltValue="5vFnq3u3ygm16gxV0tKPX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81" customWidth="1"/>
    <col min="37" max="44" width="17" style="281" customWidth="1"/>
    <col min="45" max="45" width="6.08984375" style="288" customWidth="1"/>
    <col min="46" max="46" width="3" style="286" customWidth="1"/>
    <col min="47" max="47" width="19.08984375" style="281" hidden="1" customWidth="1"/>
    <col min="48" max="52" width="12.6328125" style="281" hidden="1" customWidth="1"/>
    <col min="53" max="16384" width="8.6328125" style="281" hidden="1"/>
  </cols>
  <sheetData>
    <row r="1" spans="1:46" ht="13" x14ac:dyDescent="0.2">
      <c r="AS1" s="282"/>
      <c r="AT1" s="282"/>
    </row>
    <row r="2" spans="1:46" ht="13" x14ac:dyDescent="0.2">
      <c r="AS2" s="282"/>
      <c r="AT2" s="282"/>
    </row>
    <row r="3" spans="1:46" ht="13" x14ac:dyDescent="0.2">
      <c r="AS3" s="282"/>
      <c r="AT3" s="282"/>
    </row>
    <row r="4" spans="1:46" ht="13" x14ac:dyDescent="0.2">
      <c r="AS4" s="282"/>
      <c r="AT4" s="282"/>
    </row>
    <row r="5" spans="1:46" ht="16.5" x14ac:dyDescent="0.2">
      <c r="A5" s="283" t="s">
        <v>488</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5"/>
    </row>
    <row r="6" spans="1:46" ht="13" x14ac:dyDescent="0.2">
      <c r="A6" s="286"/>
      <c r="B6" s="282"/>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7" t="s">
        <v>489</v>
      </c>
      <c r="AL6" s="287"/>
      <c r="AM6" s="287"/>
      <c r="AN6" s="287"/>
      <c r="AO6" s="282"/>
      <c r="AP6" s="282"/>
      <c r="AQ6" s="282"/>
      <c r="AR6" s="282"/>
    </row>
    <row r="7" spans="1:46" ht="13" x14ac:dyDescent="0.2">
      <c r="A7" s="286"/>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9"/>
      <c r="AL7" s="290"/>
      <c r="AM7" s="290"/>
      <c r="AN7" s="291"/>
      <c r="AO7" s="1165" t="s">
        <v>490</v>
      </c>
      <c r="AP7" s="292"/>
      <c r="AQ7" s="293" t="s">
        <v>491</v>
      </c>
      <c r="AR7" s="294"/>
    </row>
    <row r="8" spans="1:46" ht="13" x14ac:dyDescent="0.2">
      <c r="A8" s="286"/>
      <c r="B8" s="282"/>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95"/>
      <c r="AL8" s="296"/>
      <c r="AM8" s="296"/>
      <c r="AN8" s="297"/>
      <c r="AO8" s="1166"/>
      <c r="AP8" s="298" t="s">
        <v>492</v>
      </c>
      <c r="AQ8" s="299" t="s">
        <v>493</v>
      </c>
      <c r="AR8" s="300" t="s">
        <v>494</v>
      </c>
    </row>
    <row r="9" spans="1:46" ht="13" x14ac:dyDescent="0.2">
      <c r="A9" s="286"/>
      <c r="B9" s="282"/>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1159" t="s">
        <v>495</v>
      </c>
      <c r="AL9" s="1160"/>
      <c r="AM9" s="1160"/>
      <c r="AN9" s="1161"/>
      <c r="AO9" s="301">
        <v>223136030</v>
      </c>
      <c r="AP9" s="301">
        <v>136881</v>
      </c>
      <c r="AQ9" s="302">
        <v>137642</v>
      </c>
      <c r="AR9" s="303">
        <v>-0.6</v>
      </c>
    </row>
    <row r="10" spans="1:46" ht="13" x14ac:dyDescent="0.2">
      <c r="A10" s="286"/>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1159" t="s">
        <v>496</v>
      </c>
      <c r="AL10" s="1160"/>
      <c r="AM10" s="1160"/>
      <c r="AN10" s="1161"/>
      <c r="AO10" s="301">
        <v>693240</v>
      </c>
      <c r="AP10" s="301">
        <v>425</v>
      </c>
      <c r="AQ10" s="302">
        <v>356</v>
      </c>
      <c r="AR10" s="303">
        <v>19.399999999999999</v>
      </c>
    </row>
    <row r="11" spans="1:46" ht="13.5" customHeight="1" x14ac:dyDescent="0.2">
      <c r="A11" s="286"/>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1159" t="s">
        <v>497</v>
      </c>
      <c r="AL11" s="1160"/>
      <c r="AM11" s="1160"/>
      <c r="AN11" s="1161"/>
      <c r="AO11" s="301">
        <v>2439108</v>
      </c>
      <c r="AP11" s="301">
        <v>1496</v>
      </c>
      <c r="AQ11" s="302">
        <v>821</v>
      </c>
      <c r="AR11" s="303">
        <v>82.2</v>
      </c>
    </row>
    <row r="12" spans="1:46" ht="13.5" customHeight="1" x14ac:dyDescent="0.2">
      <c r="A12" s="286"/>
      <c r="B12" s="282"/>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1159" t="s">
        <v>498</v>
      </c>
      <c r="AL12" s="1160"/>
      <c r="AM12" s="1160"/>
      <c r="AN12" s="1161"/>
      <c r="AO12" s="301" t="s">
        <v>499</v>
      </c>
      <c r="AP12" s="301" t="s">
        <v>499</v>
      </c>
      <c r="AQ12" s="302" t="s">
        <v>499</v>
      </c>
      <c r="AR12" s="303" t="s">
        <v>499</v>
      </c>
    </row>
    <row r="13" spans="1:46" ht="13.5" customHeight="1" x14ac:dyDescent="0.2">
      <c r="A13" s="286"/>
      <c r="B13" s="282"/>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1159" t="s">
        <v>500</v>
      </c>
      <c r="AL13" s="1160"/>
      <c r="AM13" s="1160"/>
      <c r="AN13" s="1161"/>
      <c r="AO13" s="301">
        <v>80</v>
      </c>
      <c r="AP13" s="301">
        <v>0</v>
      </c>
      <c r="AQ13" s="302">
        <v>4</v>
      </c>
      <c r="AR13" s="303">
        <v>-100</v>
      </c>
    </row>
    <row r="14" spans="1:46" ht="13.5" customHeight="1" x14ac:dyDescent="0.2">
      <c r="A14" s="286"/>
      <c r="B14" s="282"/>
      <c r="C14" s="282"/>
      <c r="D14" s="282"/>
      <c r="E14" s="282"/>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1159" t="s">
        <v>501</v>
      </c>
      <c r="AL14" s="1160"/>
      <c r="AM14" s="1160"/>
      <c r="AN14" s="1161"/>
      <c r="AO14" s="301">
        <v>3518163</v>
      </c>
      <c r="AP14" s="301">
        <v>2158</v>
      </c>
      <c r="AQ14" s="302">
        <v>2718</v>
      </c>
      <c r="AR14" s="303">
        <v>-20.6</v>
      </c>
    </row>
    <row r="15" spans="1:46" ht="13" x14ac:dyDescent="0.2">
      <c r="A15" s="286"/>
      <c r="B15" s="282"/>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1159" t="s">
        <v>502</v>
      </c>
      <c r="AL15" s="1160"/>
      <c r="AM15" s="1160"/>
      <c r="AN15" s="1161"/>
      <c r="AO15" s="301">
        <v>-16561697</v>
      </c>
      <c r="AP15" s="301">
        <v>-10160</v>
      </c>
      <c r="AQ15" s="302">
        <v>-12046</v>
      </c>
      <c r="AR15" s="303">
        <v>-15.7</v>
      </c>
    </row>
    <row r="16" spans="1:46" ht="13" x14ac:dyDescent="0.2">
      <c r="A16" s="286"/>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c r="AJ16" s="282"/>
      <c r="AK16" s="1151" t="s">
        <v>157</v>
      </c>
      <c r="AL16" s="1152"/>
      <c r="AM16" s="1152"/>
      <c r="AN16" s="1153"/>
      <c r="AO16" s="301">
        <v>213224924</v>
      </c>
      <c r="AP16" s="301">
        <v>130801</v>
      </c>
      <c r="AQ16" s="302">
        <v>129495</v>
      </c>
      <c r="AR16" s="303">
        <v>1</v>
      </c>
    </row>
    <row r="17" spans="1:46" ht="13" x14ac:dyDescent="0.2">
      <c r="A17" s="286"/>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304"/>
      <c r="AL17" s="304"/>
      <c r="AM17" s="304"/>
      <c r="AN17" s="304"/>
      <c r="AO17" s="305"/>
      <c r="AP17" s="305"/>
      <c r="AQ17" s="305"/>
      <c r="AR17" s="306"/>
    </row>
    <row r="18" spans="1:46" ht="13" x14ac:dyDescent="0.2">
      <c r="A18" s="286"/>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307"/>
      <c r="AR18" s="307"/>
    </row>
    <row r="19" spans="1:46" ht="13" x14ac:dyDescent="0.2">
      <c r="A19" s="286"/>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t="s">
        <v>503</v>
      </c>
      <c r="AL19" s="282"/>
      <c r="AM19" s="282"/>
      <c r="AN19" s="282"/>
      <c r="AO19" s="282"/>
      <c r="AP19" s="282"/>
      <c r="AQ19" s="282"/>
      <c r="AR19" s="282"/>
    </row>
    <row r="20" spans="1:46" ht="13" x14ac:dyDescent="0.2">
      <c r="A20" s="286"/>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308"/>
      <c r="AL20" s="309"/>
      <c r="AM20" s="309"/>
      <c r="AN20" s="310"/>
      <c r="AO20" s="311" t="s">
        <v>504</v>
      </c>
      <c r="AP20" s="312" t="s">
        <v>505</v>
      </c>
      <c r="AQ20" s="313" t="s">
        <v>506</v>
      </c>
      <c r="AR20" s="314"/>
    </row>
    <row r="21" spans="1:46" s="320" customFormat="1" ht="13" x14ac:dyDescent="0.2">
      <c r="A21" s="315"/>
      <c r="B21" s="287"/>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1162" t="s">
        <v>507</v>
      </c>
      <c r="AL21" s="1163"/>
      <c r="AM21" s="1163"/>
      <c r="AN21" s="1164"/>
      <c r="AO21" s="316">
        <v>1455.51</v>
      </c>
      <c r="AP21" s="317">
        <v>1466.01</v>
      </c>
      <c r="AQ21" s="318">
        <v>-10.5</v>
      </c>
      <c r="AR21" s="287"/>
      <c r="AS21" s="319"/>
      <c r="AT21" s="315"/>
    </row>
    <row r="22" spans="1:46" s="320" customFormat="1" ht="13" x14ac:dyDescent="0.2">
      <c r="A22" s="315"/>
      <c r="B22" s="287"/>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1162" t="s">
        <v>508</v>
      </c>
      <c r="AL22" s="1163"/>
      <c r="AM22" s="1163"/>
      <c r="AN22" s="1164"/>
      <c r="AO22" s="321">
        <v>96.2</v>
      </c>
      <c r="AP22" s="322">
        <v>98.8</v>
      </c>
      <c r="AQ22" s="323">
        <v>-2.6</v>
      </c>
      <c r="AR22" s="307"/>
      <c r="AS22" s="319"/>
      <c r="AT22" s="315"/>
    </row>
    <row r="23" spans="1:46" s="320" customFormat="1" ht="13" x14ac:dyDescent="0.2">
      <c r="A23" s="315"/>
      <c r="B23" s="287"/>
      <c r="C23" s="287"/>
      <c r="D23" s="287"/>
      <c r="E23" s="287"/>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c r="AP23" s="307"/>
      <c r="AQ23" s="307"/>
      <c r="AR23" s="307"/>
      <c r="AS23" s="319"/>
      <c r="AT23" s="315"/>
    </row>
    <row r="24" spans="1:46" s="320" customFormat="1" ht="13" x14ac:dyDescent="0.2">
      <c r="A24" s="315"/>
      <c r="B24" s="287"/>
      <c r="C24" s="287"/>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307"/>
      <c r="AQ24" s="307"/>
      <c r="AR24" s="307"/>
      <c r="AS24" s="319"/>
      <c r="AT24" s="315"/>
    </row>
    <row r="25" spans="1:46" s="320" customFormat="1" ht="13" x14ac:dyDescent="0.2">
      <c r="A25" s="324"/>
      <c r="B25" s="325"/>
      <c r="C25" s="325"/>
      <c r="D25" s="325"/>
      <c r="E25" s="325"/>
      <c r="F25" s="325"/>
      <c r="G25" s="325"/>
      <c r="H25" s="325"/>
      <c r="I25" s="325"/>
      <c r="J25" s="325"/>
      <c r="K25" s="325"/>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25"/>
      <c r="AJ25" s="325"/>
      <c r="AK25" s="325"/>
      <c r="AL25" s="325"/>
      <c r="AM25" s="325"/>
      <c r="AN25" s="325"/>
      <c r="AO25" s="325"/>
      <c r="AP25" s="326"/>
      <c r="AQ25" s="326"/>
      <c r="AR25" s="326"/>
      <c r="AS25" s="327"/>
      <c r="AT25" s="315"/>
    </row>
    <row r="26" spans="1:46" s="320" customFormat="1" ht="13" x14ac:dyDescent="0.2">
      <c r="A26" s="287" t="s">
        <v>509</v>
      </c>
      <c r="B26" s="287"/>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307"/>
      <c r="AQ26" s="307"/>
      <c r="AR26" s="307"/>
      <c r="AS26" s="287"/>
      <c r="AT26" s="287"/>
    </row>
    <row r="27" spans="1:46" ht="13" x14ac:dyDescent="0.2">
      <c r="A27" s="328"/>
      <c r="AO27" s="282"/>
      <c r="AP27" s="282"/>
      <c r="AQ27" s="282"/>
      <c r="AR27" s="282"/>
      <c r="AS27" s="282"/>
      <c r="AT27" s="282"/>
    </row>
    <row r="28" spans="1:46" ht="16.5" x14ac:dyDescent="0.2">
      <c r="A28" s="283" t="s">
        <v>510</v>
      </c>
      <c r="B28" s="284"/>
      <c r="C28" s="284"/>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329"/>
    </row>
    <row r="29" spans="1:46" ht="13" x14ac:dyDescent="0.2">
      <c r="A29" s="286"/>
      <c r="B29" s="282"/>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7" t="s">
        <v>511</v>
      </c>
      <c r="AL29" s="287"/>
      <c r="AM29" s="287"/>
      <c r="AN29" s="287"/>
      <c r="AO29" s="282"/>
      <c r="AP29" s="282"/>
      <c r="AQ29" s="282"/>
      <c r="AR29" s="282"/>
      <c r="AS29" s="330"/>
    </row>
    <row r="30" spans="1:46" ht="13" x14ac:dyDescent="0.2">
      <c r="A30" s="286"/>
      <c r="B30" s="282"/>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9"/>
      <c r="AL30" s="290"/>
      <c r="AM30" s="290"/>
      <c r="AN30" s="291"/>
      <c r="AO30" s="1165" t="s">
        <v>490</v>
      </c>
      <c r="AP30" s="292"/>
      <c r="AQ30" s="293" t="s">
        <v>491</v>
      </c>
      <c r="AR30" s="294"/>
    </row>
    <row r="31" spans="1:46" ht="13" x14ac:dyDescent="0.2">
      <c r="A31" s="286"/>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95"/>
      <c r="AL31" s="296"/>
      <c r="AM31" s="296"/>
      <c r="AN31" s="297"/>
      <c r="AO31" s="1166"/>
      <c r="AP31" s="298" t="s">
        <v>492</v>
      </c>
      <c r="AQ31" s="299" t="s">
        <v>493</v>
      </c>
      <c r="AR31" s="300" t="s">
        <v>494</v>
      </c>
    </row>
    <row r="32" spans="1:46" ht="27" customHeight="1" x14ac:dyDescent="0.2">
      <c r="A32" s="286"/>
      <c r="B32" s="282"/>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1148" t="s">
        <v>512</v>
      </c>
      <c r="AL32" s="1149"/>
      <c r="AM32" s="1149"/>
      <c r="AN32" s="1150"/>
      <c r="AO32" s="301">
        <v>97458223</v>
      </c>
      <c r="AP32" s="301">
        <v>59785</v>
      </c>
      <c r="AQ32" s="302">
        <v>72769</v>
      </c>
      <c r="AR32" s="303">
        <v>-17.8</v>
      </c>
    </row>
    <row r="33" spans="1:46" ht="13.5" customHeight="1" x14ac:dyDescent="0.2">
      <c r="A33" s="286"/>
      <c r="B33" s="282"/>
      <c r="C33" s="282"/>
      <c r="D33" s="282"/>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1148" t="s">
        <v>513</v>
      </c>
      <c r="AL33" s="1149"/>
      <c r="AM33" s="1149"/>
      <c r="AN33" s="1150"/>
      <c r="AO33" s="301" t="s">
        <v>499</v>
      </c>
      <c r="AP33" s="301" t="s">
        <v>499</v>
      </c>
      <c r="AQ33" s="302" t="s">
        <v>499</v>
      </c>
      <c r="AR33" s="303" t="s">
        <v>499</v>
      </c>
    </row>
    <row r="34" spans="1:46" ht="27" customHeight="1" x14ac:dyDescent="0.2">
      <c r="A34" s="286"/>
      <c r="B34" s="282"/>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282"/>
      <c r="AK34" s="1148" t="s">
        <v>514</v>
      </c>
      <c r="AL34" s="1149"/>
      <c r="AM34" s="1149"/>
      <c r="AN34" s="1150"/>
      <c r="AO34" s="301">
        <v>28038344</v>
      </c>
      <c r="AP34" s="301">
        <v>17200</v>
      </c>
      <c r="AQ34" s="302">
        <v>4467</v>
      </c>
      <c r="AR34" s="303">
        <v>285</v>
      </c>
    </row>
    <row r="35" spans="1:46" ht="27" customHeight="1" x14ac:dyDescent="0.2">
      <c r="A35" s="286"/>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1148" t="s">
        <v>515</v>
      </c>
      <c r="AL35" s="1149"/>
      <c r="AM35" s="1149"/>
      <c r="AN35" s="1150"/>
      <c r="AO35" s="301">
        <v>965248</v>
      </c>
      <c r="AP35" s="301">
        <v>592</v>
      </c>
      <c r="AQ35" s="302">
        <v>1780</v>
      </c>
      <c r="AR35" s="303">
        <v>-66.7</v>
      </c>
    </row>
    <row r="36" spans="1:46" ht="27" customHeight="1" x14ac:dyDescent="0.2">
      <c r="A36" s="286"/>
      <c r="B36" s="282"/>
      <c r="C36" s="282"/>
      <c r="D36" s="282"/>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1148" t="s">
        <v>516</v>
      </c>
      <c r="AL36" s="1149"/>
      <c r="AM36" s="1149"/>
      <c r="AN36" s="1150"/>
      <c r="AO36" s="301" t="s">
        <v>499</v>
      </c>
      <c r="AP36" s="301" t="s">
        <v>499</v>
      </c>
      <c r="AQ36" s="302">
        <v>164</v>
      </c>
      <c r="AR36" s="303" t="s">
        <v>499</v>
      </c>
    </row>
    <row r="37" spans="1:46" ht="13.5" customHeight="1" x14ac:dyDescent="0.2">
      <c r="A37" s="286"/>
      <c r="B37" s="282"/>
      <c r="C37" s="282"/>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1148" t="s">
        <v>517</v>
      </c>
      <c r="AL37" s="1149"/>
      <c r="AM37" s="1149"/>
      <c r="AN37" s="1150"/>
      <c r="AO37" s="301">
        <v>1180984</v>
      </c>
      <c r="AP37" s="301">
        <v>724</v>
      </c>
      <c r="AQ37" s="302">
        <v>647</v>
      </c>
      <c r="AR37" s="303">
        <v>11.9</v>
      </c>
    </row>
    <row r="38" spans="1:46" ht="27" customHeight="1" x14ac:dyDescent="0.2">
      <c r="A38" s="286"/>
      <c r="B38" s="282"/>
      <c r="C38" s="282"/>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1145" t="s">
        <v>518</v>
      </c>
      <c r="AL38" s="1146"/>
      <c r="AM38" s="1146"/>
      <c r="AN38" s="1147"/>
      <c r="AO38" s="331" t="s">
        <v>499</v>
      </c>
      <c r="AP38" s="331" t="s">
        <v>499</v>
      </c>
      <c r="AQ38" s="332">
        <v>2</v>
      </c>
      <c r="AR38" s="323" t="s">
        <v>499</v>
      </c>
      <c r="AS38" s="330"/>
    </row>
    <row r="39" spans="1:46" ht="13" x14ac:dyDescent="0.2">
      <c r="A39" s="286"/>
      <c r="B39" s="282"/>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1145" t="s">
        <v>519</v>
      </c>
      <c r="AL39" s="1146"/>
      <c r="AM39" s="1146"/>
      <c r="AN39" s="1147"/>
      <c r="AO39" s="301">
        <v>-2582951</v>
      </c>
      <c r="AP39" s="301">
        <v>-1584</v>
      </c>
      <c r="AQ39" s="302">
        <v>-2529</v>
      </c>
      <c r="AR39" s="303">
        <v>-37.4</v>
      </c>
      <c r="AS39" s="330"/>
    </row>
    <row r="40" spans="1:46" ht="27" customHeight="1" x14ac:dyDescent="0.2">
      <c r="A40" s="286"/>
      <c r="B40" s="282"/>
      <c r="C40" s="282"/>
      <c r="D40" s="282"/>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1148" t="s">
        <v>520</v>
      </c>
      <c r="AL40" s="1149"/>
      <c r="AM40" s="1149"/>
      <c r="AN40" s="1150"/>
      <c r="AO40" s="301">
        <v>-79849236</v>
      </c>
      <c r="AP40" s="301">
        <v>-48983</v>
      </c>
      <c r="AQ40" s="302">
        <v>-51424</v>
      </c>
      <c r="AR40" s="303">
        <v>-4.7</v>
      </c>
      <c r="AS40" s="330"/>
    </row>
    <row r="41" spans="1:46" ht="13" x14ac:dyDescent="0.2">
      <c r="A41" s="286"/>
      <c r="B41" s="282"/>
      <c r="C41" s="282"/>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1151" t="s">
        <v>521</v>
      </c>
      <c r="AL41" s="1152"/>
      <c r="AM41" s="1152"/>
      <c r="AN41" s="1153"/>
      <c r="AO41" s="301">
        <v>45210612</v>
      </c>
      <c r="AP41" s="301">
        <v>27734</v>
      </c>
      <c r="AQ41" s="302">
        <v>25875</v>
      </c>
      <c r="AR41" s="303">
        <v>7.2</v>
      </c>
      <c r="AS41" s="330"/>
    </row>
    <row r="42" spans="1:46" ht="13" x14ac:dyDescent="0.2">
      <c r="A42" s="286"/>
      <c r="B42" s="282"/>
      <c r="C42" s="282"/>
      <c r="D42" s="282"/>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307"/>
      <c r="AR42" s="307"/>
      <c r="AS42" s="330"/>
    </row>
    <row r="43" spans="1:46" ht="13" x14ac:dyDescent="0.2">
      <c r="A43" s="286"/>
      <c r="B43" s="282"/>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333"/>
      <c r="AQ43" s="307"/>
      <c r="AR43" s="282"/>
      <c r="AS43" s="330"/>
    </row>
    <row r="44" spans="1:46" ht="13" x14ac:dyDescent="0.2">
      <c r="A44" s="286"/>
      <c r="B44" s="282"/>
      <c r="C44" s="282"/>
      <c r="D44" s="282"/>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307"/>
      <c r="AR44" s="282"/>
    </row>
    <row r="45" spans="1:46" ht="13" x14ac:dyDescent="0.2">
      <c r="A45" s="284"/>
      <c r="B45" s="284"/>
      <c r="C45" s="284"/>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334"/>
      <c r="AR45" s="284"/>
      <c r="AS45" s="284"/>
      <c r="AT45" s="282"/>
    </row>
    <row r="46" spans="1:46" ht="13" x14ac:dyDescent="0.2">
      <c r="A46" s="335"/>
      <c r="B46" s="335"/>
      <c r="C46" s="335"/>
      <c r="D46" s="335"/>
      <c r="E46" s="335"/>
      <c r="F46" s="335"/>
      <c r="G46" s="335"/>
      <c r="H46" s="335"/>
      <c r="I46" s="335"/>
      <c r="J46" s="335"/>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5"/>
      <c r="AH46" s="335"/>
      <c r="AI46" s="335"/>
      <c r="AJ46" s="335"/>
      <c r="AK46" s="335"/>
      <c r="AL46" s="335"/>
      <c r="AM46" s="335"/>
      <c r="AN46" s="335"/>
      <c r="AO46" s="335"/>
      <c r="AP46" s="335"/>
      <c r="AQ46" s="335"/>
      <c r="AR46" s="335"/>
      <c r="AS46" s="335"/>
      <c r="AT46" s="282"/>
    </row>
    <row r="47" spans="1:46" ht="17.25" customHeight="1" x14ac:dyDescent="0.2">
      <c r="A47" s="336" t="s">
        <v>522</v>
      </c>
      <c r="B47" s="282"/>
      <c r="C47" s="282"/>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row>
    <row r="48" spans="1:46" ht="13" x14ac:dyDescent="0.2">
      <c r="A48" s="286"/>
      <c r="B48" s="282"/>
      <c r="C48" s="282"/>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337" t="s">
        <v>523</v>
      </c>
      <c r="AL48" s="337"/>
      <c r="AM48" s="337"/>
      <c r="AN48" s="337"/>
      <c r="AO48" s="337"/>
      <c r="AP48" s="337"/>
      <c r="AQ48" s="338"/>
      <c r="AR48" s="337"/>
    </row>
    <row r="49" spans="1:44" ht="13.5" customHeight="1" x14ac:dyDescent="0.2">
      <c r="A49" s="286"/>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339"/>
      <c r="AL49" s="340"/>
      <c r="AM49" s="1154" t="s">
        <v>490</v>
      </c>
      <c r="AN49" s="1156" t="s">
        <v>524</v>
      </c>
      <c r="AO49" s="1157"/>
      <c r="AP49" s="1157"/>
      <c r="AQ49" s="1157"/>
      <c r="AR49" s="1158"/>
    </row>
    <row r="50" spans="1:44" ht="13" x14ac:dyDescent="0.2">
      <c r="A50" s="286"/>
      <c r="B50" s="282"/>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341"/>
      <c r="AL50" s="342"/>
      <c r="AM50" s="1155"/>
      <c r="AN50" s="343" t="s">
        <v>525</v>
      </c>
      <c r="AO50" s="344" t="s">
        <v>526</v>
      </c>
      <c r="AP50" s="345" t="s">
        <v>527</v>
      </c>
      <c r="AQ50" s="346" t="s">
        <v>528</v>
      </c>
      <c r="AR50" s="347" t="s">
        <v>529</v>
      </c>
    </row>
    <row r="51" spans="1:44" ht="13" x14ac:dyDescent="0.2">
      <c r="A51" s="286"/>
      <c r="B51" s="282"/>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339" t="s">
        <v>530</v>
      </c>
      <c r="AL51" s="340"/>
      <c r="AM51" s="348">
        <v>138355945</v>
      </c>
      <c r="AN51" s="349">
        <v>82379</v>
      </c>
      <c r="AO51" s="350">
        <v>-7</v>
      </c>
      <c r="AP51" s="351">
        <v>97161</v>
      </c>
      <c r="AQ51" s="352">
        <v>2.6</v>
      </c>
      <c r="AR51" s="353">
        <v>-9.6</v>
      </c>
    </row>
    <row r="52" spans="1:44" ht="13" x14ac:dyDescent="0.2">
      <c r="A52" s="286"/>
      <c r="B52" s="282"/>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354"/>
      <c r="AL52" s="355" t="s">
        <v>531</v>
      </c>
      <c r="AM52" s="356">
        <v>36999543</v>
      </c>
      <c r="AN52" s="357">
        <v>22030</v>
      </c>
      <c r="AO52" s="358">
        <v>-5.3</v>
      </c>
      <c r="AP52" s="359">
        <v>26543</v>
      </c>
      <c r="AQ52" s="360">
        <v>6.6</v>
      </c>
      <c r="AR52" s="361">
        <v>-11.9</v>
      </c>
    </row>
    <row r="53" spans="1:44" ht="13" x14ac:dyDescent="0.2">
      <c r="A53" s="286"/>
      <c r="B53" s="282"/>
      <c r="C53" s="282"/>
      <c r="D53" s="282"/>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2"/>
      <c r="AF53" s="282"/>
      <c r="AG53" s="282"/>
      <c r="AH53" s="282"/>
      <c r="AI53" s="282"/>
      <c r="AJ53" s="282"/>
      <c r="AK53" s="339" t="s">
        <v>532</v>
      </c>
      <c r="AL53" s="340"/>
      <c r="AM53" s="348">
        <v>140923577</v>
      </c>
      <c r="AN53" s="349">
        <v>84486</v>
      </c>
      <c r="AO53" s="350">
        <v>2.6</v>
      </c>
      <c r="AP53" s="351">
        <v>101731</v>
      </c>
      <c r="AQ53" s="352">
        <v>4.7</v>
      </c>
      <c r="AR53" s="353">
        <v>-2.1</v>
      </c>
    </row>
    <row r="54" spans="1:44" ht="13" x14ac:dyDescent="0.2">
      <c r="A54" s="286"/>
      <c r="B54" s="282"/>
      <c r="C54" s="282"/>
      <c r="D54" s="282"/>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354"/>
      <c r="AL54" s="355" t="s">
        <v>531</v>
      </c>
      <c r="AM54" s="356">
        <v>37402221</v>
      </c>
      <c r="AN54" s="357">
        <v>22423</v>
      </c>
      <c r="AO54" s="358">
        <v>1.8</v>
      </c>
      <c r="AP54" s="359">
        <v>26906</v>
      </c>
      <c r="AQ54" s="360">
        <v>1.4</v>
      </c>
      <c r="AR54" s="361">
        <v>0.4</v>
      </c>
    </row>
    <row r="55" spans="1:44" ht="13" x14ac:dyDescent="0.2">
      <c r="A55" s="286"/>
      <c r="B55" s="282"/>
      <c r="C55" s="282"/>
      <c r="D55" s="282"/>
      <c r="E55" s="282"/>
      <c r="F55" s="282"/>
      <c r="G55" s="282"/>
      <c r="H55" s="282"/>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2"/>
      <c r="AH55" s="282"/>
      <c r="AI55" s="282"/>
      <c r="AJ55" s="282"/>
      <c r="AK55" s="339" t="s">
        <v>533</v>
      </c>
      <c r="AL55" s="340"/>
      <c r="AM55" s="348">
        <v>156672429</v>
      </c>
      <c r="AN55" s="349">
        <v>94615</v>
      </c>
      <c r="AO55" s="350">
        <v>12</v>
      </c>
      <c r="AP55" s="351">
        <v>108224</v>
      </c>
      <c r="AQ55" s="352">
        <v>6.4</v>
      </c>
      <c r="AR55" s="353">
        <v>5.6</v>
      </c>
    </row>
    <row r="56" spans="1:44" ht="13" x14ac:dyDescent="0.2">
      <c r="A56" s="286"/>
      <c r="B56" s="282"/>
      <c r="C56" s="282"/>
      <c r="D56" s="282"/>
      <c r="E56" s="282"/>
      <c r="F56" s="282"/>
      <c r="G56" s="282"/>
      <c r="H56" s="282"/>
      <c r="I56" s="282"/>
      <c r="J56" s="282"/>
      <c r="K56" s="282"/>
      <c r="L56" s="282"/>
      <c r="M56" s="282"/>
      <c r="N56" s="282"/>
      <c r="O56" s="282"/>
      <c r="P56" s="282"/>
      <c r="Q56" s="282"/>
      <c r="R56" s="282"/>
      <c r="S56" s="282"/>
      <c r="T56" s="282"/>
      <c r="U56" s="282"/>
      <c r="V56" s="282"/>
      <c r="W56" s="282"/>
      <c r="X56" s="282"/>
      <c r="Y56" s="282"/>
      <c r="Z56" s="282"/>
      <c r="AA56" s="282"/>
      <c r="AB56" s="282"/>
      <c r="AC56" s="282"/>
      <c r="AD56" s="282"/>
      <c r="AE56" s="282"/>
      <c r="AF56" s="282"/>
      <c r="AG56" s="282"/>
      <c r="AH56" s="282"/>
      <c r="AI56" s="282"/>
      <c r="AJ56" s="282"/>
      <c r="AK56" s="354"/>
      <c r="AL56" s="355" t="s">
        <v>531</v>
      </c>
      <c r="AM56" s="356">
        <v>39762749</v>
      </c>
      <c r="AN56" s="357">
        <v>24013</v>
      </c>
      <c r="AO56" s="358">
        <v>7.1</v>
      </c>
      <c r="AP56" s="359">
        <v>27358</v>
      </c>
      <c r="AQ56" s="360">
        <v>1.7</v>
      </c>
      <c r="AR56" s="361">
        <v>5.4</v>
      </c>
    </row>
    <row r="57" spans="1:44" ht="13" x14ac:dyDescent="0.2">
      <c r="A57" s="286"/>
      <c r="B57" s="282"/>
      <c r="C57" s="282"/>
      <c r="D57" s="282"/>
      <c r="E57" s="282"/>
      <c r="F57" s="282"/>
      <c r="G57" s="282"/>
      <c r="H57" s="282"/>
      <c r="I57" s="282"/>
      <c r="J57" s="282"/>
      <c r="K57" s="282"/>
      <c r="L57" s="282"/>
      <c r="M57" s="282"/>
      <c r="N57" s="282"/>
      <c r="O57" s="282"/>
      <c r="P57" s="282"/>
      <c r="Q57" s="282"/>
      <c r="R57" s="282"/>
      <c r="S57" s="282"/>
      <c r="T57" s="282"/>
      <c r="U57" s="282"/>
      <c r="V57" s="282"/>
      <c r="W57" s="282"/>
      <c r="X57" s="282"/>
      <c r="Y57" s="282"/>
      <c r="Z57" s="282"/>
      <c r="AA57" s="282"/>
      <c r="AB57" s="282"/>
      <c r="AC57" s="282"/>
      <c r="AD57" s="282"/>
      <c r="AE57" s="282"/>
      <c r="AF57" s="282"/>
      <c r="AG57" s="282"/>
      <c r="AH57" s="282"/>
      <c r="AI57" s="282"/>
      <c r="AJ57" s="282"/>
      <c r="AK57" s="339" t="s">
        <v>534</v>
      </c>
      <c r="AL57" s="340"/>
      <c r="AM57" s="348">
        <v>142552531</v>
      </c>
      <c r="AN57" s="349">
        <v>86740</v>
      </c>
      <c r="AO57" s="350">
        <v>-8.3000000000000007</v>
      </c>
      <c r="AP57" s="351">
        <v>105585</v>
      </c>
      <c r="AQ57" s="352">
        <v>-2.4</v>
      </c>
      <c r="AR57" s="353">
        <v>-5.9</v>
      </c>
    </row>
    <row r="58" spans="1:44" ht="13" x14ac:dyDescent="0.2">
      <c r="A58" s="286"/>
      <c r="B58" s="282"/>
      <c r="C58" s="282"/>
      <c r="D58" s="282"/>
      <c r="E58" s="282"/>
      <c r="F58" s="282"/>
      <c r="G58" s="282"/>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K58" s="354"/>
      <c r="AL58" s="355" t="s">
        <v>531</v>
      </c>
      <c r="AM58" s="356">
        <v>40662478</v>
      </c>
      <c r="AN58" s="357">
        <v>24742</v>
      </c>
      <c r="AO58" s="358">
        <v>3</v>
      </c>
      <c r="AP58" s="359">
        <v>26225</v>
      </c>
      <c r="AQ58" s="360">
        <v>-4.0999999999999996</v>
      </c>
      <c r="AR58" s="361">
        <v>7.1</v>
      </c>
    </row>
    <row r="59" spans="1:44" ht="13" x14ac:dyDescent="0.2">
      <c r="A59" s="286"/>
      <c r="B59" s="282"/>
      <c r="C59" s="282"/>
      <c r="D59" s="282"/>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282"/>
      <c r="AG59" s="282"/>
      <c r="AH59" s="282"/>
      <c r="AI59" s="282"/>
      <c r="AJ59" s="282"/>
      <c r="AK59" s="339" t="s">
        <v>535</v>
      </c>
      <c r="AL59" s="340"/>
      <c r="AM59" s="348">
        <v>153331269</v>
      </c>
      <c r="AN59" s="349">
        <v>94060</v>
      </c>
      <c r="AO59" s="350">
        <v>8.4</v>
      </c>
      <c r="AP59" s="351">
        <v>111577</v>
      </c>
      <c r="AQ59" s="352">
        <v>5.7</v>
      </c>
      <c r="AR59" s="353">
        <v>2.7</v>
      </c>
    </row>
    <row r="60" spans="1:44" ht="13" x14ac:dyDescent="0.2">
      <c r="A60" s="286"/>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c r="Z60" s="282"/>
      <c r="AA60" s="282"/>
      <c r="AB60" s="282"/>
      <c r="AC60" s="282"/>
      <c r="AD60" s="282"/>
      <c r="AE60" s="282"/>
      <c r="AF60" s="282"/>
      <c r="AG60" s="282"/>
      <c r="AH60" s="282"/>
      <c r="AI60" s="282"/>
      <c r="AJ60" s="282"/>
      <c r="AK60" s="354"/>
      <c r="AL60" s="355" t="s">
        <v>531</v>
      </c>
      <c r="AM60" s="356">
        <v>40453139</v>
      </c>
      <c r="AN60" s="357">
        <v>24816</v>
      </c>
      <c r="AO60" s="358">
        <v>0.3</v>
      </c>
      <c r="AP60" s="359">
        <v>26257</v>
      </c>
      <c r="AQ60" s="360">
        <v>0.1</v>
      </c>
      <c r="AR60" s="361">
        <v>0.2</v>
      </c>
    </row>
    <row r="61" spans="1:44" ht="13" x14ac:dyDescent="0.2">
      <c r="A61" s="286"/>
      <c r="B61" s="282"/>
      <c r="C61" s="282"/>
      <c r="D61" s="282"/>
      <c r="E61" s="282"/>
      <c r="F61" s="282"/>
      <c r="G61" s="282"/>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282"/>
      <c r="AG61" s="282"/>
      <c r="AH61" s="282"/>
      <c r="AI61" s="282"/>
      <c r="AJ61" s="282"/>
      <c r="AK61" s="339" t="s">
        <v>536</v>
      </c>
      <c r="AL61" s="362"/>
      <c r="AM61" s="363">
        <v>146367150</v>
      </c>
      <c r="AN61" s="364">
        <v>88456</v>
      </c>
      <c r="AO61" s="365">
        <v>1.5</v>
      </c>
      <c r="AP61" s="366">
        <v>104856</v>
      </c>
      <c r="AQ61" s="367">
        <v>3.4</v>
      </c>
      <c r="AR61" s="353">
        <v>-1.9</v>
      </c>
    </row>
    <row r="62" spans="1:44" ht="13" x14ac:dyDescent="0.2">
      <c r="A62" s="286"/>
      <c r="B62" s="282"/>
      <c r="C62" s="282"/>
      <c r="D62" s="282"/>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2"/>
      <c r="AG62" s="282"/>
      <c r="AH62" s="282"/>
      <c r="AI62" s="282"/>
      <c r="AJ62" s="282"/>
      <c r="AK62" s="354"/>
      <c r="AL62" s="355" t="s">
        <v>531</v>
      </c>
      <c r="AM62" s="356">
        <v>39056026</v>
      </c>
      <c r="AN62" s="357">
        <v>23605</v>
      </c>
      <c r="AO62" s="358">
        <v>1.4</v>
      </c>
      <c r="AP62" s="359">
        <v>26658</v>
      </c>
      <c r="AQ62" s="360">
        <v>1.1000000000000001</v>
      </c>
      <c r="AR62" s="361">
        <v>0.3</v>
      </c>
    </row>
    <row r="63" spans="1:44" ht="13" x14ac:dyDescent="0.2">
      <c r="A63" s="286"/>
      <c r="B63" s="282"/>
      <c r="C63" s="282"/>
      <c r="D63" s="282"/>
      <c r="E63" s="282"/>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c r="AQ63" s="282"/>
      <c r="AR63" s="282"/>
    </row>
    <row r="64" spans="1:44" ht="13" x14ac:dyDescent="0.2">
      <c r="A64" s="286"/>
      <c r="B64" s="282"/>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row>
    <row r="65" spans="1:46" ht="13" x14ac:dyDescent="0.2">
      <c r="A65" s="286"/>
      <c r="B65" s="282"/>
      <c r="C65" s="282"/>
      <c r="D65" s="282"/>
      <c r="E65" s="282"/>
      <c r="F65" s="282"/>
      <c r="G65" s="282"/>
      <c r="H65" s="282"/>
      <c r="I65" s="282"/>
      <c r="J65" s="282"/>
      <c r="K65" s="282"/>
      <c r="L65" s="282"/>
      <c r="M65" s="282"/>
      <c r="N65" s="282"/>
      <c r="O65" s="282"/>
      <c r="P65" s="282"/>
      <c r="Q65" s="282"/>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row>
    <row r="66" spans="1:46" ht="13" x14ac:dyDescent="0.2">
      <c r="A66" s="368"/>
      <c r="B66" s="335"/>
      <c r="C66" s="335"/>
      <c r="D66" s="335"/>
      <c r="E66" s="335"/>
      <c r="F66" s="335"/>
      <c r="G66" s="335"/>
      <c r="H66" s="335"/>
      <c r="I66" s="335"/>
      <c r="J66" s="335"/>
      <c r="K66" s="335"/>
      <c r="L66" s="335"/>
      <c r="M66" s="335"/>
      <c r="N66" s="335"/>
      <c r="O66" s="335"/>
      <c r="P66" s="335"/>
      <c r="Q66" s="335"/>
      <c r="R66" s="335"/>
      <c r="S66" s="335"/>
      <c r="T66" s="335"/>
      <c r="U66" s="335"/>
      <c r="V66" s="335"/>
      <c r="W66" s="335"/>
      <c r="X66" s="335"/>
      <c r="Y66" s="335"/>
      <c r="Z66" s="335"/>
      <c r="AA66" s="335"/>
      <c r="AB66" s="335"/>
      <c r="AC66" s="335"/>
      <c r="AD66" s="335"/>
      <c r="AE66" s="335"/>
      <c r="AF66" s="335"/>
      <c r="AG66" s="335"/>
      <c r="AH66" s="335"/>
      <c r="AI66" s="335"/>
      <c r="AJ66" s="335"/>
      <c r="AK66" s="335"/>
      <c r="AL66" s="335"/>
      <c r="AM66" s="335"/>
      <c r="AN66" s="335"/>
      <c r="AO66" s="335"/>
      <c r="AP66" s="335"/>
      <c r="AQ66" s="335"/>
      <c r="AR66" s="335"/>
      <c r="AS66" s="369"/>
    </row>
    <row r="67" spans="1:46" ht="13.5" hidden="1" customHeight="1" x14ac:dyDescent="0.2">
      <c r="AK67" s="282"/>
      <c r="AL67" s="282"/>
      <c r="AM67" s="282"/>
      <c r="AN67" s="282"/>
      <c r="AO67" s="282"/>
      <c r="AP67" s="282"/>
      <c r="AQ67" s="282"/>
      <c r="AR67" s="282"/>
      <c r="AS67" s="282"/>
      <c r="AT67" s="282"/>
    </row>
    <row r="68" spans="1:46" ht="13.5" hidden="1" customHeight="1" x14ac:dyDescent="0.2">
      <c r="AK68" s="282"/>
      <c r="AL68" s="282"/>
      <c r="AM68" s="282"/>
      <c r="AN68" s="282"/>
      <c r="AO68" s="282"/>
      <c r="AP68" s="282"/>
      <c r="AQ68" s="282"/>
      <c r="AR68" s="282"/>
    </row>
    <row r="69" spans="1:46" ht="13.5" hidden="1" customHeight="1" x14ac:dyDescent="0.2">
      <c r="AK69" s="282"/>
      <c r="AL69" s="282"/>
      <c r="AM69" s="282"/>
      <c r="AN69" s="282"/>
      <c r="AO69" s="282"/>
      <c r="AP69" s="282"/>
      <c r="AQ69" s="282"/>
      <c r="AR69" s="282"/>
    </row>
    <row r="70" spans="1:46" ht="13" hidden="1" x14ac:dyDescent="0.2">
      <c r="AK70" s="282"/>
      <c r="AL70" s="282"/>
      <c r="AM70" s="282"/>
      <c r="AN70" s="282"/>
      <c r="AO70" s="282"/>
      <c r="AP70" s="282"/>
      <c r="AQ70" s="282"/>
      <c r="AR70" s="282"/>
    </row>
    <row r="71" spans="1:46" ht="13" hidden="1" x14ac:dyDescent="0.2">
      <c r="AK71" s="282"/>
      <c r="AL71" s="282"/>
      <c r="AM71" s="282"/>
      <c r="AN71" s="282"/>
      <c r="AO71" s="282"/>
      <c r="AP71" s="282"/>
      <c r="AQ71" s="282"/>
      <c r="AR71" s="282"/>
    </row>
    <row r="72" spans="1:46" ht="13" hidden="1" x14ac:dyDescent="0.2">
      <c r="AK72" s="282"/>
      <c r="AL72" s="282"/>
      <c r="AM72" s="282"/>
      <c r="AN72" s="282"/>
      <c r="AO72" s="282"/>
      <c r="AP72" s="282"/>
      <c r="AQ72" s="282"/>
      <c r="AR72" s="282"/>
    </row>
    <row r="73" spans="1:46" ht="13" hidden="1" x14ac:dyDescent="0.2">
      <c r="AK73" s="282"/>
      <c r="AL73" s="282"/>
      <c r="AM73" s="282"/>
      <c r="AN73" s="282"/>
      <c r="AO73" s="282"/>
      <c r="AP73" s="282"/>
      <c r="AQ73" s="282"/>
      <c r="AR73" s="282"/>
    </row>
  </sheetData>
  <sheetProtection algorithmName="SHA-512" hashValue="OqtvF1iZYSse7vatq/wUC/MRjwjSD2EDI2j6j6N/hQbCJcVB/ZntBf4XwOiFeBuoPIcsbHSdyIBFPka4Rm407g==" saltValue="w+tFj8Qa0vMxRpe1PL6U8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78" customWidth="1"/>
    <col min="126" max="16384" width="9" style="277" hidden="1"/>
  </cols>
  <sheetData>
    <row r="1" spans="1:125" ht="13.5" customHeight="1" x14ac:dyDescent="0.2">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c r="BR1" s="277"/>
      <c r="BS1" s="277"/>
      <c r="BT1" s="277"/>
      <c r="BU1" s="277"/>
      <c r="BV1" s="277"/>
      <c r="BW1" s="277"/>
      <c r="BX1" s="277"/>
      <c r="BY1" s="277"/>
      <c r="BZ1" s="277"/>
      <c r="CA1" s="277"/>
      <c r="CB1" s="277"/>
      <c r="CC1" s="277"/>
      <c r="CD1" s="277"/>
      <c r="CE1" s="277"/>
      <c r="CF1" s="277"/>
      <c r="CG1" s="277"/>
      <c r="CH1" s="277"/>
      <c r="CI1" s="277"/>
      <c r="CJ1" s="277"/>
      <c r="CK1" s="277"/>
      <c r="CL1" s="277"/>
      <c r="CM1" s="277"/>
      <c r="CN1" s="277"/>
      <c r="CO1" s="277"/>
      <c r="CP1" s="277"/>
      <c r="CQ1" s="277"/>
      <c r="CR1" s="277"/>
      <c r="CS1" s="277"/>
      <c r="CT1" s="277"/>
      <c r="CU1" s="277"/>
      <c r="CV1" s="277"/>
      <c r="CW1" s="277"/>
      <c r="CX1" s="277"/>
      <c r="CY1" s="277"/>
      <c r="CZ1" s="277"/>
      <c r="DA1" s="277"/>
      <c r="DB1" s="277"/>
      <c r="DC1" s="277"/>
      <c r="DD1" s="277"/>
      <c r="DE1" s="277"/>
      <c r="DF1" s="277"/>
      <c r="DG1" s="277"/>
      <c r="DH1" s="277"/>
      <c r="DI1" s="277"/>
      <c r="DJ1" s="277"/>
      <c r="DK1" s="277"/>
      <c r="DL1" s="277"/>
      <c r="DM1" s="277"/>
      <c r="DN1" s="277"/>
      <c r="DO1" s="277"/>
      <c r="DP1" s="277"/>
      <c r="DQ1" s="277"/>
      <c r="DR1" s="277"/>
      <c r="DS1" s="277"/>
      <c r="DT1" s="277"/>
      <c r="DU1" s="277"/>
    </row>
    <row r="2" spans="1:125" ht="13" x14ac:dyDescent="0.2">
      <c r="B2" s="277"/>
      <c r="DC2" s="277"/>
    </row>
    <row r="3" spans="1:125" ht="13" x14ac:dyDescent="0.2">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7"/>
      <c r="CD3" s="277"/>
      <c r="CE3" s="277"/>
      <c r="CF3" s="277"/>
      <c r="CG3" s="277"/>
      <c r="CH3" s="277"/>
      <c r="CI3" s="277"/>
      <c r="CJ3" s="277"/>
      <c r="CK3" s="277"/>
      <c r="CL3" s="277"/>
      <c r="CM3" s="277"/>
      <c r="CN3" s="277"/>
      <c r="CO3" s="277"/>
      <c r="CP3" s="277"/>
      <c r="CQ3" s="277"/>
      <c r="CR3" s="277"/>
      <c r="CS3" s="277"/>
      <c r="CT3" s="277"/>
      <c r="CU3" s="277"/>
      <c r="CV3" s="277"/>
      <c r="CW3" s="277"/>
      <c r="CX3" s="277"/>
      <c r="CY3" s="277"/>
      <c r="CZ3" s="277"/>
      <c r="DA3" s="277"/>
      <c r="DB3" s="277"/>
      <c r="DD3" s="277"/>
      <c r="DE3" s="277"/>
      <c r="DF3" s="277"/>
      <c r="DG3" s="277"/>
      <c r="DH3" s="277"/>
      <c r="DI3" s="277"/>
      <c r="DJ3" s="277"/>
      <c r="DK3" s="277"/>
      <c r="DL3" s="277"/>
      <c r="DM3" s="277"/>
      <c r="DN3" s="277"/>
      <c r="DO3" s="277"/>
      <c r="DP3" s="277"/>
      <c r="DQ3" s="277"/>
      <c r="DR3" s="277"/>
      <c r="DS3" s="277"/>
      <c r="DT3" s="277"/>
      <c r="DU3" s="277"/>
    </row>
    <row r="4" spans="1:125" ht="13" x14ac:dyDescent="0.2"/>
    <row r="5" spans="1:125" ht="13" x14ac:dyDescent="0.2"/>
    <row r="6" spans="1:125" ht="13" x14ac:dyDescent="0.2"/>
    <row r="7" spans="1:125" ht="13" x14ac:dyDescent="0.2"/>
    <row r="8" spans="1:125" ht="13" x14ac:dyDescent="0.2"/>
    <row r="9" spans="1:125" ht="13" x14ac:dyDescent="0.2">
      <c r="DU9" s="277"/>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7"/>
    </row>
    <row r="18" spans="2:125" ht="13" x14ac:dyDescent="0.2"/>
    <row r="19" spans="2:125" ht="13" x14ac:dyDescent="0.2"/>
    <row r="20" spans="2:125" ht="13" x14ac:dyDescent="0.2">
      <c r="DU20" s="277"/>
    </row>
    <row r="21" spans="2:125" ht="13" x14ac:dyDescent="0.2">
      <c r="DU21" s="277"/>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7"/>
    </row>
    <row r="29" spans="2:125" ht="13" x14ac:dyDescent="0.2"/>
    <row r="30" spans="2:125" ht="13" x14ac:dyDescent="0.2">
      <c r="B30" s="277"/>
    </row>
    <row r="31" spans="2:125" ht="13" x14ac:dyDescent="0.2"/>
    <row r="32" spans="2:125" ht="13" x14ac:dyDescent="0.2"/>
    <row r="33" spans="3:125" ht="13" x14ac:dyDescent="0.2">
      <c r="G33" s="277"/>
      <c r="I33" s="277"/>
    </row>
    <row r="34" spans="3:125" ht="13" x14ac:dyDescent="0.2">
      <c r="C34" s="277"/>
      <c r="P34" s="277"/>
      <c r="R34" s="277"/>
      <c r="DD34" s="277"/>
    </row>
    <row r="35" spans="3:125" ht="13" x14ac:dyDescent="0.2">
      <c r="D35" s="277"/>
      <c r="E35" s="277"/>
      <c r="DC35" s="277"/>
      <c r="DF35" s="277"/>
      <c r="DP35" s="277"/>
      <c r="DQ35" s="277"/>
      <c r="DR35" s="277"/>
      <c r="DS35" s="277"/>
      <c r="DT35" s="277"/>
      <c r="DU35" s="277"/>
    </row>
    <row r="36" spans="3:125" ht="13" x14ac:dyDescent="0.2">
      <c r="F36" s="277"/>
      <c r="H36" s="277"/>
      <c r="J36" s="277"/>
      <c r="K36" s="277"/>
      <c r="L36" s="277"/>
      <c r="M36" s="277"/>
      <c r="N36" s="277"/>
      <c r="O36" s="277"/>
      <c r="Q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7"/>
      <c r="BB36" s="277"/>
      <c r="BC36" s="277"/>
      <c r="BD36" s="277"/>
      <c r="BE36" s="277"/>
      <c r="BF36" s="277"/>
      <c r="BG36" s="277"/>
      <c r="BH36" s="277"/>
      <c r="BI36" s="277"/>
      <c r="BJ36" s="277"/>
      <c r="BK36" s="277"/>
      <c r="BL36" s="277"/>
      <c r="BM36" s="277"/>
      <c r="BN36" s="277"/>
      <c r="BO36" s="277"/>
      <c r="BP36" s="277"/>
      <c r="BQ36" s="277"/>
      <c r="BR36" s="277"/>
      <c r="BS36" s="277"/>
      <c r="BT36" s="277"/>
      <c r="BU36" s="277"/>
      <c r="BV36" s="277"/>
      <c r="BW36" s="277"/>
      <c r="BX36" s="277"/>
      <c r="BY36" s="277"/>
      <c r="BZ36" s="277"/>
      <c r="CA36" s="277"/>
      <c r="CB36" s="277"/>
      <c r="CC36" s="277"/>
      <c r="CD36" s="277"/>
      <c r="CE36" s="277"/>
      <c r="CF36" s="277"/>
      <c r="CG36" s="277"/>
      <c r="CH36" s="277"/>
      <c r="CI36" s="277"/>
      <c r="CJ36" s="277"/>
      <c r="CK36" s="277"/>
      <c r="CL36" s="277"/>
      <c r="CM36" s="277"/>
      <c r="CN36" s="277"/>
      <c r="CO36" s="277"/>
      <c r="CP36" s="277"/>
      <c r="CQ36" s="277"/>
      <c r="CR36" s="277"/>
      <c r="CS36" s="277"/>
      <c r="CT36" s="277"/>
      <c r="CU36" s="277"/>
      <c r="CV36" s="277"/>
      <c r="CW36" s="277"/>
      <c r="CX36" s="277"/>
      <c r="CY36" s="277"/>
      <c r="CZ36" s="277"/>
      <c r="DA36" s="277"/>
      <c r="DB36" s="277"/>
      <c r="DE36" s="277"/>
      <c r="DG36" s="277"/>
      <c r="DH36" s="277"/>
      <c r="DI36" s="277"/>
      <c r="DJ36" s="277"/>
      <c r="DK36" s="277"/>
      <c r="DL36" s="277"/>
      <c r="DM36" s="277"/>
      <c r="DN36" s="277"/>
      <c r="DO36" s="277"/>
      <c r="DP36" s="277"/>
      <c r="DQ36" s="277"/>
      <c r="DR36" s="277"/>
      <c r="DS36" s="277"/>
      <c r="DT36" s="277"/>
      <c r="DU36" s="277"/>
    </row>
    <row r="37" spans="3:125" ht="13" x14ac:dyDescent="0.2">
      <c r="DU37" s="277"/>
    </row>
    <row r="38" spans="3:125" ht="13" x14ac:dyDescent="0.2">
      <c r="DT38" s="277"/>
      <c r="DU38" s="277"/>
    </row>
    <row r="39" spans="3:125" ht="13" x14ac:dyDescent="0.2"/>
    <row r="40" spans="3:125" ht="13" x14ac:dyDescent="0.2">
      <c r="DD40" s="277"/>
    </row>
    <row r="41" spans="3:125" ht="13" x14ac:dyDescent="0.2">
      <c r="R41" s="277"/>
    </row>
    <row r="42" spans="3:125" ht="13" x14ac:dyDescent="0.2">
      <c r="DC42" s="277"/>
      <c r="DF42" s="277"/>
    </row>
    <row r="43" spans="3:125" ht="13" x14ac:dyDescent="0.2">
      <c r="Q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7"/>
      <c r="BA43" s="277"/>
      <c r="BB43" s="277"/>
      <c r="BC43" s="277"/>
      <c r="BD43" s="277"/>
      <c r="BE43" s="277"/>
      <c r="BF43" s="277"/>
      <c r="BG43" s="277"/>
      <c r="BH43" s="277"/>
      <c r="BI43" s="277"/>
      <c r="BJ43" s="277"/>
      <c r="BK43" s="277"/>
      <c r="BL43" s="277"/>
      <c r="BM43" s="277"/>
      <c r="BN43" s="277"/>
      <c r="BO43" s="277"/>
      <c r="BP43" s="277"/>
      <c r="BQ43" s="277"/>
      <c r="BR43" s="277"/>
      <c r="BS43" s="277"/>
      <c r="BT43" s="277"/>
      <c r="BU43" s="277"/>
      <c r="BV43" s="277"/>
      <c r="BW43" s="277"/>
      <c r="BX43" s="277"/>
      <c r="BY43" s="277"/>
      <c r="BZ43" s="277"/>
      <c r="CA43" s="277"/>
      <c r="CB43" s="277"/>
      <c r="CC43" s="277"/>
      <c r="CD43" s="277"/>
      <c r="CE43" s="277"/>
      <c r="CF43" s="277"/>
      <c r="CG43" s="277"/>
      <c r="CH43" s="277"/>
      <c r="CI43" s="277"/>
      <c r="CJ43" s="277"/>
      <c r="CK43" s="277"/>
      <c r="CL43" s="277"/>
      <c r="CM43" s="277"/>
      <c r="CN43" s="277"/>
      <c r="CO43" s="277"/>
      <c r="CP43" s="277"/>
      <c r="CQ43" s="277"/>
      <c r="CR43" s="277"/>
      <c r="CS43" s="277"/>
      <c r="CT43" s="277"/>
      <c r="CU43" s="277"/>
      <c r="CV43" s="277"/>
      <c r="CW43" s="277"/>
      <c r="CX43" s="277"/>
      <c r="CY43" s="277"/>
      <c r="CZ43" s="277"/>
      <c r="DA43" s="277"/>
      <c r="DB43" s="277"/>
      <c r="DE43" s="277"/>
      <c r="DG43" s="277"/>
      <c r="DH43" s="277"/>
      <c r="DI43" s="277"/>
      <c r="DJ43" s="277"/>
      <c r="DK43" s="277"/>
      <c r="DL43" s="277"/>
      <c r="DM43" s="277"/>
      <c r="DN43" s="277"/>
      <c r="DO43" s="277"/>
      <c r="DP43" s="277"/>
      <c r="DQ43" s="277"/>
      <c r="DR43" s="277"/>
      <c r="DS43" s="277"/>
      <c r="DT43" s="277"/>
      <c r="DU43" s="277"/>
    </row>
    <row r="44" spans="3:125" ht="13" x14ac:dyDescent="0.2">
      <c r="DU44" s="277"/>
    </row>
    <row r="45" spans="3:125" ht="13" x14ac:dyDescent="0.2"/>
    <row r="46" spans="3:125" ht="13" x14ac:dyDescent="0.2"/>
    <row r="47" spans="3:125" ht="13" x14ac:dyDescent="0.2"/>
    <row r="48" spans="3:125" ht="13" x14ac:dyDescent="0.2">
      <c r="DT48" s="277"/>
      <c r="DU48" s="277"/>
    </row>
    <row r="49" spans="120:125" ht="13" x14ac:dyDescent="0.2"/>
    <row r="50" spans="120:125" ht="13" x14ac:dyDescent="0.2">
      <c r="DU50" s="277"/>
    </row>
    <row r="51" spans="120:125" ht="13" x14ac:dyDescent="0.2">
      <c r="DP51" s="277"/>
      <c r="DQ51" s="277"/>
      <c r="DR51" s="277"/>
      <c r="DS51" s="277"/>
      <c r="DT51" s="277"/>
      <c r="DU51" s="277"/>
    </row>
    <row r="52" spans="120:125" ht="13" x14ac:dyDescent="0.2"/>
    <row r="53" spans="120:125" ht="13" x14ac:dyDescent="0.2"/>
    <row r="54" spans="120:125" ht="13" x14ac:dyDescent="0.2">
      <c r="DU54" s="277"/>
    </row>
    <row r="55" spans="120:125" ht="13" x14ac:dyDescent="0.2"/>
    <row r="56" spans="120:125" ht="13" x14ac:dyDescent="0.2"/>
    <row r="57" spans="120:125" ht="13" x14ac:dyDescent="0.2"/>
    <row r="58" spans="120:125" ht="13" x14ac:dyDescent="0.2">
      <c r="DU58" s="277"/>
    </row>
    <row r="59" spans="120:125" ht="13" x14ac:dyDescent="0.2"/>
    <row r="60" spans="120:125" ht="13" x14ac:dyDescent="0.2"/>
    <row r="61" spans="120:125" ht="13" x14ac:dyDescent="0.2"/>
    <row r="62" spans="120:125" ht="13" x14ac:dyDescent="0.2"/>
    <row r="63" spans="120:125" ht="13" x14ac:dyDescent="0.2">
      <c r="DU63" s="277"/>
    </row>
    <row r="64" spans="120:125" ht="13" x14ac:dyDescent="0.2">
      <c r="DT64" s="277"/>
      <c r="DU64" s="277"/>
    </row>
    <row r="65" spans="123:125" ht="13" x14ac:dyDescent="0.2"/>
    <row r="66" spans="123:125" ht="13" x14ac:dyDescent="0.2"/>
    <row r="67" spans="123:125" ht="13" x14ac:dyDescent="0.2"/>
    <row r="68" spans="123:125" ht="13" x14ac:dyDescent="0.2"/>
    <row r="69" spans="123:125" ht="13" x14ac:dyDescent="0.2">
      <c r="DS69" s="277"/>
      <c r="DT69" s="277"/>
      <c r="DU69" s="277"/>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7"/>
    </row>
    <row r="83" spans="112:125" ht="13" x14ac:dyDescent="0.2">
      <c r="DI83" s="277"/>
      <c r="DJ83" s="277"/>
      <c r="DK83" s="277"/>
      <c r="DL83" s="277"/>
      <c r="DM83" s="277"/>
      <c r="DN83" s="277"/>
      <c r="DO83" s="277"/>
      <c r="DP83" s="277"/>
      <c r="DQ83" s="277"/>
      <c r="DR83" s="277"/>
      <c r="DS83" s="277"/>
      <c r="DT83" s="277"/>
      <c r="DU83" s="277"/>
    </row>
    <row r="84" spans="112:125" ht="13" x14ac:dyDescent="0.2"/>
    <row r="85" spans="112:125" ht="13" x14ac:dyDescent="0.2"/>
    <row r="86" spans="112:125" ht="13" x14ac:dyDescent="0.2"/>
    <row r="87" spans="112:125" ht="13" x14ac:dyDescent="0.2"/>
    <row r="88" spans="112:125" ht="13" x14ac:dyDescent="0.2">
      <c r="DU88" s="277"/>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7"/>
      <c r="DT94" s="277"/>
      <c r="DU94" s="277"/>
    </row>
    <row r="95" spans="112:125" ht="13.5" customHeight="1" x14ac:dyDescent="0.2">
      <c r="DU95" s="277"/>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7"/>
    </row>
    <row r="102" spans="124:125" ht="13.5" customHeight="1" x14ac:dyDescent="0.2"/>
    <row r="103" spans="124:125" ht="13.5" customHeight="1" x14ac:dyDescent="0.2"/>
    <row r="104" spans="124:125" ht="13.5" customHeight="1" x14ac:dyDescent="0.2">
      <c r="DT104" s="277"/>
      <c r="DU104" s="27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7" t="s">
        <v>537</v>
      </c>
    </row>
    <row r="121" spans="125:125" ht="13.5" hidden="1" customHeight="1" x14ac:dyDescent="0.2">
      <c r="DU121" s="277"/>
    </row>
  </sheetData>
  <sheetProtection algorithmName="SHA-512" hashValue="QP7570WhILzR7/CRBMkRwSNhCNefZyJV4JZWD1XNIdU1gJMKU/4d4wo2qHptS+faex3STmuJxqkZhFEdR+lx8g==" saltValue="Ow6Xu2BtV4krc8De3fpa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heetViews>
  <sheetFormatPr defaultColWidth="0" defaultRowHeight="13.5" customHeight="1" zeroHeight="1" x14ac:dyDescent="0.2"/>
  <cols>
    <col min="1" max="125" width="2.453125" style="278" customWidth="1"/>
    <col min="126" max="154" width="0" style="277" hidden="1" customWidth="1"/>
    <col min="155" max="16384" width="9" style="277" hidden="1"/>
  </cols>
  <sheetData>
    <row r="1" spans="1:125" ht="13.5" customHeight="1" x14ac:dyDescent="0.2">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c r="BR1" s="277"/>
      <c r="BS1" s="277"/>
      <c r="BT1" s="277"/>
      <c r="BU1" s="277"/>
      <c r="BV1" s="277"/>
      <c r="BW1" s="277"/>
      <c r="BX1" s="277"/>
      <c r="BY1" s="277"/>
      <c r="BZ1" s="277"/>
      <c r="CA1" s="277"/>
      <c r="CB1" s="277"/>
      <c r="CC1" s="277"/>
      <c r="CD1" s="277"/>
      <c r="CE1" s="277"/>
      <c r="CF1" s="277"/>
      <c r="CG1" s="277"/>
      <c r="CH1" s="277"/>
      <c r="CI1" s="277"/>
      <c r="CJ1" s="277"/>
      <c r="CK1" s="277"/>
      <c r="CL1" s="277"/>
      <c r="CM1" s="277"/>
      <c r="CN1" s="277"/>
      <c r="CO1" s="277"/>
      <c r="CP1" s="277"/>
      <c r="CQ1" s="277"/>
      <c r="CR1" s="277"/>
      <c r="CS1" s="277"/>
      <c r="CT1" s="277"/>
      <c r="CU1" s="277"/>
      <c r="CV1" s="277"/>
      <c r="CW1" s="277"/>
      <c r="CX1" s="277"/>
      <c r="CY1" s="277"/>
      <c r="CZ1" s="277"/>
      <c r="DA1" s="277"/>
      <c r="DB1" s="277"/>
      <c r="DC1" s="277"/>
      <c r="DD1" s="277"/>
      <c r="DE1" s="277"/>
      <c r="DF1" s="277"/>
      <c r="DG1" s="277"/>
      <c r="DH1" s="277"/>
      <c r="DI1" s="277"/>
      <c r="DJ1" s="277"/>
      <c r="DK1" s="277"/>
      <c r="DL1" s="277"/>
      <c r="DM1" s="277"/>
      <c r="DN1" s="277"/>
      <c r="DO1" s="277"/>
      <c r="DP1" s="277"/>
      <c r="DQ1" s="277"/>
      <c r="DR1" s="277"/>
      <c r="DS1" s="277"/>
      <c r="DT1" s="277"/>
      <c r="DU1" s="277"/>
    </row>
    <row r="2" spans="1:125" ht="13" x14ac:dyDescent="0.2">
      <c r="B2" s="277"/>
    </row>
    <row r="3" spans="1:125" ht="13" x14ac:dyDescent="0.2">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7"/>
      <c r="CD3" s="277"/>
      <c r="CE3" s="277"/>
      <c r="CF3" s="277"/>
      <c r="CG3" s="277"/>
      <c r="CH3" s="277"/>
      <c r="CI3" s="277"/>
      <c r="CJ3" s="277"/>
      <c r="CK3" s="277"/>
      <c r="CL3" s="277"/>
      <c r="CM3" s="277"/>
      <c r="CN3" s="277"/>
      <c r="CO3" s="277"/>
      <c r="CP3" s="277"/>
      <c r="CQ3" s="277"/>
      <c r="CR3" s="277"/>
      <c r="CS3" s="277"/>
      <c r="CT3" s="277"/>
      <c r="CU3" s="277"/>
      <c r="CV3" s="277"/>
      <c r="CW3" s="277"/>
      <c r="CX3" s="277"/>
      <c r="CY3" s="277"/>
      <c r="CZ3" s="277"/>
      <c r="DA3" s="277"/>
      <c r="DB3" s="277"/>
      <c r="DC3" s="277"/>
      <c r="DD3" s="277"/>
      <c r="DE3" s="277"/>
      <c r="DF3" s="277"/>
      <c r="DG3" s="277"/>
      <c r="DH3" s="277"/>
      <c r="DI3" s="277"/>
      <c r="DJ3" s="277"/>
      <c r="DK3" s="277"/>
      <c r="DL3" s="277"/>
      <c r="DM3" s="277"/>
      <c r="DN3" s="277"/>
      <c r="DO3" s="277"/>
      <c r="DP3" s="277"/>
      <c r="DQ3" s="277"/>
      <c r="DR3" s="277"/>
      <c r="DS3" s="277"/>
      <c r="DT3" s="277"/>
      <c r="DU3" s="277"/>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77"/>
      <c r="BW31" s="277"/>
      <c r="BX31" s="277"/>
      <c r="BY31" s="277"/>
      <c r="BZ31" s="277"/>
      <c r="CA31" s="277"/>
      <c r="CB31" s="277"/>
      <c r="CC31" s="277"/>
      <c r="CD31" s="277"/>
      <c r="CE31" s="277"/>
      <c r="CF31" s="277"/>
      <c r="CG31" s="277"/>
      <c r="CH31" s="277"/>
      <c r="CI31" s="277"/>
      <c r="CJ31" s="277"/>
      <c r="CK31" s="277"/>
      <c r="CL31" s="277"/>
      <c r="CM31" s="277"/>
      <c r="CN31" s="277"/>
      <c r="CO31" s="277"/>
      <c r="CP31" s="277"/>
      <c r="CQ31" s="277"/>
      <c r="CR31" s="277"/>
      <c r="CS31" s="277"/>
      <c r="CT31" s="277"/>
      <c r="CU31" s="277"/>
      <c r="CV31" s="277"/>
      <c r="CW31" s="277"/>
      <c r="CX31" s="277"/>
      <c r="CY31" s="277"/>
      <c r="CZ31" s="277"/>
      <c r="DA31" s="277"/>
      <c r="DB31" s="277"/>
      <c r="DC31" s="277"/>
      <c r="DD31" s="277"/>
      <c r="DE31" s="277"/>
      <c r="DF31" s="277"/>
      <c r="DG31" s="277"/>
      <c r="DH31" s="277"/>
      <c r="DI31" s="277"/>
      <c r="DJ31" s="277"/>
      <c r="DK31" s="277"/>
      <c r="DL31" s="277"/>
      <c r="DM31" s="277"/>
      <c r="DN31" s="277"/>
      <c r="DO31" s="277"/>
      <c r="DP31" s="277"/>
      <c r="DQ31" s="277"/>
      <c r="DR31" s="277"/>
      <c r="DS31" s="277"/>
      <c r="DT31" s="277"/>
      <c r="DU31" s="277"/>
    </row>
    <row r="32" spans="9:125" ht="13" x14ac:dyDescent="0.2"/>
    <row r="33" spans="2:8" ht="13" x14ac:dyDescent="0.2">
      <c r="G33" s="277"/>
    </row>
    <row r="34" spans="2:8" ht="13" x14ac:dyDescent="0.2">
      <c r="C34" s="277"/>
    </row>
    <row r="35" spans="2:8" ht="13" x14ac:dyDescent="0.2">
      <c r="B35" s="277"/>
      <c r="D35" s="277"/>
      <c r="E35" s="277"/>
    </row>
    <row r="36" spans="2:8" ht="13" x14ac:dyDescent="0.2">
      <c r="F36" s="277"/>
      <c r="H36" s="277"/>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8" t="s">
        <v>538</v>
      </c>
    </row>
  </sheetData>
  <sheetProtection algorithmName="SHA-512" hashValue="u7BqxM9uo3BU6N3RLJY+OiqSo3XpGKPbuzvKwv55QiylQ4EzmP10Q9m9duH0TeUNkFUjtcmTtv99A0fQSUIANw==" saltValue="ioltIvMW2+juEgYOVzxDP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0" t="s">
        <v>539</v>
      </c>
      <c r="G46" s="371" t="s">
        <v>540</v>
      </c>
      <c r="H46" s="371" t="s">
        <v>541</v>
      </c>
      <c r="I46" s="371" t="s">
        <v>542</v>
      </c>
      <c r="J46" s="372" t="s">
        <v>543</v>
      </c>
    </row>
    <row r="47" spans="2:10" ht="57.75" customHeight="1" x14ac:dyDescent="0.2">
      <c r="B47" s="7"/>
      <c r="C47" s="1167" t="s">
        <v>3</v>
      </c>
      <c r="D47" s="1167"/>
      <c r="E47" s="1168"/>
      <c r="F47" s="373">
        <v>3.64</v>
      </c>
      <c r="G47" s="374">
        <v>3.68</v>
      </c>
      <c r="H47" s="374">
        <v>3.69</v>
      </c>
      <c r="I47" s="374">
        <v>3.69</v>
      </c>
      <c r="J47" s="375">
        <v>3.69</v>
      </c>
    </row>
    <row r="48" spans="2:10" ht="57.75" customHeight="1" x14ac:dyDescent="0.2">
      <c r="B48" s="8"/>
      <c r="C48" s="1169" t="s">
        <v>4</v>
      </c>
      <c r="D48" s="1169"/>
      <c r="E48" s="1170"/>
      <c r="F48" s="376">
        <v>0.96</v>
      </c>
      <c r="G48" s="377">
        <v>1.1200000000000001</v>
      </c>
      <c r="H48" s="377">
        <v>0.73</v>
      </c>
      <c r="I48" s="377">
        <v>0.99</v>
      </c>
      <c r="J48" s="378">
        <v>1.4</v>
      </c>
    </row>
    <row r="49" spans="2:10" ht="57.75" customHeight="1" thickBot="1" x14ac:dyDescent="0.25">
      <c r="B49" s="9"/>
      <c r="C49" s="1171" t="s">
        <v>5</v>
      </c>
      <c r="D49" s="1171"/>
      <c r="E49" s="1172"/>
      <c r="F49" s="379">
        <v>0.11</v>
      </c>
      <c r="G49" s="380">
        <v>0.16</v>
      </c>
      <c r="H49" s="380" t="s">
        <v>544</v>
      </c>
      <c r="I49" s="380">
        <v>0.26</v>
      </c>
      <c r="J49" s="381">
        <v>0.41</v>
      </c>
    </row>
    <row r="50" spans="2:10" ht="13.5" customHeight="1" x14ac:dyDescent="0.2"/>
  </sheetData>
  <sheetProtection algorithmName="SHA-512" hashValue="3qEw2L++jxGACtV3i4d0tveQwhMq1ZOde5AjkSr7l1QbQG0tcu8Pr2iGC//mtvIxv3/UTCwg+Mis/ptk3HZk3A==" saltValue="hzScsXdP9n6Dfvpo3UUs4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2021-03-17T04:23:45Z</cp:lastPrinted>
  <dcterms:created xsi:type="dcterms:W3CDTF">2021-02-02T04:21:00Z</dcterms:created>
  <dcterms:modified xsi:type="dcterms:W3CDTF">2021-10-29T02:38:13Z</dcterms:modified>
  <cp:category/>
</cp:coreProperties>
</file>