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R2.12.31\05 掲載\01_HP\掲載データ\"/>
    </mc:Choice>
  </mc:AlternateContent>
  <bookViews>
    <workbookView xWindow="0" yWindow="0" windowWidth="21600" windowHeight="9310"/>
  </bookViews>
  <sheets>
    <sheet name="総括表" sheetId="54" r:id="rId1"/>
    <sheet name="種類別" sheetId="53" r:id="rId2"/>
    <sheet name="月別" sheetId="52" r:id="rId3"/>
    <sheet name="無投票・平日投票・翌日開票" sheetId="51" r:id="rId4"/>
    <sheet name="団体数" sheetId="55" r:id="rId5"/>
  </sheets>
  <externalReferences>
    <externalReference r:id="rId6"/>
  </externalReferences>
  <definedNames>
    <definedName name="_" localSheetId="4">#REF!</definedName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2">月別!$A$1:$AD$52</definedName>
    <definedName name="_xlnm.Print_Area" localSheetId="1">種類別!$A$1:$P$52</definedName>
    <definedName name="_xlnm.Print_Area" localSheetId="0">総括表!$A$1:$Q$28</definedName>
    <definedName name="_xlnm.Print_Area" localSheetId="4">団体数!$A$1:$E$51</definedName>
    <definedName name="_xlnm.Print_Area" localSheetId="3">無投票・平日投票・翌日開票!$A$1:$AD$54</definedName>
    <definedName name="愛知４" localSheetId="4">'[1]（４）町村議会'!#REF!</definedName>
    <definedName name="愛知４">'[1]（４）町村議会'!#REF!</definedName>
    <definedName name="愛媛" localSheetId="4">#REF!</definedName>
    <definedName name="愛媛">#REF!</definedName>
    <definedName name="愛媛４" localSheetId="4">'[1]（４）町村議会'!#REF!</definedName>
    <definedName name="愛媛４">'[1]（４）町村議会'!#REF!</definedName>
    <definedName name="茨城４" localSheetId="4">'[1]（４）町村議会'!#REF!</definedName>
    <definedName name="茨城４">'[1]（４）町村議会'!#REF!</definedName>
    <definedName name="岡山４" localSheetId="4">'[1]（４）町村議会'!#REF!</definedName>
    <definedName name="岡山４">'[1]（４）町村議会'!#REF!</definedName>
    <definedName name="沖縄４" localSheetId="4">'[1]（４）町村議会'!#REF!</definedName>
    <definedName name="沖縄４">'[1]（４）町村議会'!#REF!</definedName>
    <definedName name="岩手４" localSheetId="4">'[1]（４）町村議会'!#REF!</definedName>
    <definedName name="岩手４">'[1]（４）町村議会'!#REF!</definedName>
    <definedName name="岐阜４" localSheetId="4">'[1]（４）町村議会'!#REF!</definedName>
    <definedName name="岐阜４">'[1]（４）町村議会'!#REF!</definedName>
    <definedName name="宮崎４" localSheetId="4">'[1]（４）町村議会'!#REF!</definedName>
    <definedName name="宮崎４">'[1]（４）町村議会'!#REF!</definedName>
    <definedName name="宮城４" localSheetId="4">'[1]（４）町村議会'!#REF!</definedName>
    <definedName name="宮城４">'[1]（４）町村議会'!#REF!</definedName>
    <definedName name="京都３" localSheetId="4">'[1]（３）町村長'!#REF!</definedName>
    <definedName name="京都３">'[1]（３）町村長'!#REF!</definedName>
    <definedName name="京都４" localSheetId="4">'[1]（４）町村議会'!#REF!</definedName>
    <definedName name="京都４">'[1]（４）町村議会'!#REF!</definedName>
    <definedName name="熊本４" localSheetId="4">'[1]（４）町村議会'!#REF!</definedName>
    <definedName name="熊本４">'[1]（４）町村議会'!#REF!</definedName>
    <definedName name="群馬４" localSheetId="4">'[1]（４）町村議会'!#REF!</definedName>
    <definedName name="群馬４">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4">'[1]（４）町村議会'!#REF!</definedName>
    <definedName name="広島４">'[1]（４）町村議会'!#REF!</definedName>
    <definedName name="香川４" localSheetId="4">'[1]（４）町村議会'!#REF!</definedName>
    <definedName name="香川４">'[1]（４）町村議会'!#REF!</definedName>
    <definedName name="高知４" localSheetId="4">'[1]（４）町村議会'!#REF!</definedName>
    <definedName name="高知４">'[1]（４）町村議会'!#REF!</definedName>
    <definedName name="佐賀４" localSheetId="4">'[1]（４）町村議会'!#REF!</definedName>
    <definedName name="佐賀４">'[1]（４）町村議会'!#REF!</definedName>
    <definedName name="埼玉４" localSheetId="4">'[1]（４）町村議会'!#REF!</definedName>
    <definedName name="埼玉４">'[1]（４）町村議会'!#REF!</definedName>
    <definedName name="三重４" localSheetId="4">'[1]（４）町村議会'!#REF!</definedName>
    <definedName name="三重４">'[1]（４）町村議会'!#REF!</definedName>
    <definedName name="山形４" localSheetId="4">'[1]（４）町村議会'!#REF!</definedName>
    <definedName name="山形４">'[1]（４）町村議会'!#REF!</definedName>
    <definedName name="山口４" localSheetId="4">'[1]（４）町村議会'!#REF!</definedName>
    <definedName name="山口４">'[1]（４）町村議会'!#REF!</definedName>
    <definedName name="山梨３" localSheetId="4">'[1]（３）町村長'!#REF!</definedName>
    <definedName name="山梨３">'[1]（３）町村長'!#REF!</definedName>
    <definedName name="山梨４" localSheetId="4">'[1]（４）町村議会'!#REF!</definedName>
    <definedName name="山梨４">'[1]（４）町村議会'!#REF!</definedName>
    <definedName name="滋賀４" localSheetId="4">'[1]（４）町村議会'!#REF!</definedName>
    <definedName name="滋賀４">'[1]（４）町村議会'!#REF!</definedName>
    <definedName name="鹿児島４" localSheetId="4">'[1]（４）町村議会'!#REF!</definedName>
    <definedName name="鹿児島４">'[1]（４）町村議会'!#REF!</definedName>
    <definedName name="秋田４" localSheetId="4">'[1]（４）町村議会'!#REF!</definedName>
    <definedName name="秋田４">'[1]（４）町村議会'!#REF!</definedName>
    <definedName name="新潟４" localSheetId="4">'[1]（４）町村議会'!#REF!</definedName>
    <definedName name="新潟４">'[1]（４）町村議会'!#REF!</definedName>
    <definedName name="神奈川４" localSheetId="4">'[1]（４）町村議会'!#REF!</definedName>
    <definedName name="神奈川４">'[1]（４）町村議会'!#REF!</definedName>
    <definedName name="青森４" localSheetId="4">'[1]（４）町村議会'!#REF!</definedName>
    <definedName name="青森４">'[1]（４）町村議会'!#REF!</definedName>
    <definedName name="静岡４" localSheetId="4">'[1]（４）町村議会'!#REF!</definedName>
    <definedName name="静岡４">'[1]（４）町村議会'!#REF!</definedName>
    <definedName name="石川４" localSheetId="4">'[1]（４）町村議会'!#REF!</definedName>
    <definedName name="石川４">'[1]（４）町村議会'!#REF!</definedName>
    <definedName name="千葉４" localSheetId="4">'[1]（４）町村議会'!#REF!</definedName>
    <definedName name="千葉４">'[1]（４）町村議会'!#REF!</definedName>
    <definedName name="大阪４" localSheetId="4">'[1]（４）町村議会'!#REF!</definedName>
    <definedName name="大阪４">'[1]（４）町村議会'!#REF!</definedName>
    <definedName name="大分４" localSheetId="4">'[1]（４）町村議会'!#REF!</definedName>
    <definedName name="大分４">'[1]（４）町村議会'!#REF!</definedName>
    <definedName name="長崎４" localSheetId="4">'[1]（４）町村議会'!#REF!</definedName>
    <definedName name="長崎４">'[1]（４）町村議会'!#REF!</definedName>
    <definedName name="長野４" localSheetId="4">'[1]（４）町村議会'!#REF!</definedName>
    <definedName name="長野４">'[1]（４）町村議会'!#REF!</definedName>
    <definedName name="鳥取４" localSheetId="4">'[1]（４）町村議会'!#REF!</definedName>
    <definedName name="鳥取４">'[1]（４）町村議会'!#REF!</definedName>
    <definedName name="島根４" localSheetId="4">'[1]（４）町村議会'!#REF!</definedName>
    <definedName name="島根４">'[1]（４）町村議会'!#REF!</definedName>
    <definedName name="東京４" localSheetId="4">'[1]（４）町村議会'!#REF!</definedName>
    <definedName name="東京４">'[1]（４）町村議会'!#REF!</definedName>
    <definedName name="徳島４" localSheetId="4">'[1]（４）町村議会'!#REF!</definedName>
    <definedName name="徳島４">'[1]（４）町村議会'!#REF!</definedName>
    <definedName name="栃木４" localSheetId="4">'[1]（４）町村議会'!#REF!</definedName>
    <definedName name="栃木４">'[1]（４）町村議会'!#REF!</definedName>
    <definedName name="奈良４" localSheetId="4">'[1]（４）町村議会'!#REF!</definedName>
    <definedName name="奈良４">'[1]（４）町村議会'!#REF!</definedName>
    <definedName name="富山４" localSheetId="4">'[1]（４）町村議会'!#REF!</definedName>
    <definedName name="富山４">'[1]（４）町村議会'!#REF!</definedName>
    <definedName name="福井４" localSheetId="4">'[1]（４）町村議会'!#REF!</definedName>
    <definedName name="福井４">'[1]（４）町村議会'!#REF!</definedName>
    <definedName name="福岡４" localSheetId="4">'[1]（４）町村議会'!#REF!</definedName>
    <definedName name="福岡４">'[1]（４）町村議会'!#REF!</definedName>
    <definedName name="福島４" localSheetId="4">'[1]（４）町村議会'!#REF!</definedName>
    <definedName name="福島４">'[1]（４）町村議会'!#REF!</definedName>
    <definedName name="兵庫" localSheetId="4">#REF!</definedName>
    <definedName name="兵庫">#REF!</definedName>
    <definedName name="兵庫４" localSheetId="4">'[1]（４）町村議会'!#REF!</definedName>
    <definedName name="兵庫４">'[1]（４）町村議会'!#REF!</definedName>
    <definedName name="北海道４" localSheetId="4">'[1]（４）町村議会'!#REF!</definedName>
    <definedName name="北海道４">'[1]（４）町村議会'!#REF!</definedName>
    <definedName name="北海道５" localSheetId="4">#REF!,#REF!,#REF!,#REF!,#REF!</definedName>
    <definedName name="北海道５">#REF!,#REF!,#REF!,#REF!,#REF!</definedName>
    <definedName name="和歌山４" localSheetId="4">'[1]（４）町村議会'!#REF!</definedName>
    <definedName name="和歌山４">'[1]（４）町村議会'!#REF!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54" l="1"/>
  <c r="P23" i="54"/>
  <c r="O23" i="54"/>
  <c r="N23" i="54"/>
  <c r="M23" i="54"/>
  <c r="L23" i="54"/>
  <c r="K23" i="54"/>
  <c r="J23" i="54"/>
  <c r="I23" i="54"/>
  <c r="H23" i="54"/>
  <c r="G23" i="54"/>
  <c r="F23" i="54"/>
  <c r="E24" i="54"/>
  <c r="E23" i="54"/>
  <c r="P24" i="54"/>
  <c r="O24" i="54"/>
  <c r="N24" i="54"/>
  <c r="M24" i="54"/>
  <c r="L24" i="54"/>
  <c r="K24" i="54"/>
  <c r="J24" i="54"/>
  <c r="I24" i="54"/>
  <c r="H24" i="54"/>
  <c r="G24" i="54"/>
  <c r="E51" i="53" l="1"/>
  <c r="Q25" i="54" l="1"/>
  <c r="P25" i="54"/>
  <c r="E25" i="54" s="1"/>
  <c r="O25" i="54"/>
  <c r="N25" i="54"/>
  <c r="M25" i="54"/>
  <c r="L25" i="54"/>
  <c r="K25" i="54"/>
  <c r="J25" i="54"/>
  <c r="I25" i="54"/>
  <c r="H25" i="54"/>
  <c r="G25" i="54"/>
  <c r="F25" i="54"/>
  <c r="Q24" i="54"/>
  <c r="F24" i="54"/>
  <c r="E21" i="54"/>
  <c r="K20" i="54"/>
  <c r="E20" i="54"/>
  <c r="E18" i="54"/>
  <c r="E16" i="54"/>
  <c r="E15" i="54"/>
  <c r="P14" i="54"/>
  <c r="E14" i="54"/>
  <c r="E13" i="54"/>
  <c r="E12" i="54"/>
  <c r="E9" i="54"/>
  <c r="E6" i="54"/>
  <c r="AB9" i="52" l="1"/>
  <c r="AC32" i="52" l="1"/>
  <c r="N32" i="53"/>
  <c r="O32" i="53"/>
  <c r="X53" i="51" l="1"/>
  <c r="Y53" i="51"/>
  <c r="Z53" i="51"/>
  <c r="AA53" i="51"/>
  <c r="AB53" i="51"/>
  <c r="AC53" i="51"/>
  <c r="N4" i="53"/>
  <c r="O4" i="53"/>
  <c r="N5" i="53"/>
  <c r="O5" i="53"/>
  <c r="N6" i="53"/>
  <c r="O6" i="53"/>
  <c r="N7" i="53"/>
  <c r="O7" i="53"/>
  <c r="N8" i="53"/>
  <c r="O8" i="53"/>
  <c r="N9" i="53"/>
  <c r="O9" i="53"/>
  <c r="N10" i="53"/>
  <c r="O10" i="53"/>
  <c r="N11" i="53"/>
  <c r="O11" i="53"/>
  <c r="N12" i="53"/>
  <c r="O12" i="53"/>
  <c r="N13" i="53"/>
  <c r="O13" i="53"/>
  <c r="N14" i="53"/>
  <c r="O14" i="53"/>
  <c r="N15" i="53"/>
  <c r="O15" i="53"/>
  <c r="N16" i="53"/>
  <c r="O16" i="53"/>
  <c r="N17" i="53"/>
  <c r="O17" i="53"/>
  <c r="N18" i="53"/>
  <c r="O18" i="53"/>
  <c r="N19" i="53"/>
  <c r="O19" i="53"/>
  <c r="N20" i="53"/>
  <c r="O20" i="53"/>
  <c r="N21" i="53"/>
  <c r="O21" i="53"/>
  <c r="N22" i="53"/>
  <c r="O22" i="53"/>
  <c r="N23" i="53"/>
  <c r="O23" i="53"/>
  <c r="N24" i="53"/>
  <c r="O24" i="53"/>
  <c r="N25" i="53"/>
  <c r="O25" i="53"/>
  <c r="N26" i="53"/>
  <c r="O26" i="53"/>
  <c r="N27" i="53"/>
  <c r="O27" i="53"/>
  <c r="N28" i="53"/>
  <c r="O28" i="53"/>
  <c r="N29" i="53"/>
  <c r="O29" i="53"/>
  <c r="N30" i="53"/>
  <c r="O30" i="53"/>
  <c r="N31" i="53"/>
  <c r="O31" i="53"/>
  <c r="N33" i="53"/>
  <c r="O33" i="53"/>
  <c r="N34" i="53"/>
  <c r="O34" i="53"/>
  <c r="N35" i="53"/>
  <c r="O35" i="53"/>
  <c r="N36" i="53"/>
  <c r="O36" i="53"/>
  <c r="N37" i="53"/>
  <c r="O37" i="53"/>
  <c r="N38" i="53"/>
  <c r="O38" i="53"/>
  <c r="N39" i="53"/>
  <c r="O39" i="53"/>
  <c r="N40" i="53"/>
  <c r="O40" i="53"/>
  <c r="N41" i="53"/>
  <c r="O41" i="53"/>
  <c r="N42" i="53"/>
  <c r="O42" i="53"/>
  <c r="N43" i="53"/>
  <c r="O43" i="53"/>
  <c r="N44" i="53"/>
  <c r="O44" i="53"/>
  <c r="N45" i="53"/>
  <c r="O45" i="53"/>
  <c r="N46" i="53"/>
  <c r="O46" i="53"/>
  <c r="N47" i="53"/>
  <c r="O47" i="53"/>
  <c r="N48" i="53"/>
  <c r="O48" i="53"/>
  <c r="N49" i="53"/>
  <c r="O49" i="53"/>
  <c r="N50" i="53"/>
  <c r="O50" i="53"/>
  <c r="T53" i="51" l="1"/>
  <c r="S53" i="51"/>
  <c r="R53" i="51"/>
  <c r="Q53" i="51"/>
  <c r="N6" i="51"/>
  <c r="M53" i="51"/>
  <c r="L53" i="51"/>
  <c r="K53" i="51"/>
  <c r="J53" i="51"/>
  <c r="I53" i="51"/>
  <c r="H53" i="51"/>
  <c r="G53" i="51"/>
  <c r="E53" i="51"/>
  <c r="D53" i="51"/>
  <c r="C53" i="51"/>
  <c r="B53" i="51"/>
  <c r="AD6" i="51"/>
  <c r="AD7" i="51"/>
  <c r="AD8" i="51"/>
  <c r="AD9" i="51"/>
  <c r="AD10" i="51"/>
  <c r="AD11" i="51"/>
  <c r="AD12" i="51"/>
  <c r="AD13" i="51"/>
  <c r="AD14" i="51"/>
  <c r="AD15" i="51"/>
  <c r="AD16" i="51"/>
  <c r="AD17" i="51"/>
  <c r="AD18" i="51"/>
  <c r="AD19" i="51"/>
  <c r="AD20" i="51"/>
  <c r="AD21" i="51"/>
  <c r="AD22" i="51"/>
  <c r="AD23" i="51"/>
  <c r="AD24" i="51"/>
  <c r="AD25" i="51"/>
  <c r="AD26" i="51"/>
  <c r="AD27" i="51"/>
  <c r="AD28" i="51"/>
  <c r="AD29" i="51"/>
  <c r="AD30" i="51"/>
  <c r="AD31" i="51"/>
  <c r="AD32" i="51"/>
  <c r="AD33" i="51"/>
  <c r="AD34" i="51"/>
  <c r="AD35" i="51"/>
  <c r="AD36" i="51"/>
  <c r="AD37" i="51"/>
  <c r="AD38" i="51"/>
  <c r="AD39" i="51"/>
  <c r="AD40" i="51"/>
  <c r="AD41" i="51"/>
  <c r="AD42" i="51"/>
  <c r="AD43" i="51"/>
  <c r="AD44" i="51"/>
  <c r="AD45" i="51"/>
  <c r="AD46" i="51"/>
  <c r="AD47" i="51"/>
  <c r="AD48" i="51"/>
  <c r="AD49" i="51"/>
  <c r="AD50" i="51"/>
  <c r="AD51" i="51"/>
  <c r="AD52" i="51"/>
  <c r="W52" i="51" l="1"/>
  <c r="W51" i="51"/>
  <c r="W50" i="51"/>
  <c r="W49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W33" i="51"/>
  <c r="W32" i="51"/>
  <c r="W31" i="51"/>
  <c r="W30" i="51"/>
  <c r="W29" i="51"/>
  <c r="W28" i="51"/>
  <c r="W27" i="51"/>
  <c r="W26" i="51"/>
  <c r="W25" i="51"/>
  <c r="W24" i="51"/>
  <c r="W23" i="51"/>
  <c r="W22" i="51"/>
  <c r="W21" i="51"/>
  <c r="W20" i="51"/>
  <c r="W19" i="51"/>
  <c r="W18" i="51"/>
  <c r="W17" i="51"/>
  <c r="W16" i="51"/>
  <c r="W15" i="51"/>
  <c r="W14" i="51"/>
  <c r="W13" i="51"/>
  <c r="W12" i="51"/>
  <c r="W11" i="51"/>
  <c r="W10" i="51"/>
  <c r="W9" i="51"/>
  <c r="W8" i="51"/>
  <c r="W7" i="51"/>
  <c r="M51" i="53" l="1"/>
  <c r="I51" i="53" l="1"/>
  <c r="D51" i="55" l="1"/>
  <c r="C51" i="55" l="1"/>
  <c r="P19" i="51" l="1"/>
  <c r="P35" i="51"/>
  <c r="P44" i="51"/>
  <c r="O7" i="51"/>
  <c r="O8" i="51"/>
  <c r="O9" i="51"/>
  <c r="O10" i="51"/>
  <c r="O11" i="51"/>
  <c r="O12" i="51"/>
  <c r="O13" i="51"/>
  <c r="P13" i="51" s="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29" i="51"/>
  <c r="O30" i="51"/>
  <c r="O31" i="51"/>
  <c r="O32" i="51"/>
  <c r="O33" i="51"/>
  <c r="O34" i="51"/>
  <c r="O35" i="51"/>
  <c r="O36" i="51"/>
  <c r="O37" i="51"/>
  <c r="O38" i="51"/>
  <c r="O39" i="51"/>
  <c r="O40" i="51"/>
  <c r="O41" i="51"/>
  <c r="O42" i="51"/>
  <c r="O43" i="51"/>
  <c r="O44" i="51"/>
  <c r="O45" i="51"/>
  <c r="O46" i="51"/>
  <c r="O47" i="51"/>
  <c r="O48" i="51"/>
  <c r="O49" i="51"/>
  <c r="O50" i="51"/>
  <c r="O51" i="51"/>
  <c r="O52" i="51"/>
  <c r="O6" i="51"/>
  <c r="O53" i="51" s="1"/>
  <c r="N7" i="51"/>
  <c r="N8" i="51"/>
  <c r="N9" i="51"/>
  <c r="P9" i="51" s="1"/>
  <c r="N10" i="51"/>
  <c r="P10" i="51" s="1"/>
  <c r="N11" i="51"/>
  <c r="P11" i="51" s="1"/>
  <c r="N12" i="51"/>
  <c r="N13" i="51"/>
  <c r="N14" i="51"/>
  <c r="P14" i="51" s="1"/>
  <c r="N15" i="51"/>
  <c r="P15" i="51" s="1"/>
  <c r="N16" i="51"/>
  <c r="N17" i="51"/>
  <c r="P17" i="51" s="1"/>
  <c r="N18" i="51"/>
  <c r="P18" i="51" s="1"/>
  <c r="N19" i="51"/>
  <c r="N20" i="51"/>
  <c r="N21" i="51"/>
  <c r="P21" i="51" s="1"/>
  <c r="N22" i="51"/>
  <c r="P22" i="51" s="1"/>
  <c r="N23" i="51"/>
  <c r="P23" i="51" s="1"/>
  <c r="N24" i="51"/>
  <c r="N25" i="51"/>
  <c r="P25" i="51" s="1"/>
  <c r="N26" i="51"/>
  <c r="P26" i="51" s="1"/>
  <c r="N27" i="51"/>
  <c r="P27" i="51" s="1"/>
  <c r="N28" i="51"/>
  <c r="N29" i="51"/>
  <c r="P29" i="51" s="1"/>
  <c r="N30" i="51"/>
  <c r="P30" i="51" s="1"/>
  <c r="N31" i="51"/>
  <c r="P31" i="51" s="1"/>
  <c r="N32" i="51"/>
  <c r="N33" i="51"/>
  <c r="P33" i="51" s="1"/>
  <c r="N34" i="51"/>
  <c r="P34" i="51" s="1"/>
  <c r="N35" i="51"/>
  <c r="N36" i="51"/>
  <c r="N37" i="51"/>
  <c r="N38" i="51"/>
  <c r="P38" i="51" s="1"/>
  <c r="N39" i="51"/>
  <c r="P39" i="51" s="1"/>
  <c r="N40" i="51"/>
  <c r="N41" i="51"/>
  <c r="P41" i="51" s="1"/>
  <c r="N42" i="51"/>
  <c r="P42" i="51" s="1"/>
  <c r="N43" i="51"/>
  <c r="P43" i="51" s="1"/>
  <c r="N44" i="51"/>
  <c r="N45" i="51"/>
  <c r="N46" i="51"/>
  <c r="P46" i="51" s="1"/>
  <c r="N47" i="51"/>
  <c r="P47" i="51" s="1"/>
  <c r="N48" i="51"/>
  <c r="N49" i="51"/>
  <c r="P49" i="51" s="1"/>
  <c r="N50" i="51"/>
  <c r="P50" i="51" s="1"/>
  <c r="N51" i="51"/>
  <c r="P51" i="51" s="1"/>
  <c r="N52" i="51"/>
  <c r="P52" i="51" s="1"/>
  <c r="AC6" i="52"/>
  <c r="AC7" i="52"/>
  <c r="AC8" i="52"/>
  <c r="AC9" i="52"/>
  <c r="AC10" i="52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3" i="52"/>
  <c r="AC34" i="52"/>
  <c r="AC35" i="52"/>
  <c r="AC36" i="52"/>
  <c r="AC37" i="52"/>
  <c r="AC38" i="52"/>
  <c r="AC39" i="52"/>
  <c r="AC40" i="52"/>
  <c r="AC41" i="52"/>
  <c r="AC42" i="52"/>
  <c r="AC43" i="52"/>
  <c r="AC44" i="52"/>
  <c r="AC45" i="52"/>
  <c r="AC46" i="52"/>
  <c r="AC47" i="52"/>
  <c r="AC48" i="52"/>
  <c r="AC49" i="52"/>
  <c r="AC50" i="52"/>
  <c r="AC5" i="52"/>
  <c r="AC4" i="52"/>
  <c r="AA51" i="52"/>
  <c r="Y51" i="52"/>
  <c r="W51" i="52"/>
  <c r="U51" i="52"/>
  <c r="S51" i="52"/>
  <c r="Q51" i="52"/>
  <c r="O51" i="52"/>
  <c r="M51" i="52"/>
  <c r="K51" i="52"/>
  <c r="I51" i="52"/>
  <c r="G51" i="52"/>
  <c r="E51" i="52"/>
  <c r="L51" i="53"/>
  <c r="F53" i="51"/>
  <c r="V53" i="51"/>
  <c r="U53" i="51"/>
  <c r="AD53" i="51"/>
  <c r="W6" i="51"/>
  <c r="W53" i="51" s="1"/>
  <c r="P7" i="51" l="1"/>
  <c r="N53" i="51"/>
  <c r="P36" i="51"/>
  <c r="P28" i="51"/>
  <c r="P20" i="51"/>
  <c r="P12" i="51"/>
  <c r="P45" i="51"/>
  <c r="P48" i="51"/>
  <c r="P40" i="51"/>
  <c r="P32" i="51"/>
  <c r="P24" i="51"/>
  <c r="P16" i="51"/>
  <c r="P8" i="51"/>
  <c r="P6" i="51"/>
  <c r="P53" i="51" s="1"/>
  <c r="O51" i="53"/>
  <c r="AC51" i="52"/>
  <c r="P37" i="51"/>
  <c r="N51" i="53"/>
  <c r="AB11" i="52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6" i="52"/>
  <c r="AB37" i="52"/>
  <c r="AB38" i="52"/>
  <c r="AB39" i="52"/>
  <c r="AB40" i="52"/>
  <c r="AB41" i="52"/>
  <c r="AB42" i="52"/>
  <c r="AB43" i="52"/>
  <c r="AB44" i="52"/>
  <c r="AB45" i="52"/>
  <c r="AB46" i="52"/>
  <c r="AB47" i="52"/>
  <c r="AB48" i="52"/>
  <c r="AB49" i="52"/>
  <c r="AB50" i="52"/>
  <c r="AB6" i="52"/>
  <c r="AB7" i="52"/>
  <c r="AB8" i="52"/>
  <c r="AB10" i="52"/>
  <c r="AB5" i="52"/>
  <c r="Z51" i="52"/>
  <c r="X51" i="52"/>
  <c r="V51" i="52"/>
  <c r="T51" i="52"/>
  <c r="R51" i="52"/>
  <c r="P51" i="52"/>
  <c r="N51" i="52"/>
  <c r="L51" i="52"/>
  <c r="J51" i="52"/>
  <c r="H51" i="52"/>
  <c r="F51" i="52"/>
  <c r="AB4" i="52"/>
  <c r="J51" i="53"/>
  <c r="H51" i="53"/>
  <c r="F51" i="53"/>
  <c r="D51" i="53"/>
  <c r="B51" i="53"/>
  <c r="D51" i="52" l="1"/>
  <c r="AB51" i="52"/>
  <c r="BJ137" i="55"/>
  <c r="BI136" i="53"/>
  <c r="BJ136" i="52"/>
  <c r="BQ137" i="51"/>
</calcChain>
</file>

<file path=xl/sharedStrings.xml><?xml version="1.0" encoding="utf-8"?>
<sst xmlns="http://schemas.openxmlformats.org/spreadsheetml/2006/main" count="349" uniqueCount="111">
  <si>
    <t>合計</t>
    <rPh sb="0" eb="2">
      <t>ごうけい</t>
    </rPh>
    <phoneticPr fontId="2" type="Hiragana"/>
  </si>
  <si>
    <t>合計</t>
    <rPh sb="0" eb="2">
      <t>ゴウケイ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</si>
  <si>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</si>
  <si>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</si>
  <si>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</si>
  <si>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</si>
  <si>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</si>
  <si>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</si>
  <si>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</si>
  <si>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</si>
  <si>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</si>
  <si>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</si>
  <si>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</si>
  <si>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</si>
  <si>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</si>
  <si>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</si>
  <si>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</si>
  <si>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</si>
  <si>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</si>
  <si>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</si>
  <si>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</si>
  <si>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</si>
  <si>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</si>
  <si>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</si>
  <si>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</si>
  <si>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</si>
  <si>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</si>
  <si>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</si>
  <si>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</si>
  <si>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</si>
  <si>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</si>
  <si>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</si>
  <si>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</si>
  <si>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</si>
  <si>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</si>
  <si>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</si>
  <si>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</si>
  <si>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</si>
  <si>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</si>
  <si>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</si>
  <si>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</si>
  <si>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</si>
  <si>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</si>
  <si>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</si>
  <si>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</si>
  <si>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</si>
  <si>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</si>
  <si>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</si>
  <si>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</si>
  <si>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計</t>
    <rPh sb="0" eb="1">
      <t>ケイ</t>
    </rPh>
    <phoneticPr fontId="1"/>
  </si>
  <si>
    <t>補欠等</t>
    <rPh sb="0" eb="2">
      <t>ホケツ</t>
    </rPh>
    <rPh sb="2" eb="3">
      <t>トウ</t>
    </rPh>
    <phoneticPr fontId="1"/>
  </si>
  <si>
    <t>一般選挙</t>
    <rPh sb="0" eb="2">
      <t>イッパン</t>
    </rPh>
    <rPh sb="2" eb="4">
      <t>センキョ</t>
    </rPh>
    <phoneticPr fontId="1"/>
  </si>
  <si>
    <t>再選挙</t>
    <rPh sb="0" eb="3">
      <t>サイセンキョ</t>
    </rPh>
    <phoneticPr fontId="1"/>
  </si>
  <si>
    <t>議会議員</t>
    <rPh sb="0" eb="2">
      <t>ギカイ</t>
    </rPh>
    <rPh sb="2" eb="4">
      <t>ギイン</t>
    </rPh>
    <phoneticPr fontId="1"/>
  </si>
  <si>
    <t>長</t>
    <rPh sb="0" eb="1">
      <t>チョウ</t>
    </rPh>
    <phoneticPr fontId="1"/>
  </si>
  <si>
    <t>知事</t>
    <rPh sb="0" eb="2">
      <t>チジ</t>
    </rPh>
    <phoneticPr fontId="1"/>
  </si>
  <si>
    <t>町　　村</t>
    <rPh sb="0" eb="4">
      <t>チョウソン</t>
    </rPh>
    <phoneticPr fontId="1"/>
  </si>
  <si>
    <t>市    区</t>
    <rPh sb="0" eb="6">
      <t>シク</t>
    </rPh>
    <phoneticPr fontId="1"/>
  </si>
  <si>
    <t>都道府県</t>
    <rPh sb="0" eb="4">
      <t>トドウフケン</t>
    </rPh>
    <phoneticPr fontId="1"/>
  </si>
  <si>
    <t>合　　計</t>
    <rPh sb="0" eb="1">
      <t>ゴウ</t>
    </rPh>
    <rPh sb="3" eb="4">
      <t>ケイ</t>
    </rPh>
    <phoneticPr fontId="1"/>
  </si>
  <si>
    <t>翌日開票の状況</t>
    <rPh sb="0" eb="2">
      <t>ヨクジツ</t>
    </rPh>
    <rPh sb="2" eb="4">
      <t>カイヒョウ</t>
    </rPh>
    <rPh sb="5" eb="7">
      <t>ジョウキョウ</t>
    </rPh>
    <phoneticPr fontId="1"/>
  </si>
  <si>
    <t>平日投票の状況</t>
    <rPh sb="0" eb="2">
      <t>ヘイジツ</t>
    </rPh>
    <rPh sb="2" eb="4">
      <t>トウヒョウ</t>
    </rPh>
    <rPh sb="5" eb="7">
      <t>ジョウキョウ</t>
    </rPh>
    <phoneticPr fontId="1"/>
  </si>
  <si>
    <t>無投票の状況</t>
    <rPh sb="0" eb="3">
      <t>ムトウヒョウ</t>
    </rPh>
    <rPh sb="4" eb="6">
      <t>ジョウキョウ</t>
    </rPh>
    <phoneticPr fontId="1"/>
  </si>
  <si>
    <t>区　分</t>
    <rPh sb="0" eb="1">
      <t>ク</t>
    </rPh>
    <rPh sb="2" eb="3">
      <t>ブン</t>
    </rPh>
    <phoneticPr fontId="1"/>
  </si>
  <si>
    <t>無投票及び平日投票、翌日開票の状況</t>
    <rPh sb="0" eb="3">
      <t>ムトウヒョウ</t>
    </rPh>
    <rPh sb="3" eb="4">
      <t>オヨ</t>
    </rPh>
    <rPh sb="5" eb="7">
      <t>ヘイジツ</t>
    </rPh>
    <rPh sb="7" eb="9">
      <t>トウヒョウ</t>
    </rPh>
    <rPh sb="10" eb="12">
      <t>ヨクジツ</t>
    </rPh>
    <rPh sb="12" eb="14">
      <t>カイヒョウ</t>
    </rPh>
    <rPh sb="15" eb="17">
      <t>ジョウキョウ</t>
    </rPh>
    <phoneticPr fontId="1"/>
  </si>
  <si>
    <t>三重県</t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</si>
  <si>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</si>
  <si>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</si>
  <si>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</si>
  <si>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</si>
  <si>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</si>
  <si>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</si>
  <si>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</si>
  <si>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</si>
  <si>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</si>
  <si>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</si>
  <si>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</si>
  <si>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</si>
  <si>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</si>
  <si>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1"/>
  </si>
  <si>
    <t>団体数</t>
    <rPh sb="0" eb="2">
      <t>ダンタイ</t>
    </rPh>
    <rPh sb="2" eb="3">
      <t>スウ</t>
    </rPh>
    <phoneticPr fontId="1"/>
  </si>
  <si>
    <t>月別執行件数</t>
    <rPh sb="0" eb="2">
      <t>ツキベツ</t>
    </rPh>
    <rPh sb="2" eb="4">
      <t>シッコウ</t>
    </rPh>
    <rPh sb="4" eb="6">
      <t>ケンスウ</t>
    </rPh>
    <phoneticPr fontId="1"/>
  </si>
  <si>
    <t>町村議会議員</t>
    <rPh sb="0" eb="2">
      <t>チョウソン</t>
    </rPh>
    <rPh sb="2" eb="4">
      <t>ギカイ</t>
    </rPh>
    <rPh sb="4" eb="6">
      <t>ギイン</t>
    </rPh>
    <phoneticPr fontId="1"/>
  </si>
  <si>
    <t>町村長</t>
    <rPh sb="0" eb="3">
      <t>チョウソンチョウ</t>
    </rPh>
    <phoneticPr fontId="1"/>
  </si>
  <si>
    <t>市区議会議員</t>
    <rPh sb="0" eb="2">
      <t>シク</t>
    </rPh>
    <rPh sb="2" eb="4">
      <t>ギカイ</t>
    </rPh>
    <rPh sb="4" eb="6">
      <t>ギイン</t>
    </rPh>
    <phoneticPr fontId="1"/>
  </si>
  <si>
    <t>市区長</t>
    <rPh sb="0" eb="2">
      <t>シク</t>
    </rPh>
    <rPh sb="2" eb="3">
      <t>チョウ</t>
    </rPh>
    <phoneticPr fontId="1"/>
  </si>
  <si>
    <t>都道府県議会議員</t>
    <rPh sb="0" eb="4">
      <t>トドウフケン</t>
    </rPh>
    <rPh sb="4" eb="6">
      <t>ギカイ</t>
    </rPh>
    <rPh sb="6" eb="8">
      <t>ギイン</t>
    </rPh>
    <phoneticPr fontId="1"/>
  </si>
  <si>
    <t>都道府県知事</t>
    <rPh sb="0" eb="4">
      <t>トドウフケン</t>
    </rPh>
    <rPh sb="4" eb="6">
      <t>チジ</t>
    </rPh>
    <phoneticPr fontId="1"/>
  </si>
  <si>
    <t>種類別執行件数</t>
    <rPh sb="0" eb="2">
      <t>シュルイ</t>
    </rPh>
    <rPh sb="2" eb="3">
      <t>ベツ</t>
    </rPh>
    <rPh sb="3" eb="5">
      <t>シッコウ</t>
    </rPh>
    <rPh sb="5" eb="7">
      <t>ケンスウ</t>
    </rPh>
    <phoneticPr fontId="1"/>
  </si>
  <si>
    <t>　　　　   ２　「団体数」及び「月別執行件数」の欄中《　》書は、特別区の数であり、一般選挙の件数の内書とした。</t>
    <rPh sb="10" eb="12">
      <t>ダンタイ</t>
    </rPh>
    <rPh sb="12" eb="13">
      <t>スウ</t>
    </rPh>
    <rPh sb="14" eb="15">
      <t>オヨ</t>
    </rPh>
    <rPh sb="17" eb="19">
      <t>ツキベツ</t>
    </rPh>
    <rPh sb="19" eb="21">
      <t>シッコウ</t>
    </rPh>
    <rPh sb="21" eb="23">
      <t>ケンスウ</t>
    </rPh>
    <rPh sb="25" eb="26">
      <t>ラン</t>
    </rPh>
    <rPh sb="26" eb="27">
      <t>チュウ</t>
    </rPh>
    <rPh sb="30" eb="31">
      <t>カ</t>
    </rPh>
    <rPh sb="33" eb="35">
      <t>トクベツ</t>
    </rPh>
    <rPh sb="35" eb="36">
      <t>ク</t>
    </rPh>
    <rPh sb="37" eb="38">
      <t>カズ</t>
    </rPh>
    <rPh sb="42" eb="44">
      <t>イッパン</t>
    </rPh>
    <rPh sb="44" eb="46">
      <t>センキョ</t>
    </rPh>
    <rPh sb="47" eb="49">
      <t>ケンスウ</t>
    </rPh>
    <rPh sb="50" eb="51">
      <t>ウチ</t>
    </rPh>
    <rPh sb="51" eb="52">
      <t>カ</t>
    </rPh>
    <phoneticPr fontId="1"/>
  </si>
  <si>
    <t xml:space="preserve">    （注） １　「月別執行件数」欄の数値は、一般選挙の件数。ただし、欄中（　）書は、補欠選挙及び再選挙の件数であり外書とした。</t>
    <rPh sb="5" eb="6">
      <t>チュウ</t>
    </rPh>
    <rPh sb="11" eb="13">
      <t>ツキベツ</t>
    </rPh>
    <rPh sb="13" eb="15">
      <t>シッコウ</t>
    </rPh>
    <rPh sb="15" eb="17">
      <t>ケンスウ</t>
    </rPh>
    <rPh sb="18" eb="19">
      <t>ラン</t>
    </rPh>
    <rPh sb="20" eb="22">
      <t>スウチ</t>
    </rPh>
    <rPh sb="24" eb="26">
      <t>イッパン</t>
    </rPh>
    <rPh sb="26" eb="28">
      <t>センキョ</t>
    </rPh>
    <rPh sb="29" eb="31">
      <t>ケンスウ</t>
    </rPh>
    <rPh sb="36" eb="37">
      <t>ラン</t>
    </rPh>
    <rPh sb="37" eb="38">
      <t>チュウ</t>
    </rPh>
    <rPh sb="41" eb="42">
      <t>ショ</t>
    </rPh>
    <rPh sb="44" eb="46">
      <t>ホケツ</t>
    </rPh>
    <rPh sb="46" eb="48">
      <t>センキョ</t>
    </rPh>
    <rPh sb="48" eb="49">
      <t>オヨ</t>
    </rPh>
    <rPh sb="50" eb="53">
      <t>サイセンキョ</t>
    </rPh>
    <rPh sb="54" eb="56">
      <t>ケンスウ</t>
    </rPh>
    <rPh sb="59" eb="60">
      <t>ソト</t>
    </rPh>
    <rPh sb="60" eb="61">
      <t>カ</t>
    </rPh>
    <phoneticPr fontId="1"/>
  </si>
  <si>
    <t>合          計</t>
    <rPh sb="0" eb="12">
      <t>ゴウケイ</t>
    </rPh>
    <phoneticPr fontId="1"/>
  </si>
  <si>
    <t>町
             村</t>
    <rPh sb="0" eb="1">
      <t>チョウ</t>
    </rPh>
    <rPh sb="15" eb="16">
      <t>ソン</t>
    </rPh>
    <phoneticPr fontId="1"/>
  </si>
  <si>
    <t>《23》</t>
    <phoneticPr fontId="1"/>
  </si>
  <si>
    <t>市   
　　　　     区</t>
    <rPh sb="0" eb="1">
      <t>シク</t>
    </rPh>
    <rPh sb="14" eb="15">
      <t>ク</t>
    </rPh>
    <phoneticPr fontId="1"/>
  </si>
  <si>
    <t>市　 区 　町 　村</t>
    <rPh sb="0" eb="1">
      <t>シ</t>
    </rPh>
    <rPh sb="1" eb="4">
      <t>シク</t>
    </rPh>
    <rPh sb="6" eb="10">
      <t>チョウソン</t>
    </rPh>
    <phoneticPr fontId="1"/>
  </si>
  <si>
    <t>都
道
府
県</t>
    <rPh sb="0" eb="7">
      <t>トドウフケン</t>
    </rPh>
    <phoneticPr fontId="1"/>
  </si>
  <si>
    <t>月　　　　　別　　　　　執　　　　　行　　　　　件　　　　　数</t>
    <rPh sb="0" eb="7">
      <t>ツキベツ</t>
    </rPh>
    <rPh sb="12" eb="19">
      <t>シッコウ</t>
    </rPh>
    <rPh sb="24" eb="31">
      <t>ケンスウ</t>
    </rPh>
    <phoneticPr fontId="1"/>
  </si>
  <si>
    <t>選挙の種類</t>
    <rPh sb="0" eb="2">
      <t>センキョ</t>
    </rPh>
    <rPh sb="3" eb="5">
      <t>シュルイ</t>
    </rPh>
    <phoneticPr fontId="1"/>
  </si>
  <si>
    <t>三重県</t>
    <phoneticPr fontId="1"/>
  </si>
  <si>
    <t>市区数</t>
    <rPh sb="0" eb="2">
      <t>しく</t>
    </rPh>
    <rPh sb="2" eb="3">
      <t>すう</t>
    </rPh>
    <phoneticPr fontId="2" type="Hiragana"/>
  </si>
  <si>
    <t>都道府県</t>
    <rPh sb="0" eb="4">
      <t>とどうふけん</t>
    </rPh>
    <phoneticPr fontId="2" type="Hiragana"/>
  </si>
  <si>
    <t>合計</t>
    <rPh sb="0" eb="2">
      <t>ゴウケイ</t>
    </rPh>
    <phoneticPr fontId="1"/>
  </si>
  <si>
    <t>都道府県数</t>
    <rPh sb="0" eb="1">
      <t>ト</t>
    </rPh>
    <rPh sb="1" eb="2">
      <t>ドウ</t>
    </rPh>
    <rPh sb="2" eb="3">
      <t>フ</t>
    </rPh>
    <rPh sb="3" eb="4">
      <t>ケン</t>
    </rPh>
    <rPh sb="4" eb="5">
      <t>スウ</t>
    </rPh>
    <phoneticPr fontId="1"/>
  </si>
  <si>
    <t xml:space="preserve"> 《23》</t>
    <phoneticPr fontId="1"/>
  </si>
  <si>
    <t>宮崎県</t>
    <phoneticPr fontId="1"/>
  </si>
  <si>
    <t>町村数</t>
    <rPh sb="0" eb="1">
      <t>まち</t>
    </rPh>
    <rPh sb="1" eb="2">
      <t>むら</t>
    </rPh>
    <rPh sb="2" eb="3">
      <t>すう</t>
    </rPh>
    <phoneticPr fontId="2" type="Hiragana"/>
  </si>
  <si>
    <t>R2.12.31現在　団体数</t>
    <rPh sb="8" eb="10">
      <t>げんざい</t>
    </rPh>
    <rPh sb="11" eb="14">
      <t>だんたいすう</t>
    </rPh>
    <phoneticPr fontId="2" type="Hiragana"/>
  </si>
  <si>
    <t>３  令和２年中における地方公共団体の議会の議員及び長の選挙執行件数調</t>
    <rPh sb="3" eb="5">
      <t>レイワ</t>
    </rPh>
    <rPh sb="6" eb="7">
      <t>ネン</t>
    </rPh>
    <rPh sb="7" eb="8">
      <t>チュウ</t>
    </rPh>
    <rPh sb="12" eb="14">
      <t>チホウ</t>
    </rPh>
    <rPh sb="14" eb="16">
      <t>コウキョウ</t>
    </rPh>
    <rPh sb="16" eb="18">
      <t>ダンタイ</t>
    </rPh>
    <rPh sb="19" eb="21">
      <t>ギカイ</t>
    </rPh>
    <rPh sb="22" eb="24">
      <t>ギイン</t>
    </rPh>
    <rPh sb="24" eb="25">
      <t>オヨ</t>
    </rPh>
    <rPh sb="26" eb="27">
      <t>チョウ</t>
    </rPh>
    <rPh sb="28" eb="30">
      <t>センキョ</t>
    </rPh>
    <rPh sb="30" eb="32">
      <t>シッコウ</t>
    </rPh>
    <rPh sb="32" eb="34">
      <t>ケンスウ</t>
    </rPh>
    <rPh sb="34" eb="35">
      <t>シラ</t>
    </rPh>
    <phoneticPr fontId="1"/>
  </si>
  <si>
    <t>　　　　　　　　　　（令和２年12月31日現在）</t>
    <rPh sb="11" eb="13">
      <t>レイワ</t>
    </rPh>
    <rPh sb="14" eb="15">
      <t>ネン</t>
    </rPh>
    <rPh sb="17" eb="18">
      <t>ガツ</t>
    </rPh>
    <rPh sb="20" eb="21">
      <t>ニチ</t>
    </rPh>
    <rPh sb="21" eb="23">
      <t>ゲンザイ</t>
    </rPh>
    <phoneticPr fontId="1"/>
  </si>
  <si>
    <t>R2.12.31現在　団体数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</si>
</sst>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《&quot;0&quot;》&quot;"/>
    <numFmt numFmtId="178" formatCode="#,##0_);\(#,##0\)"/>
    <numFmt numFmtId="179" formatCode="\(0\)"/>
    <numFmt numFmtId="180" formatCode="#,##0;&quot;▲ &quot;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0">
    <xf numFmtId="0" fontId="0" fillId="0" borderId="0" xfId="0">
      <alignment vertical="center"/>
    </xf>
    <xf numFmtId="0" fontId="6" fillId="0" borderId="26" xfId="5" applyFont="1" applyFill="1" applyBorder="1" applyAlignment="1">
      <alignment horizontal="right" vertical="center"/>
    </xf>
    <xf numFmtId="0" fontId="6" fillId="0" borderId="25" xfId="5" applyFont="1" applyFill="1" applyBorder="1" applyAlignment="1">
      <alignment horizontal="right" vertical="center"/>
    </xf>
    <xf numFmtId="0" fontId="6" fillId="0" borderId="53" xfId="5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right" vertical="center"/>
    </xf>
    <xf numFmtId="0" fontId="7" fillId="0" borderId="48" xfId="10" applyFont="1" applyFill="1" applyBorder="1" applyAlignment="1">
      <alignment horizontal="right" vertical="center"/>
    </xf>
    <xf numFmtId="0" fontId="8" fillId="0" borderId="0" xfId="9" applyFont="1" applyFill="1"/>
    <xf numFmtId="0" fontId="9" fillId="0" borderId="0" xfId="9" applyFont="1" applyFill="1"/>
    <xf numFmtId="0" fontId="11" fillId="0" borderId="0" xfId="9" applyFont="1" applyFill="1"/>
    <xf numFmtId="0" fontId="11" fillId="0" borderId="14" xfId="9" applyFont="1" applyFill="1" applyBorder="1" applyAlignment="1">
      <alignment horizontal="center" vertical="center"/>
    </xf>
    <xf numFmtId="0" fontId="11" fillId="0" borderId="0" xfId="9" applyFont="1" applyFill="1" applyBorder="1"/>
    <xf numFmtId="178" fontId="11" fillId="0" borderId="0" xfId="9" applyNumberFormat="1" applyFont="1" applyFill="1" applyBorder="1" applyAlignment="1">
      <alignment horizontal="center" vertical="center"/>
    </xf>
    <xf numFmtId="176" fontId="11" fillId="0" borderId="14" xfId="9" applyNumberFormat="1" applyFont="1" applyFill="1" applyBorder="1" applyAlignment="1">
      <alignment horizontal="center" vertical="center"/>
    </xf>
    <xf numFmtId="176" fontId="11" fillId="0" borderId="0" xfId="9" applyNumberFormat="1" applyFont="1" applyFill="1" applyBorder="1" applyAlignment="1">
      <alignment horizontal="center" vertical="center"/>
    </xf>
    <xf numFmtId="179" fontId="11" fillId="0" borderId="14" xfId="9" applyNumberFormat="1" applyFont="1" applyFill="1" applyBorder="1" applyAlignment="1">
      <alignment horizontal="center" vertical="center"/>
    </xf>
    <xf numFmtId="179" fontId="11" fillId="0" borderId="8" xfId="9" applyNumberFormat="1" applyFont="1" applyFill="1" applyBorder="1" applyAlignment="1">
      <alignment horizontal="center" vertical="center"/>
    </xf>
    <xf numFmtId="176" fontId="11" fillId="0" borderId="31" xfId="9" applyNumberFormat="1" applyFont="1" applyFill="1" applyBorder="1" applyAlignment="1">
      <alignment horizontal="center" vertical="center"/>
    </xf>
    <xf numFmtId="176" fontId="11" fillId="0" borderId="10" xfId="9" applyNumberFormat="1" applyFont="1" applyFill="1" applyBorder="1" applyAlignment="1">
      <alignment horizontal="center" vertical="center"/>
    </xf>
    <xf numFmtId="179" fontId="11" fillId="0" borderId="36" xfId="9" applyNumberFormat="1" applyFont="1" applyFill="1" applyBorder="1" applyAlignment="1">
      <alignment horizontal="center" vertical="center"/>
    </xf>
    <xf numFmtId="178" fontId="11" fillId="0" borderId="36" xfId="9" applyNumberFormat="1" applyFont="1" applyFill="1" applyBorder="1" applyAlignment="1">
      <alignment horizontal="center" vertical="center"/>
    </xf>
    <xf numFmtId="177" fontId="11" fillId="0" borderId="11" xfId="9" applyNumberFormat="1" applyFont="1" applyFill="1" applyBorder="1" applyAlignment="1">
      <alignment horizontal="center" vertical="center"/>
    </xf>
    <xf numFmtId="178" fontId="11" fillId="0" borderId="0" xfId="9" applyNumberFormat="1" applyFont="1" applyFill="1"/>
    <xf numFmtId="176" fontId="11" fillId="0" borderId="0" xfId="9" applyNumberFormat="1" applyFont="1" applyFill="1"/>
    <xf numFmtId="0" fontId="12" fillId="0" borderId="0" xfId="9" applyFont="1" applyFill="1" applyAlignment="1"/>
    <xf numFmtId="0" fontId="12" fillId="0" borderId="7" xfId="9" applyFont="1" applyFill="1" applyBorder="1" applyAlignment="1"/>
    <xf numFmtId="0" fontId="12" fillId="0" borderId="0" xfId="9" applyFont="1" applyFill="1" applyBorder="1" applyAlignment="1"/>
    <xf numFmtId="0" fontId="11" fillId="0" borderId="12" xfId="9" applyFont="1" applyFill="1" applyBorder="1" applyAlignment="1">
      <alignment horizontal="center" vertical="center"/>
    </xf>
    <xf numFmtId="176" fontId="11" fillId="0" borderId="11" xfId="9" applyNumberFormat="1" applyFont="1" applyFill="1" applyBorder="1" applyAlignment="1">
      <alignment horizontal="center" vertical="center"/>
    </xf>
    <xf numFmtId="176" fontId="11" fillId="0" borderId="36" xfId="9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58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180" fontId="14" fillId="0" borderId="0" xfId="0" applyNumberFormat="1" applyFont="1" applyFill="1">
      <alignment vertical="center"/>
    </xf>
    <xf numFmtId="0" fontId="14" fillId="0" borderId="56" xfId="0" applyFont="1" applyFill="1" applyBorder="1" applyAlignment="1">
      <alignment horizontal="right" vertical="center"/>
    </xf>
    <xf numFmtId="180" fontId="14" fillId="0" borderId="58" xfId="0" applyNumberFormat="1" applyFont="1" applyFill="1" applyBorder="1" applyAlignment="1">
      <alignment horizontal="right" vertical="center"/>
    </xf>
    <xf numFmtId="180" fontId="14" fillId="0" borderId="63" xfId="0" applyNumberFormat="1" applyFont="1" applyFill="1" applyBorder="1" applyAlignment="1">
      <alignment horizontal="right" vertical="center"/>
    </xf>
    <xf numFmtId="180" fontId="14" fillId="0" borderId="55" xfId="0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12" fillId="0" borderId="0" xfId="4" applyFont="1" applyFill="1" applyBorder="1"/>
    <xf numFmtId="0" fontId="12" fillId="0" borderId="0" xfId="4" applyFont="1" applyFill="1"/>
    <xf numFmtId="0" fontId="11" fillId="0" borderId="12" xfId="4" applyFont="1" applyFill="1" applyBorder="1" applyAlignment="1">
      <alignment horizontal="center" vertical="center" shrinkToFit="1"/>
    </xf>
    <xf numFmtId="0" fontId="11" fillId="0" borderId="4" xfId="4" applyFont="1" applyFill="1" applyBorder="1" applyAlignment="1">
      <alignment horizontal="center" vertical="center" shrinkToFit="1"/>
    </xf>
    <xf numFmtId="0" fontId="11" fillId="0" borderId="36" xfId="4" applyFont="1" applyFill="1" applyBorder="1" applyAlignment="1">
      <alignment horizontal="center" vertical="center" shrinkToFit="1"/>
    </xf>
    <xf numFmtId="0" fontId="11" fillId="0" borderId="18" xfId="4" applyFont="1" applyFill="1" applyBorder="1" applyAlignment="1">
      <alignment horizontal="right" vertical="center"/>
    </xf>
    <xf numFmtId="0" fontId="11" fillId="0" borderId="34" xfId="4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right" vertical="center"/>
    </xf>
    <xf numFmtId="0" fontId="11" fillId="0" borderId="7" xfId="4" applyFont="1" applyFill="1" applyBorder="1" applyAlignment="1">
      <alignment horizontal="right" vertical="center"/>
    </xf>
    <xf numFmtId="0" fontId="11" fillId="0" borderId="32" xfId="4" applyFont="1" applyFill="1" applyBorder="1" applyAlignment="1">
      <alignment horizontal="right" vertical="center"/>
    </xf>
    <xf numFmtId="0" fontId="11" fillId="0" borderId="37" xfId="4" applyFont="1" applyFill="1" applyBorder="1" applyAlignment="1">
      <alignment horizontal="right" vertical="center"/>
    </xf>
    <xf numFmtId="0" fontId="11" fillId="0" borderId="31" xfId="4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shrinkToFit="1"/>
    </xf>
    <xf numFmtId="0" fontId="11" fillId="0" borderId="29" xfId="4" applyFont="1" applyFill="1" applyBorder="1" applyAlignment="1">
      <alignment horizontal="right" vertical="center"/>
    </xf>
    <xf numFmtId="0" fontId="11" fillId="0" borderId="30" xfId="4" applyFont="1" applyFill="1" applyBorder="1" applyAlignment="1">
      <alignment horizontal="right" vertical="center"/>
    </xf>
    <xf numFmtId="0" fontId="11" fillId="0" borderId="28" xfId="4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right" vertical="center"/>
    </xf>
    <xf numFmtId="0" fontId="11" fillId="0" borderId="27" xfId="4" applyFont="1" applyFill="1" applyBorder="1" applyAlignment="1">
      <alignment horizontal="right" vertical="center"/>
    </xf>
    <xf numFmtId="0" fontId="11" fillId="0" borderId="25" xfId="4" applyFont="1" applyFill="1" applyBorder="1" applyAlignment="1">
      <alignment horizontal="right" vertical="center"/>
    </xf>
    <xf numFmtId="0" fontId="11" fillId="0" borderId="33" xfId="4" applyFont="1" applyFill="1" applyBorder="1" applyAlignment="1">
      <alignment horizontal="right" vertical="center"/>
    </xf>
    <xf numFmtId="0" fontId="11" fillId="0" borderId="16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/>
    </xf>
    <xf numFmtId="0" fontId="11" fillId="0" borderId="36" xfId="4" applyFont="1" applyFill="1" applyBorder="1" applyAlignment="1">
      <alignment horizontal="right" vertical="center"/>
    </xf>
    <xf numFmtId="0" fontId="11" fillId="0" borderId="9" xfId="4" applyFont="1" applyFill="1" applyBorder="1" applyAlignment="1">
      <alignment horizontal="right" vertical="center"/>
    </xf>
    <xf numFmtId="0" fontId="11" fillId="0" borderId="11" xfId="4" applyFont="1" applyFill="1" applyBorder="1" applyAlignment="1">
      <alignment horizontal="right" vertical="center"/>
    </xf>
    <xf numFmtId="0" fontId="11" fillId="0" borderId="13" xfId="4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shrinkToFit="1"/>
    </xf>
    <xf numFmtId="0" fontId="11" fillId="0" borderId="54" xfId="4" applyFont="1" applyFill="1" applyBorder="1" applyAlignment="1">
      <alignment horizontal="right" vertical="center"/>
    </xf>
    <xf numFmtId="0" fontId="11" fillId="0" borderId="53" xfId="4" applyFont="1" applyFill="1" applyBorder="1" applyAlignment="1">
      <alignment horizontal="right" vertical="center"/>
    </xf>
    <xf numFmtId="0" fontId="11" fillId="0" borderId="60" xfId="4" applyFont="1" applyFill="1" applyBorder="1" applyAlignment="1">
      <alignment horizontal="right" vertical="center"/>
    </xf>
    <xf numFmtId="0" fontId="11" fillId="0" borderId="16" xfId="4" applyFont="1" applyFill="1" applyBorder="1" applyAlignment="1">
      <alignment horizontal="right" vertical="center"/>
    </xf>
    <xf numFmtId="0" fontId="11" fillId="0" borderId="35" xfId="4" applyFont="1" applyFill="1" applyBorder="1" applyAlignment="1">
      <alignment horizontal="right" vertical="center"/>
    </xf>
    <xf numFmtId="0" fontId="11" fillId="0" borderId="28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23" xfId="4" applyFont="1" applyFill="1" applyBorder="1" applyAlignment="1">
      <alignment horizontal="right" vertical="center"/>
    </xf>
    <xf numFmtId="0" fontId="11" fillId="0" borderId="24" xfId="4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right" vertical="center"/>
    </xf>
    <xf numFmtId="0" fontId="16" fillId="0" borderId="0" xfId="10" applyFont="1" applyFill="1" applyAlignment="1">
      <alignment horizontal="left" vertical="center"/>
    </xf>
    <xf numFmtId="0" fontId="16" fillId="0" borderId="0" xfId="10" applyFont="1" applyFill="1"/>
    <xf numFmtId="0" fontId="17" fillId="0" borderId="0" xfId="10" applyFont="1" applyFill="1"/>
    <xf numFmtId="0" fontId="11" fillId="0" borderId="0" xfId="10" applyFont="1" applyFill="1" applyBorder="1"/>
    <xf numFmtId="0" fontId="18" fillId="0" borderId="52" xfId="10" applyFont="1" applyFill="1" applyBorder="1" applyAlignment="1">
      <alignment horizontal="center" vertical="center"/>
    </xf>
    <xf numFmtId="0" fontId="18" fillId="0" borderId="51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/>
    </xf>
    <xf numFmtId="0" fontId="6" fillId="0" borderId="17" xfId="10" applyFont="1" applyFill="1" applyBorder="1" applyAlignment="1">
      <alignment horizontal="distributed" vertical="center"/>
    </xf>
    <xf numFmtId="0" fontId="7" fillId="0" borderId="17" xfId="10" applyFont="1" applyFill="1" applyBorder="1" applyAlignment="1">
      <alignment horizontal="right" vertical="center"/>
    </xf>
    <xf numFmtId="0" fontId="7" fillId="0" borderId="47" xfId="10" applyFont="1" applyFill="1" applyBorder="1" applyAlignment="1">
      <alignment horizontal="right" vertical="center"/>
    </xf>
    <xf numFmtId="0" fontId="7" fillId="0" borderId="46" xfId="10" applyFont="1" applyFill="1" applyBorder="1" applyAlignment="1">
      <alignment horizontal="right" vertical="center"/>
    </xf>
    <xf numFmtId="0" fontId="11" fillId="0" borderId="0" xfId="10" applyFont="1" applyFill="1"/>
    <xf numFmtId="0" fontId="6" fillId="0" borderId="26" xfId="10" applyFont="1" applyFill="1" applyBorder="1" applyAlignment="1">
      <alignment horizontal="distributed" vertical="center"/>
    </xf>
    <xf numFmtId="0" fontId="7" fillId="0" borderId="49" xfId="10" applyFont="1" applyFill="1" applyBorder="1" applyAlignment="1">
      <alignment horizontal="right" vertical="center"/>
    </xf>
    <xf numFmtId="0" fontId="6" fillId="0" borderId="16" xfId="10" applyFont="1" applyFill="1" applyBorder="1" applyAlignment="1">
      <alignment horizontal="distributed" vertical="center"/>
    </xf>
    <xf numFmtId="0" fontId="7" fillId="0" borderId="11" xfId="10" applyFont="1" applyFill="1" applyBorder="1" applyAlignment="1">
      <alignment horizontal="right" vertical="center"/>
    </xf>
    <xf numFmtId="0" fontId="7" fillId="0" borderId="50" xfId="10" applyFont="1" applyFill="1" applyBorder="1" applyAlignment="1">
      <alignment horizontal="right" vertical="center"/>
    </xf>
    <xf numFmtId="0" fontId="7" fillId="0" borderId="42" xfId="10" applyFont="1" applyFill="1" applyBorder="1" applyAlignment="1">
      <alignment horizontal="right" vertical="center"/>
    </xf>
    <xf numFmtId="0" fontId="7" fillId="0" borderId="40" xfId="10" applyFont="1" applyFill="1" applyBorder="1" applyAlignment="1">
      <alignment horizontal="right" vertical="center"/>
    </xf>
    <xf numFmtId="0" fontId="7" fillId="0" borderId="41" xfId="10" applyFont="1" applyFill="1" applyBorder="1" applyAlignment="1">
      <alignment horizontal="right" vertical="center"/>
    </xf>
    <xf numFmtId="0" fontId="7" fillId="0" borderId="59" xfId="10" applyFont="1" applyFill="1" applyBorder="1" applyAlignment="1">
      <alignment horizontal="right" vertical="center"/>
    </xf>
    <xf numFmtId="0" fontId="7" fillId="0" borderId="43" xfId="10" applyFont="1" applyFill="1" applyBorder="1" applyAlignment="1">
      <alignment horizontal="right" vertical="center"/>
    </xf>
    <xf numFmtId="0" fontId="6" fillId="0" borderId="25" xfId="10" applyFont="1" applyFill="1" applyBorder="1" applyAlignment="1">
      <alignment horizontal="distributed" vertical="center"/>
    </xf>
    <xf numFmtId="0" fontId="7" fillId="0" borderId="40" xfId="10" applyFont="1" applyFill="1" applyBorder="1" applyAlignment="1">
      <alignment horizontal="right" vertical="center"/>
    </xf>
    <xf numFmtId="0" fontId="18" fillId="0" borderId="0" xfId="10" applyFont="1" applyFill="1"/>
    <xf numFmtId="0" fontId="17" fillId="0" borderId="0" xfId="5" applyFont="1" applyFill="1" applyAlignment="1">
      <alignment horizontal="left" vertical="center"/>
    </xf>
    <xf numFmtId="0" fontId="17" fillId="0" borderId="0" xfId="5" applyFont="1" applyFill="1"/>
    <xf numFmtId="0" fontId="6" fillId="0" borderId="0" xfId="5" applyFont="1" applyFill="1"/>
    <xf numFmtId="0" fontId="18" fillId="0" borderId="12" xfId="5" applyFont="1" applyFill="1" applyBorder="1" applyAlignment="1">
      <alignment horizontal="center" vertical="center"/>
    </xf>
    <xf numFmtId="0" fontId="6" fillId="0" borderId="36" xfId="5" applyFont="1" applyFill="1" applyBorder="1" applyAlignment="1">
      <alignment horizontal="distributed" vertical="center"/>
    </xf>
    <xf numFmtId="0" fontId="6" fillId="0" borderId="54" xfId="5" applyFont="1" applyFill="1" applyBorder="1" applyAlignment="1">
      <alignment horizontal="right" vertical="center"/>
    </xf>
    <xf numFmtId="0" fontId="6" fillId="0" borderId="14" xfId="5" applyFont="1" applyFill="1" applyBorder="1" applyAlignment="1">
      <alignment horizontal="right" vertical="center"/>
    </xf>
    <xf numFmtId="0" fontId="6" fillId="0" borderId="26" xfId="5" applyFont="1" applyFill="1" applyBorder="1" applyAlignment="1">
      <alignment horizontal="distributed" vertical="center"/>
    </xf>
    <xf numFmtId="0" fontId="6" fillId="0" borderId="28" xfId="5" applyFont="1" applyFill="1" applyBorder="1" applyAlignment="1">
      <alignment horizontal="right" vertical="center"/>
    </xf>
    <xf numFmtId="0" fontId="6" fillId="0" borderId="0" xfId="5" applyFont="1" applyFill="1" applyBorder="1"/>
    <xf numFmtId="0" fontId="6" fillId="0" borderId="26" xfId="5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distributed" vertical="center"/>
    </xf>
    <xf numFmtId="0" fontId="6" fillId="0" borderId="22" xfId="5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distributed" vertical="center"/>
    </xf>
    <xf numFmtId="0" fontId="6" fillId="0" borderId="17" xfId="5" applyNumberFormat="1" applyFont="1" applyFill="1" applyBorder="1" applyAlignment="1">
      <alignment horizontal="right" vertical="center"/>
    </xf>
    <xf numFmtId="0" fontId="6" fillId="0" borderId="19" xfId="5" applyFont="1" applyFill="1" applyBorder="1" applyAlignment="1">
      <alignment horizontal="right" vertical="center"/>
    </xf>
    <xf numFmtId="0" fontId="6" fillId="0" borderId="36" xfId="5" applyFont="1" applyFill="1" applyBorder="1" applyAlignment="1">
      <alignment horizontal="right" vertical="center"/>
    </xf>
    <xf numFmtId="176" fontId="6" fillId="0" borderId="0" xfId="5" applyNumberFormat="1" applyFont="1" applyFill="1"/>
    <xf numFmtId="0" fontId="7" fillId="0" borderId="66" xfId="10" applyFont="1" applyFill="1" applyBorder="1" applyAlignment="1">
      <alignment horizontal="right" vertical="center"/>
    </xf>
    <xf numFmtId="0" fontId="14" fillId="0" borderId="67" xfId="0" applyFont="1" applyFill="1" applyBorder="1">
      <alignment vertical="center"/>
    </xf>
    <xf numFmtId="0" fontId="14" fillId="0" borderId="68" xfId="0" applyFont="1" applyFill="1" applyBorder="1">
      <alignment vertical="center"/>
    </xf>
    <xf numFmtId="180" fontId="14" fillId="0" borderId="69" xfId="0" applyNumberFormat="1" applyFont="1" applyFill="1" applyBorder="1" applyAlignment="1">
      <alignment horizontal="right" vertical="center"/>
    </xf>
    <xf numFmtId="180" fontId="14" fillId="0" borderId="70" xfId="0" applyNumberFormat="1" applyFont="1" applyFill="1" applyBorder="1" applyAlignment="1">
      <alignment vertical="center"/>
    </xf>
    <xf numFmtId="180" fontId="14" fillId="0" borderId="71" xfId="0" applyNumberFormat="1" applyFont="1" applyFill="1" applyBorder="1" applyAlignment="1">
      <alignment horizontal="right" vertical="center"/>
    </xf>
    <xf numFmtId="0" fontId="14" fillId="0" borderId="72" xfId="0" applyFont="1" applyFill="1" applyBorder="1">
      <alignment vertical="center"/>
    </xf>
    <xf numFmtId="0" fontId="14" fillId="0" borderId="73" xfId="0" applyFont="1" applyFill="1" applyBorder="1">
      <alignment vertical="center"/>
    </xf>
    <xf numFmtId="180" fontId="14" fillId="0" borderId="29" xfId="0" applyNumberFormat="1" applyFont="1" applyFill="1" applyBorder="1" applyAlignment="1">
      <alignment horizontal="right" vertical="center"/>
    </xf>
    <xf numFmtId="180" fontId="14" fillId="0" borderId="28" xfId="0" applyNumberFormat="1" applyFont="1" applyFill="1" applyBorder="1" applyAlignment="1">
      <alignment vertical="center"/>
    </xf>
    <xf numFmtId="180" fontId="14" fillId="0" borderId="74" xfId="0" applyNumberFormat="1" applyFont="1" applyFill="1" applyBorder="1" applyAlignment="1">
      <alignment horizontal="right" vertical="center"/>
    </xf>
    <xf numFmtId="0" fontId="14" fillId="0" borderId="75" xfId="0" applyFont="1" applyFill="1" applyBorder="1">
      <alignment vertical="center"/>
    </xf>
    <xf numFmtId="0" fontId="14" fillId="0" borderId="76" xfId="0" applyFont="1" applyFill="1" applyBorder="1">
      <alignment vertical="center"/>
    </xf>
    <xf numFmtId="180" fontId="14" fillId="0" borderId="77" xfId="0" applyNumberFormat="1" applyFont="1" applyFill="1" applyBorder="1" applyAlignment="1">
      <alignment horizontal="right" vertical="center"/>
    </xf>
    <xf numFmtId="180" fontId="14" fillId="0" borderId="78" xfId="0" applyNumberFormat="1" applyFont="1" applyFill="1" applyBorder="1" applyAlignment="1">
      <alignment vertical="center"/>
    </xf>
    <xf numFmtId="180" fontId="14" fillId="0" borderId="79" xfId="0" applyNumberFormat="1" applyFont="1" applyFill="1" applyBorder="1" applyAlignment="1">
      <alignment horizontal="right" vertical="center"/>
    </xf>
    <xf numFmtId="0" fontId="11" fillId="0" borderId="80" xfId="4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0" xfId="9" applyFont="1" applyFill="1" applyBorder="1" applyAlignment="1">
      <alignment horizontal="center" vertical="center"/>
    </xf>
    <xf numFmtId="0" fontId="10" fillId="0" borderId="12" xfId="9" applyFont="1" applyFill="1" applyBorder="1" applyAlignment="1">
      <alignment horizontal="center" vertical="center"/>
    </xf>
    <xf numFmtId="0" fontId="10" fillId="0" borderId="14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0" fontId="11" fillId="0" borderId="5" xfId="9" applyFont="1" applyFill="1" applyBorder="1" applyAlignment="1">
      <alignment horizontal="center" vertical="center"/>
    </xf>
    <xf numFmtId="0" fontId="11" fillId="0" borderId="6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1" fillId="0" borderId="8" xfId="9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/>
    </xf>
    <xf numFmtId="0" fontId="11" fillId="0" borderId="31" xfId="9" applyFont="1" applyFill="1" applyBorder="1" applyAlignment="1">
      <alignment horizontal="center" vertical="center"/>
    </xf>
    <xf numFmtId="0" fontId="11" fillId="0" borderId="9" xfId="9" applyFont="1" applyFill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12" xfId="9" applyFont="1" applyFill="1" applyBorder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12" fillId="0" borderId="2" xfId="9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/>
    </xf>
    <xf numFmtId="0" fontId="11" fillId="0" borderId="0" xfId="9" applyFont="1" applyFill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49" fontId="12" fillId="0" borderId="12" xfId="9" applyNumberFormat="1" applyFont="1" applyFill="1" applyBorder="1" applyAlignment="1">
      <alignment horizontal="center" vertical="center" textRotation="255" wrapText="1"/>
    </xf>
    <xf numFmtId="49" fontId="12" fillId="0" borderId="12" xfId="9" applyNumberFormat="1" applyFont="1" applyFill="1" applyBorder="1" applyAlignment="1">
      <alignment horizontal="center" vertical="center" textRotation="255"/>
    </xf>
    <xf numFmtId="49" fontId="12" fillId="0" borderId="11" xfId="9" applyNumberFormat="1" applyFont="1" applyFill="1" applyBorder="1" applyAlignment="1">
      <alignment horizontal="center" vertical="center" wrapText="1"/>
    </xf>
    <xf numFmtId="49" fontId="12" fillId="0" borderId="12" xfId="9" applyNumberFormat="1" applyFont="1" applyFill="1" applyBorder="1" applyAlignment="1">
      <alignment horizontal="center" vertical="center"/>
    </xf>
    <xf numFmtId="0" fontId="11" fillId="0" borderId="11" xfId="9" applyFont="1" applyFill="1" applyBorder="1" applyAlignment="1">
      <alignment horizontal="center" vertical="center"/>
    </xf>
    <xf numFmtId="49" fontId="12" fillId="0" borderId="12" xfId="9" applyNumberFormat="1" applyFont="1" applyFill="1" applyBorder="1" applyAlignment="1">
      <alignment horizontal="center" vertical="center" wrapText="1"/>
    </xf>
    <xf numFmtId="49" fontId="12" fillId="0" borderId="11" xfId="9" applyNumberFormat="1" applyFont="1" applyFill="1" applyBorder="1" applyAlignment="1">
      <alignment horizontal="center" vertical="center"/>
    </xf>
    <xf numFmtId="176" fontId="11" fillId="0" borderId="12" xfId="9" applyNumberFormat="1" applyFont="1" applyFill="1" applyBorder="1" applyAlignment="1">
      <alignment horizontal="center" vertical="center"/>
    </xf>
    <xf numFmtId="176" fontId="11" fillId="0" borderId="11" xfId="9" applyNumberFormat="1" applyFont="1" applyFill="1" applyBorder="1" applyAlignment="1">
      <alignment horizontal="center" vertical="center"/>
    </xf>
    <xf numFmtId="176" fontId="11" fillId="0" borderId="36" xfId="9" applyNumberFormat="1" applyFont="1" applyFill="1" applyBorder="1" applyAlignment="1">
      <alignment horizontal="center" vertical="center"/>
    </xf>
    <xf numFmtId="176" fontId="11" fillId="0" borderId="4" xfId="9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horizontal="right" vertical="center"/>
    </xf>
    <xf numFmtId="176" fontId="10" fillId="0" borderId="6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right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horizontal="center" vertical="center"/>
    </xf>
    <xf numFmtId="49" fontId="15" fillId="0" borderId="0" xfId="10" applyNumberFormat="1" applyFont="1" applyFill="1" applyAlignment="1">
      <alignment vertical="center" textRotation="180"/>
    </xf>
    <xf numFmtId="0" fontId="11" fillId="0" borderId="2" xfId="10" applyFont="1" applyFill="1" applyBorder="1" applyAlignment="1">
      <alignment horizontal="center" vertical="center"/>
    </xf>
    <xf numFmtId="0" fontId="11" fillId="0" borderId="9" xfId="10" applyFont="1" applyFill="1" applyBorder="1" applyAlignment="1">
      <alignment horizontal="center" vertical="center"/>
    </xf>
    <xf numFmtId="0" fontId="11" fillId="0" borderId="14" xfId="10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center" vertical="center"/>
    </xf>
    <xf numFmtId="0" fontId="11" fillId="0" borderId="6" xfId="10" applyFont="1" applyFill="1" applyBorder="1" applyAlignment="1">
      <alignment horizontal="center" vertical="center"/>
    </xf>
    <xf numFmtId="0" fontId="11" fillId="0" borderId="5" xfId="10" applyFont="1" applyFill="1" applyBorder="1" applyAlignment="1">
      <alignment horizontal="center" vertical="center"/>
    </xf>
    <xf numFmtId="176" fontId="7" fillId="0" borderId="61" xfId="10" applyNumberFormat="1" applyFont="1" applyFill="1" applyBorder="1" applyAlignment="1">
      <alignment horizontal="right" vertical="center"/>
    </xf>
    <xf numFmtId="176" fontId="7" fillId="0" borderId="50" xfId="10" applyNumberFormat="1" applyFont="1" applyFill="1" applyBorder="1" applyAlignment="1">
      <alignment horizontal="right" vertical="center"/>
    </xf>
    <xf numFmtId="176" fontId="7" fillId="0" borderId="45" xfId="10" applyNumberFormat="1" applyFont="1" applyFill="1" applyBorder="1" applyAlignment="1">
      <alignment horizontal="right" vertical="center"/>
    </xf>
    <xf numFmtId="176" fontId="7" fillId="0" borderId="42" xfId="10" applyNumberFormat="1" applyFont="1" applyFill="1" applyBorder="1" applyAlignment="1">
      <alignment horizontal="right" vertical="center"/>
    </xf>
    <xf numFmtId="0" fontId="12" fillId="0" borderId="14" xfId="10" applyFont="1" applyFill="1" applyBorder="1" applyAlignment="1">
      <alignment horizontal="center" vertical="center"/>
    </xf>
    <xf numFmtId="0" fontId="12" fillId="0" borderId="11" xfId="10" applyFont="1" applyFill="1" applyBorder="1" applyAlignment="1">
      <alignment horizontal="center" vertical="center"/>
    </xf>
    <xf numFmtId="176" fontId="7" fillId="0" borderId="14" xfId="10" applyNumberFormat="1" applyFont="1" applyFill="1" applyBorder="1" applyAlignment="1">
      <alignment horizontal="right" vertical="center"/>
    </xf>
    <xf numFmtId="0" fontId="7" fillId="0" borderId="11" xfId="10" applyFont="1" applyFill="1" applyBorder="1" applyAlignment="1">
      <alignment horizontal="right" vertical="center"/>
    </xf>
    <xf numFmtId="176" fontId="7" fillId="0" borderId="44" xfId="10" applyNumberFormat="1" applyFont="1" applyFill="1" applyBorder="1" applyAlignment="1">
      <alignment horizontal="right" vertical="center"/>
    </xf>
    <xf numFmtId="0" fontId="7" fillId="0" borderId="41" xfId="10" applyFont="1" applyFill="1" applyBorder="1" applyAlignment="1">
      <alignment horizontal="right" vertical="center"/>
    </xf>
    <xf numFmtId="176" fontId="7" fillId="0" borderId="43" xfId="10" applyNumberFormat="1" applyFont="1" applyFill="1" applyBorder="1" applyAlignment="1">
      <alignment horizontal="right" vertical="center"/>
    </xf>
    <xf numFmtId="0" fontId="7" fillId="0" borderId="40" xfId="10" applyFont="1" applyFill="1" applyBorder="1" applyAlignment="1">
      <alignment horizontal="right" vertical="center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6" xfId="4" applyFont="1" applyFill="1" applyBorder="1" applyAlignment="1">
      <alignment horizontal="center" vertical="center" shrinkToFit="1"/>
    </xf>
    <xf numFmtId="0" fontId="10" fillId="0" borderId="12" xfId="4" applyFont="1" applyFill="1" applyBorder="1" applyAlignment="1">
      <alignment horizontal="center" vertical="center" shrinkToFit="1"/>
    </xf>
    <xf numFmtId="0" fontId="10" fillId="0" borderId="4" xfId="4" applyFont="1" applyFill="1" applyBorder="1" applyAlignment="1">
      <alignment horizontal="center" vertical="center" shrinkToFit="1"/>
    </xf>
    <xf numFmtId="0" fontId="11" fillId="0" borderId="4" xfId="4" applyFont="1" applyFill="1" applyBorder="1" applyAlignment="1">
      <alignment horizontal="center" vertical="center" shrinkToFit="1"/>
    </xf>
    <xf numFmtId="0" fontId="12" fillId="0" borderId="14" xfId="4" applyFont="1" applyFill="1" applyBorder="1" applyAlignment="1">
      <alignment horizontal="right" vertical="center"/>
    </xf>
    <xf numFmtId="0" fontId="12" fillId="0" borderId="11" xfId="4" applyFont="1" applyFill="1" applyBorder="1" applyAlignment="1">
      <alignment horizontal="right" vertical="center"/>
    </xf>
    <xf numFmtId="0" fontId="12" fillId="0" borderId="8" xfId="4" applyFont="1" applyFill="1" applyBorder="1" applyAlignment="1">
      <alignment horizontal="right" vertical="center"/>
    </xf>
    <xf numFmtId="0" fontId="12" fillId="0" borderId="10" xfId="4" applyFont="1" applyFill="1" applyBorder="1" applyAlignment="1">
      <alignment horizontal="right" vertical="center"/>
    </xf>
    <xf numFmtId="0" fontId="12" fillId="0" borderId="15" xfId="4" applyFont="1" applyFill="1" applyBorder="1" applyAlignment="1">
      <alignment horizontal="right" vertical="center"/>
    </xf>
    <xf numFmtId="0" fontId="12" fillId="0" borderId="13" xfId="4" applyFont="1" applyFill="1" applyBorder="1" applyAlignment="1">
      <alignment horizontal="right" vertical="center"/>
    </xf>
    <xf numFmtId="0" fontId="12" fillId="0" borderId="64" xfId="4" applyFont="1" applyFill="1" applyBorder="1" applyAlignment="1">
      <alignment horizontal="right" vertical="center"/>
    </xf>
    <xf numFmtId="0" fontId="12" fillId="0" borderId="65" xfId="4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0" fillId="0" borderId="39" xfId="4" applyFont="1" applyFill="1" applyBorder="1" applyAlignment="1">
      <alignment horizontal="center" vertical="center" shrinkToFit="1"/>
    </xf>
    <xf numFmtId="0" fontId="10" fillId="0" borderId="38" xfId="4" applyFont="1" applyFill="1" applyBorder="1" applyAlignment="1">
      <alignment horizontal="center" vertical="center" shrinkToFit="1"/>
    </xf>
    <xf numFmtId="0" fontId="10" fillId="0" borderId="6" xfId="4" applyFont="1" applyFill="1" applyBorder="1" applyAlignment="1">
      <alignment horizontal="center" vertical="center" shrinkToFit="1"/>
    </xf>
    <xf numFmtId="0" fontId="11" fillId="0" borderId="39" xfId="4" applyFont="1" applyFill="1" applyBorder="1" applyAlignment="1">
      <alignment horizontal="center" vertical="center" shrinkToFit="1"/>
    </xf>
    <xf numFmtId="0" fontId="11" fillId="0" borderId="38" xfId="4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</cellXfs>
  <cellStyles count="11">
    <cellStyle name="標準" xfId="0" builtinId="0"/>
    <cellStyle name="標準 2" xfId="1"/>
    <cellStyle name="標準 2 2" xfId="2"/>
    <cellStyle name="標準 2_総務省報告（様式10）" xfId="3"/>
    <cellStyle name="標準 3" xfId="5"/>
    <cellStyle name="標準 3 2" xfId="6"/>
    <cellStyle name="標準 4" xfId="7"/>
    <cellStyle name="標準 5" xfId="8"/>
    <cellStyle name="標準 6" xfId="9"/>
    <cellStyle name="標準 7" xfId="4"/>
    <cellStyle name="標準 8" xfId="1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zoomScaleNormal="75" zoomScaleSheetLayoutView="100" workbookViewId="0">
      <pane xSplit="5" ySplit="4" topLeftCell="F5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ColWidth="8.6328125" defaultRowHeight="13" x14ac:dyDescent="0.2"/>
  <cols>
    <col min="1" max="16384" width="8.6328125" style="9"/>
  </cols>
  <sheetData>
    <row r="1" spans="1:18" s="7" customFormat="1" ht="23.5" x14ac:dyDescent="0.35">
      <c r="A1" s="166" t="s">
        <v>108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s="8" customFormat="1" ht="19.5" customHeight="1" x14ac:dyDescent="0.3">
      <c r="M2" s="182" t="s">
        <v>109</v>
      </c>
      <c r="N2" s="182"/>
      <c r="O2" s="182"/>
      <c r="P2" s="182"/>
      <c r="Q2" s="182"/>
    </row>
    <row r="3" spans="1:18" ht="13" customHeight="1" x14ac:dyDescent="0.2">
      <c r="A3" s="147" t="s">
        <v>98</v>
      </c>
      <c r="B3" s="148"/>
      <c r="C3" s="149"/>
      <c r="D3" s="153" t="s">
        <v>80</v>
      </c>
      <c r="E3" s="154" t="s">
        <v>49</v>
      </c>
      <c r="F3" s="156" t="s">
        <v>97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</row>
    <row r="4" spans="1:18" ht="13" customHeight="1" x14ac:dyDescent="0.2">
      <c r="A4" s="150"/>
      <c r="B4" s="151"/>
      <c r="C4" s="152"/>
      <c r="D4" s="153"/>
      <c r="E4" s="155"/>
      <c r="F4" s="27" t="s">
        <v>79</v>
      </c>
      <c r="G4" s="27" t="s">
        <v>78</v>
      </c>
      <c r="H4" s="27" t="s">
        <v>77</v>
      </c>
      <c r="I4" s="27" t="s">
        <v>76</v>
      </c>
      <c r="J4" s="27" t="s">
        <v>75</v>
      </c>
      <c r="K4" s="27" t="s">
        <v>74</v>
      </c>
      <c r="L4" s="27" t="s">
        <v>73</v>
      </c>
      <c r="M4" s="27" t="s">
        <v>72</v>
      </c>
      <c r="N4" s="27" t="s">
        <v>71</v>
      </c>
      <c r="O4" s="27" t="s">
        <v>70</v>
      </c>
      <c r="P4" s="27" t="s">
        <v>69</v>
      </c>
      <c r="Q4" s="10" t="s">
        <v>68</v>
      </c>
      <c r="R4" s="11"/>
    </row>
    <row r="5" spans="1:18" ht="20.149999999999999" customHeight="1" x14ac:dyDescent="0.2">
      <c r="A5" s="159" t="s">
        <v>96</v>
      </c>
      <c r="B5" s="160"/>
      <c r="C5" s="165" t="s">
        <v>55</v>
      </c>
      <c r="D5" s="178">
        <v>47</v>
      </c>
      <c r="E5" s="12">
        <v>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ht="20.149999999999999" customHeight="1" x14ac:dyDescent="0.2">
      <c r="A6" s="161"/>
      <c r="B6" s="162"/>
      <c r="C6" s="165"/>
      <c r="D6" s="178"/>
      <c r="E6" s="14">
        <f>SUM(F6:Q6)</f>
        <v>6</v>
      </c>
      <c r="F6" s="29">
        <v>0</v>
      </c>
      <c r="G6" s="29">
        <v>0</v>
      </c>
      <c r="H6" s="29">
        <v>1</v>
      </c>
      <c r="I6" s="29">
        <v>0</v>
      </c>
      <c r="J6" s="29">
        <v>0</v>
      </c>
      <c r="K6" s="29">
        <v>0</v>
      </c>
      <c r="L6" s="29">
        <v>2</v>
      </c>
      <c r="M6" s="29">
        <v>0</v>
      </c>
      <c r="N6" s="29">
        <v>0</v>
      </c>
      <c r="O6" s="29">
        <v>2</v>
      </c>
      <c r="P6" s="29">
        <v>1</v>
      </c>
      <c r="Q6" s="29">
        <v>0</v>
      </c>
    </row>
    <row r="7" spans="1:18" ht="20.149999999999999" customHeight="1" x14ac:dyDescent="0.2">
      <c r="A7" s="161"/>
      <c r="B7" s="162"/>
      <c r="C7" s="165"/>
      <c r="D7" s="178"/>
      <c r="E7" s="12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8" ht="20.149999999999999" customHeight="1" x14ac:dyDescent="0.2">
      <c r="A8" s="161"/>
      <c r="B8" s="162"/>
      <c r="C8" s="165" t="s">
        <v>53</v>
      </c>
      <c r="D8" s="181"/>
      <c r="E8" s="15">
        <v>8</v>
      </c>
      <c r="F8" s="16">
        <v>1</v>
      </c>
      <c r="G8" s="16">
        <v>1</v>
      </c>
      <c r="H8" s="16">
        <v>0</v>
      </c>
      <c r="I8" s="16">
        <v>2</v>
      </c>
      <c r="J8" s="16">
        <v>0</v>
      </c>
      <c r="K8" s="16">
        <v>0</v>
      </c>
      <c r="L8" s="16">
        <v>3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</row>
    <row r="9" spans="1:18" ht="20.149999999999999" customHeight="1" x14ac:dyDescent="0.2">
      <c r="A9" s="161"/>
      <c r="B9" s="162"/>
      <c r="C9" s="165"/>
      <c r="D9" s="181"/>
      <c r="E9" s="29">
        <f>SUM(F9:Q9)</f>
        <v>9</v>
      </c>
      <c r="F9" s="17">
        <v>1</v>
      </c>
      <c r="G9" s="17">
        <v>1</v>
      </c>
      <c r="H9" s="17">
        <v>0</v>
      </c>
      <c r="I9" s="17">
        <v>2</v>
      </c>
      <c r="J9" s="17">
        <v>0</v>
      </c>
      <c r="K9" s="17">
        <v>1</v>
      </c>
      <c r="L9" s="17">
        <v>3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</row>
    <row r="10" spans="1:18" ht="20.149999999999999" customHeight="1" x14ac:dyDescent="0.2">
      <c r="A10" s="163"/>
      <c r="B10" s="164"/>
      <c r="C10" s="165"/>
      <c r="D10" s="181"/>
      <c r="E10" s="28"/>
      <c r="F10" s="1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8" ht="20.149999999999999" customHeight="1" x14ac:dyDescent="0.2">
      <c r="A11" s="171" t="s">
        <v>95</v>
      </c>
      <c r="B11" s="173" t="s">
        <v>94</v>
      </c>
      <c r="C11" s="175" t="s">
        <v>54</v>
      </c>
      <c r="D11" s="1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8" ht="20.149999999999999" customHeight="1" x14ac:dyDescent="0.2">
      <c r="A12" s="172"/>
      <c r="B12" s="174"/>
      <c r="C12" s="165"/>
      <c r="D12" s="29"/>
      <c r="E12" s="29">
        <f>SUM(F12:Q12)</f>
        <v>168</v>
      </c>
      <c r="F12" s="20">
        <v>8</v>
      </c>
      <c r="G12" s="20">
        <v>9</v>
      </c>
      <c r="H12" s="20">
        <v>6</v>
      </c>
      <c r="I12" s="20">
        <v>28</v>
      </c>
      <c r="J12" s="20">
        <v>7</v>
      </c>
      <c r="K12" s="20">
        <v>7</v>
      </c>
      <c r="L12" s="20">
        <v>16</v>
      </c>
      <c r="M12" s="20">
        <v>9</v>
      </c>
      <c r="N12" s="20">
        <v>7</v>
      </c>
      <c r="O12" s="20">
        <v>26</v>
      </c>
      <c r="P12" s="20">
        <v>37</v>
      </c>
      <c r="Q12" s="20">
        <v>8</v>
      </c>
    </row>
    <row r="13" spans="1:18" ht="20.149999999999999" customHeight="1" x14ac:dyDescent="0.2">
      <c r="A13" s="172"/>
      <c r="B13" s="174"/>
      <c r="C13" s="165"/>
      <c r="D13" s="29">
        <v>815</v>
      </c>
      <c r="E13" s="21">
        <f>SUM(F13:Q13)</f>
        <v>3</v>
      </c>
      <c r="F13" s="21">
        <v>0</v>
      </c>
      <c r="G13" s="21">
        <v>0</v>
      </c>
      <c r="H13" s="21">
        <v>0</v>
      </c>
      <c r="I13" s="21">
        <v>1</v>
      </c>
      <c r="J13" s="21">
        <v>0</v>
      </c>
      <c r="K13" s="21">
        <v>1</v>
      </c>
      <c r="L13" s="21">
        <v>0</v>
      </c>
      <c r="M13" s="21">
        <v>0</v>
      </c>
      <c r="N13" s="21">
        <v>0</v>
      </c>
      <c r="O13" s="21">
        <v>0</v>
      </c>
      <c r="P13" s="21">
        <v>1</v>
      </c>
      <c r="Q13" s="21">
        <v>0</v>
      </c>
    </row>
    <row r="14" spans="1:18" ht="20.149999999999999" customHeight="1" x14ac:dyDescent="0.2">
      <c r="A14" s="172"/>
      <c r="B14" s="174"/>
      <c r="C14" s="165" t="s">
        <v>53</v>
      </c>
      <c r="D14" s="29" t="s">
        <v>93</v>
      </c>
      <c r="E14" s="19">
        <f>SUM(F14:Q14)</f>
        <v>38</v>
      </c>
      <c r="F14" s="15">
        <v>1</v>
      </c>
      <c r="G14" s="15">
        <v>4</v>
      </c>
      <c r="H14" s="15">
        <v>2</v>
      </c>
      <c r="I14" s="15">
        <v>8</v>
      </c>
      <c r="J14" s="15">
        <v>1</v>
      </c>
      <c r="K14" s="15">
        <v>1</v>
      </c>
      <c r="L14" s="15">
        <v>5</v>
      </c>
      <c r="M14" s="15">
        <v>2</v>
      </c>
      <c r="N14" s="15">
        <v>1</v>
      </c>
      <c r="O14" s="15">
        <v>6</v>
      </c>
      <c r="P14" s="15">
        <f>5+1</f>
        <v>6</v>
      </c>
      <c r="Q14" s="15">
        <v>1</v>
      </c>
      <c r="R14" s="22"/>
    </row>
    <row r="15" spans="1:18" ht="20.149999999999999" customHeight="1" x14ac:dyDescent="0.2">
      <c r="A15" s="172"/>
      <c r="B15" s="174"/>
      <c r="C15" s="165"/>
      <c r="D15" s="29"/>
      <c r="E15" s="29">
        <f>SUM(F15:Q15)</f>
        <v>110</v>
      </c>
      <c r="F15" s="29">
        <v>5</v>
      </c>
      <c r="G15" s="29">
        <v>13</v>
      </c>
      <c r="H15" s="29">
        <v>7</v>
      </c>
      <c r="I15" s="29">
        <v>29</v>
      </c>
      <c r="J15" s="29">
        <v>3</v>
      </c>
      <c r="K15" s="29">
        <v>2</v>
      </c>
      <c r="L15" s="29">
        <v>6</v>
      </c>
      <c r="M15" s="29">
        <v>3</v>
      </c>
      <c r="N15" s="29">
        <v>5</v>
      </c>
      <c r="O15" s="29">
        <v>19</v>
      </c>
      <c r="P15" s="29">
        <v>17</v>
      </c>
      <c r="Q15" s="29">
        <v>1</v>
      </c>
    </row>
    <row r="16" spans="1:18" ht="20.149999999999999" customHeight="1" x14ac:dyDescent="0.2">
      <c r="A16" s="172"/>
      <c r="B16" s="174"/>
      <c r="C16" s="165"/>
      <c r="D16" s="28"/>
      <c r="E16" s="21">
        <f>SUM(F16:Q16)</f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</v>
      </c>
      <c r="Q16" s="21">
        <v>0</v>
      </c>
    </row>
    <row r="17" spans="1:18" ht="20.149999999999999" customHeight="1" x14ac:dyDescent="0.2">
      <c r="A17" s="172"/>
      <c r="B17" s="176" t="s">
        <v>92</v>
      </c>
      <c r="C17" s="165" t="s">
        <v>54</v>
      </c>
      <c r="D17" s="178">
        <v>926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8" ht="20.149999999999999" customHeight="1" x14ac:dyDescent="0.2">
      <c r="A18" s="172"/>
      <c r="B18" s="177"/>
      <c r="C18" s="175"/>
      <c r="D18" s="179"/>
      <c r="E18" s="29">
        <f>SUM(F18:Q18)</f>
        <v>203</v>
      </c>
      <c r="F18" s="29">
        <v>11</v>
      </c>
      <c r="G18" s="29">
        <v>15</v>
      </c>
      <c r="H18" s="29">
        <v>12</v>
      </c>
      <c r="I18" s="29">
        <v>22</v>
      </c>
      <c r="J18" s="29">
        <v>15</v>
      </c>
      <c r="K18" s="29">
        <v>11</v>
      </c>
      <c r="L18" s="29">
        <v>17</v>
      </c>
      <c r="M18" s="29">
        <v>18</v>
      </c>
      <c r="N18" s="29">
        <v>10</v>
      </c>
      <c r="O18" s="29">
        <v>33</v>
      </c>
      <c r="P18" s="29">
        <v>32</v>
      </c>
      <c r="Q18" s="29">
        <v>7</v>
      </c>
    </row>
    <row r="19" spans="1:18" ht="20.149999999999999" customHeight="1" x14ac:dyDescent="0.2">
      <c r="A19" s="172"/>
      <c r="B19" s="174"/>
      <c r="C19" s="165"/>
      <c r="D19" s="17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8" ht="20.149999999999999" customHeight="1" x14ac:dyDescent="0.2">
      <c r="A20" s="172"/>
      <c r="B20" s="174"/>
      <c r="C20" s="165" t="s">
        <v>53</v>
      </c>
      <c r="D20" s="178"/>
      <c r="E20" s="15">
        <f>SUM(F20:Q20)</f>
        <v>55</v>
      </c>
      <c r="F20" s="15">
        <v>3</v>
      </c>
      <c r="G20" s="15">
        <v>4</v>
      </c>
      <c r="H20" s="15">
        <v>3</v>
      </c>
      <c r="I20" s="15">
        <v>6</v>
      </c>
      <c r="J20" s="15">
        <v>3</v>
      </c>
      <c r="K20" s="15">
        <f>2+1</f>
        <v>3</v>
      </c>
      <c r="L20" s="15">
        <v>5</v>
      </c>
      <c r="M20" s="15">
        <v>6</v>
      </c>
      <c r="N20" s="15">
        <v>2</v>
      </c>
      <c r="O20" s="15">
        <v>11</v>
      </c>
      <c r="P20" s="15">
        <v>8</v>
      </c>
      <c r="Q20" s="15">
        <v>1</v>
      </c>
    </row>
    <row r="21" spans="1:18" ht="20.149999999999999" customHeight="1" x14ac:dyDescent="0.2">
      <c r="A21" s="172"/>
      <c r="B21" s="174"/>
      <c r="C21" s="165"/>
      <c r="D21" s="178"/>
      <c r="E21" s="29">
        <f>SUM(F21:Q21)</f>
        <v>149</v>
      </c>
      <c r="F21" s="29">
        <v>9</v>
      </c>
      <c r="G21" s="29">
        <v>17</v>
      </c>
      <c r="H21" s="29">
        <v>23</v>
      </c>
      <c r="I21" s="29">
        <v>19</v>
      </c>
      <c r="J21" s="29">
        <v>5</v>
      </c>
      <c r="K21" s="29">
        <v>4</v>
      </c>
      <c r="L21" s="29">
        <v>8</v>
      </c>
      <c r="M21" s="29">
        <v>13</v>
      </c>
      <c r="N21" s="29">
        <v>9</v>
      </c>
      <c r="O21" s="29">
        <v>23</v>
      </c>
      <c r="P21" s="29">
        <v>18</v>
      </c>
      <c r="Q21" s="29">
        <v>1</v>
      </c>
    </row>
    <row r="22" spans="1:18" ht="20.149999999999999" customHeight="1" x14ac:dyDescent="0.2">
      <c r="A22" s="172"/>
      <c r="B22" s="177"/>
      <c r="C22" s="175"/>
      <c r="D22" s="18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8" ht="20.149999999999999" customHeight="1" x14ac:dyDescent="0.2">
      <c r="A23" s="167" t="s">
        <v>91</v>
      </c>
      <c r="B23" s="168"/>
      <c r="C23" s="160"/>
      <c r="D23" s="15"/>
      <c r="E23" s="19">
        <f>SUM(F23:Q23)</f>
        <v>101</v>
      </c>
      <c r="F23" s="19">
        <f t="shared" ref="F23:Q23" si="0">SUM(F5,F8,F11,F14,F17,F20)</f>
        <v>5</v>
      </c>
      <c r="G23" s="19">
        <f t="shared" si="0"/>
        <v>9</v>
      </c>
      <c r="H23" s="19">
        <f t="shared" si="0"/>
        <v>5</v>
      </c>
      <c r="I23" s="19">
        <f t="shared" si="0"/>
        <v>16</v>
      </c>
      <c r="J23" s="19">
        <f t="shared" si="0"/>
        <v>4</v>
      </c>
      <c r="K23" s="19">
        <f t="shared" si="0"/>
        <v>4</v>
      </c>
      <c r="L23" s="19">
        <f t="shared" si="0"/>
        <v>13</v>
      </c>
      <c r="M23" s="19">
        <f t="shared" si="0"/>
        <v>8</v>
      </c>
      <c r="N23" s="19">
        <f t="shared" si="0"/>
        <v>3</v>
      </c>
      <c r="O23" s="19">
        <f t="shared" si="0"/>
        <v>17</v>
      </c>
      <c r="P23" s="19">
        <f t="shared" si="0"/>
        <v>14</v>
      </c>
      <c r="Q23" s="19">
        <f t="shared" si="0"/>
        <v>3</v>
      </c>
      <c r="R23" s="22"/>
    </row>
    <row r="24" spans="1:18" ht="20.149999999999999" customHeight="1" x14ac:dyDescent="0.2">
      <c r="A24" s="161"/>
      <c r="B24" s="169"/>
      <c r="C24" s="162"/>
      <c r="D24" s="29">
        <v>1788</v>
      </c>
      <c r="E24" s="29">
        <f>SUM(F24:Q24)</f>
        <v>645</v>
      </c>
      <c r="F24" s="29">
        <f>SUM(F6,F9,F15,F18,F21,F12)</f>
        <v>34</v>
      </c>
      <c r="G24" s="29">
        <f>SUM(G6,G9,G15,G18,G21,G12)</f>
        <v>55</v>
      </c>
      <c r="H24" s="29">
        <f>SUM(H6,H9,H15,H18,H21,H12)</f>
        <v>49</v>
      </c>
      <c r="I24" s="29">
        <f>SUM(I6,I9,,I12,I15,I18,I21)</f>
        <v>100</v>
      </c>
      <c r="J24" s="29">
        <f t="shared" ref="J24:P24" si="1">SUM(J6,J9,J15,J18,J21,J12)</f>
        <v>30</v>
      </c>
      <c r="K24" s="29">
        <f t="shared" si="1"/>
        <v>25</v>
      </c>
      <c r="L24" s="29">
        <f t="shared" si="1"/>
        <v>52</v>
      </c>
      <c r="M24" s="29">
        <f t="shared" si="1"/>
        <v>43</v>
      </c>
      <c r="N24" s="29">
        <f t="shared" si="1"/>
        <v>31</v>
      </c>
      <c r="O24" s="29">
        <f t="shared" si="1"/>
        <v>103</v>
      </c>
      <c r="P24" s="29">
        <f t="shared" si="1"/>
        <v>105</v>
      </c>
      <c r="Q24" s="29">
        <f t="shared" ref="Q24" si="2">SUM(Q6,Q9,Q15,Q18,Q21,Q12)</f>
        <v>18</v>
      </c>
      <c r="R24" s="23"/>
    </row>
    <row r="25" spans="1:18" ht="20.149999999999999" customHeight="1" x14ac:dyDescent="0.2">
      <c r="A25" s="163"/>
      <c r="B25" s="170"/>
      <c r="C25" s="164"/>
      <c r="D25" s="28" t="s">
        <v>104</v>
      </c>
      <c r="E25" s="21">
        <f>SUM(F25:Q25)</f>
        <v>4</v>
      </c>
      <c r="F25" s="21">
        <f>SUM(F13,F16)</f>
        <v>0</v>
      </c>
      <c r="G25" s="21">
        <f t="shared" ref="G25:Q25" si="3">SUM(G13,G16)</f>
        <v>0</v>
      </c>
      <c r="H25" s="21">
        <f t="shared" si="3"/>
        <v>0</v>
      </c>
      <c r="I25" s="21">
        <f>SUM(I13,I16)</f>
        <v>1</v>
      </c>
      <c r="J25" s="21">
        <f t="shared" si="3"/>
        <v>0</v>
      </c>
      <c r="K25" s="21">
        <f>SUM(K13,K16)</f>
        <v>1</v>
      </c>
      <c r="L25" s="21">
        <f t="shared" si="3"/>
        <v>0</v>
      </c>
      <c r="M25" s="21">
        <f t="shared" si="3"/>
        <v>0</v>
      </c>
      <c r="N25" s="21">
        <f t="shared" si="3"/>
        <v>0</v>
      </c>
      <c r="O25" s="21">
        <f t="shared" si="3"/>
        <v>0</v>
      </c>
      <c r="P25" s="21">
        <f t="shared" si="3"/>
        <v>2</v>
      </c>
      <c r="Q25" s="21">
        <f t="shared" si="3"/>
        <v>0</v>
      </c>
    </row>
    <row r="27" spans="1:18" s="24" customFormat="1" ht="16.5" x14ac:dyDescent="0.25">
      <c r="A27" s="24" t="s">
        <v>90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8" s="24" customFormat="1" ht="16.5" x14ac:dyDescent="0.25">
      <c r="A28" s="24" t="s">
        <v>89</v>
      </c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</sheetData>
  <mergeCells count="19">
    <mergeCell ref="A1:Q1"/>
    <mergeCell ref="A23:C25"/>
    <mergeCell ref="A11:A22"/>
    <mergeCell ref="B11:B16"/>
    <mergeCell ref="C11:C13"/>
    <mergeCell ref="C14:C16"/>
    <mergeCell ref="B17:B22"/>
    <mergeCell ref="C8:C10"/>
    <mergeCell ref="D17:D22"/>
    <mergeCell ref="C20:C22"/>
    <mergeCell ref="C17:C19"/>
    <mergeCell ref="D5:D10"/>
    <mergeCell ref="M2:Q2"/>
    <mergeCell ref="A3:C4"/>
    <mergeCell ref="D3:D4"/>
    <mergeCell ref="E3:E4"/>
    <mergeCell ref="F3:Q3"/>
    <mergeCell ref="A5:B10"/>
    <mergeCell ref="C5:C7"/>
  </mergeCells>
  <phoneticPr fontId="1"/>
  <conditionalFormatting sqref="E5:Q25">
    <cfRule type="cellIs" dxfId="3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36"/>
  <sheetViews>
    <sheetView showGridLines="0" view="pageBreakPreview" zoomScaleNormal="90" zoomScaleSheetLayoutView="100" workbookViewId="0">
      <pane ySplit="3" topLeftCell="A4" activePane="bottomLeft" state="frozen"/>
      <selection activeCell="X42" sqref="A1:Y52"/>
      <selection pane="bottomLeft"/>
    </sheetView>
  </sheetViews>
  <sheetFormatPr defaultColWidth="5.6328125" defaultRowHeight="11" x14ac:dyDescent="0.2"/>
  <cols>
    <col min="1" max="15" width="8.6328125" style="113" customWidth="1"/>
    <col min="16" max="16" width="2.81640625" style="113" customWidth="1"/>
    <col min="17" max="16384" width="5.6328125" style="113"/>
  </cols>
  <sheetData>
    <row r="1" spans="1:20" s="112" customFormat="1" ht="21.9" customHeight="1" x14ac:dyDescent="0.25">
      <c r="A1" s="111" t="s">
        <v>88</v>
      </c>
    </row>
    <row r="2" spans="1:20" ht="12" x14ac:dyDescent="0.2">
      <c r="A2" s="185" t="s">
        <v>63</v>
      </c>
      <c r="B2" s="187" t="s">
        <v>87</v>
      </c>
      <c r="C2" s="187"/>
      <c r="D2" s="187" t="s">
        <v>86</v>
      </c>
      <c r="E2" s="187"/>
      <c r="F2" s="187" t="s">
        <v>85</v>
      </c>
      <c r="G2" s="187"/>
      <c r="H2" s="187" t="s">
        <v>84</v>
      </c>
      <c r="I2" s="187"/>
      <c r="J2" s="187" t="s">
        <v>83</v>
      </c>
      <c r="K2" s="187"/>
      <c r="L2" s="187" t="s">
        <v>82</v>
      </c>
      <c r="M2" s="187"/>
      <c r="N2" s="187" t="s">
        <v>1</v>
      </c>
      <c r="O2" s="187"/>
    </row>
    <row r="3" spans="1:20" x14ac:dyDescent="0.2">
      <c r="A3" s="186"/>
      <c r="B3" s="114" t="s">
        <v>51</v>
      </c>
      <c r="C3" s="114" t="s">
        <v>52</v>
      </c>
      <c r="D3" s="114" t="s">
        <v>51</v>
      </c>
      <c r="E3" s="114" t="s">
        <v>50</v>
      </c>
      <c r="F3" s="114" t="s">
        <v>51</v>
      </c>
      <c r="G3" s="114" t="s">
        <v>52</v>
      </c>
      <c r="H3" s="114" t="s">
        <v>51</v>
      </c>
      <c r="I3" s="114" t="s">
        <v>50</v>
      </c>
      <c r="J3" s="114" t="s">
        <v>51</v>
      </c>
      <c r="K3" s="114" t="s">
        <v>52</v>
      </c>
      <c r="L3" s="114" t="s">
        <v>51</v>
      </c>
      <c r="M3" s="114" t="s">
        <v>50</v>
      </c>
      <c r="N3" s="114" t="s">
        <v>51</v>
      </c>
      <c r="O3" s="114" t="s">
        <v>50</v>
      </c>
    </row>
    <row r="4" spans="1:20" x14ac:dyDescent="0.2">
      <c r="A4" s="115" t="s">
        <v>48</v>
      </c>
      <c r="B4" s="3">
        <v>0</v>
      </c>
      <c r="C4" s="116">
        <v>0</v>
      </c>
      <c r="D4" s="117">
        <v>0</v>
      </c>
      <c r="E4" s="117">
        <v>0</v>
      </c>
      <c r="F4" s="117">
        <v>4</v>
      </c>
      <c r="G4" s="117">
        <v>0</v>
      </c>
      <c r="H4" s="117">
        <v>0</v>
      </c>
      <c r="I4" s="117">
        <v>0</v>
      </c>
      <c r="J4" s="4">
        <v>31</v>
      </c>
      <c r="K4" s="4">
        <v>0</v>
      </c>
      <c r="L4" s="117">
        <v>6</v>
      </c>
      <c r="M4" s="117">
        <v>10</v>
      </c>
      <c r="N4" s="3">
        <f>SUM(B4,D4,F4,H4,J4,L4)</f>
        <v>41</v>
      </c>
      <c r="O4" s="3">
        <f>SUM(C4,E4,G4,I4,K4,M4)</f>
        <v>10</v>
      </c>
    </row>
    <row r="5" spans="1:20" s="120" customFormat="1" x14ac:dyDescent="0.2">
      <c r="A5" s="118" t="s">
        <v>47</v>
      </c>
      <c r="B5" s="1">
        <v>0</v>
      </c>
      <c r="C5" s="119">
        <v>0</v>
      </c>
      <c r="D5" s="2">
        <v>0</v>
      </c>
      <c r="E5" s="2">
        <v>0</v>
      </c>
      <c r="F5" s="1">
        <v>1</v>
      </c>
      <c r="G5" s="1">
        <v>0</v>
      </c>
      <c r="H5" s="1">
        <v>1</v>
      </c>
      <c r="I5" s="1">
        <v>1</v>
      </c>
      <c r="J5" s="1">
        <v>5</v>
      </c>
      <c r="K5" s="1">
        <v>0</v>
      </c>
      <c r="L5" s="1">
        <v>8</v>
      </c>
      <c r="M5" s="1">
        <v>1</v>
      </c>
      <c r="N5" s="1">
        <f t="shared" ref="N5:N50" si="0">SUM(B5,D5,F5,H5,J5,L5)</f>
        <v>15</v>
      </c>
      <c r="O5" s="1">
        <f t="shared" ref="O5:O50" si="1">SUM(C5,E5,G5,I5,K5,M5)</f>
        <v>2</v>
      </c>
      <c r="S5" s="113"/>
      <c r="T5" s="113"/>
    </row>
    <row r="6" spans="1:20" s="120" customFormat="1" x14ac:dyDescent="0.2">
      <c r="A6" s="118" t="s">
        <v>46</v>
      </c>
      <c r="B6" s="1">
        <v>0</v>
      </c>
      <c r="C6" s="119">
        <v>0</v>
      </c>
      <c r="D6" s="1">
        <v>0</v>
      </c>
      <c r="E6" s="1">
        <v>1</v>
      </c>
      <c r="F6" s="1">
        <v>0</v>
      </c>
      <c r="G6" s="1">
        <v>0</v>
      </c>
      <c r="H6" s="1">
        <v>2</v>
      </c>
      <c r="I6" s="1">
        <v>0</v>
      </c>
      <c r="J6" s="1">
        <v>2</v>
      </c>
      <c r="K6" s="1">
        <v>0</v>
      </c>
      <c r="L6" s="1">
        <v>4</v>
      </c>
      <c r="M6" s="1">
        <v>0</v>
      </c>
      <c r="N6" s="1">
        <f t="shared" si="0"/>
        <v>8</v>
      </c>
      <c r="O6" s="1">
        <f t="shared" si="1"/>
        <v>1</v>
      </c>
      <c r="S6" s="113"/>
      <c r="T6" s="113"/>
    </row>
    <row r="7" spans="1:20" s="120" customFormat="1" x14ac:dyDescent="0.2">
      <c r="A7" s="118" t="s">
        <v>45</v>
      </c>
      <c r="B7" s="1">
        <v>0</v>
      </c>
      <c r="C7" s="119">
        <v>0</v>
      </c>
      <c r="D7" s="1">
        <v>0</v>
      </c>
      <c r="E7" s="1">
        <v>0</v>
      </c>
      <c r="F7" s="1">
        <v>4</v>
      </c>
      <c r="G7" s="1">
        <v>0</v>
      </c>
      <c r="H7" s="1">
        <v>1</v>
      </c>
      <c r="I7" s="1">
        <v>1</v>
      </c>
      <c r="J7" s="1">
        <v>2</v>
      </c>
      <c r="K7" s="1">
        <v>0</v>
      </c>
      <c r="L7" s="1">
        <v>4</v>
      </c>
      <c r="M7" s="1">
        <v>1</v>
      </c>
      <c r="N7" s="1">
        <f t="shared" si="0"/>
        <v>11</v>
      </c>
      <c r="O7" s="1">
        <f t="shared" si="1"/>
        <v>2</v>
      </c>
      <c r="S7" s="113"/>
      <c r="T7" s="113"/>
    </row>
    <row r="8" spans="1:20" s="120" customFormat="1" x14ac:dyDescent="0.2">
      <c r="A8" s="118" t="s">
        <v>44</v>
      </c>
      <c r="B8" s="1">
        <v>0</v>
      </c>
      <c r="C8" s="119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6</v>
      </c>
      <c r="M8" s="1">
        <v>1</v>
      </c>
      <c r="N8" s="1">
        <f t="shared" si="0"/>
        <v>10</v>
      </c>
      <c r="O8" s="1">
        <f t="shared" si="1"/>
        <v>1</v>
      </c>
      <c r="S8" s="113"/>
      <c r="T8" s="113"/>
    </row>
    <row r="9" spans="1:20" s="120" customFormat="1" x14ac:dyDescent="0.2">
      <c r="A9" s="118" t="s">
        <v>43</v>
      </c>
      <c r="B9" s="121">
        <v>0</v>
      </c>
      <c r="C9" s="119">
        <v>0</v>
      </c>
      <c r="D9" s="1">
        <v>0</v>
      </c>
      <c r="E9" s="1">
        <v>0</v>
      </c>
      <c r="F9" s="1">
        <v>2</v>
      </c>
      <c r="G9" s="1">
        <v>0</v>
      </c>
      <c r="H9" s="1">
        <v>1</v>
      </c>
      <c r="I9" s="1">
        <v>0</v>
      </c>
      <c r="J9" s="1">
        <v>8</v>
      </c>
      <c r="K9" s="1">
        <v>0</v>
      </c>
      <c r="L9" s="1">
        <v>0</v>
      </c>
      <c r="M9" s="1">
        <v>1</v>
      </c>
      <c r="N9" s="1">
        <f t="shared" si="0"/>
        <v>11</v>
      </c>
      <c r="O9" s="1">
        <f t="shared" si="1"/>
        <v>1</v>
      </c>
      <c r="S9" s="113"/>
      <c r="T9" s="113"/>
    </row>
    <row r="10" spans="1:20" s="120" customFormat="1" x14ac:dyDescent="0.2">
      <c r="A10" s="122" t="s">
        <v>42</v>
      </c>
      <c r="B10" s="5">
        <v>0</v>
      </c>
      <c r="C10" s="123">
        <v>0</v>
      </c>
      <c r="D10" s="2">
        <v>0</v>
      </c>
      <c r="E10" s="5">
        <v>0</v>
      </c>
      <c r="F10" s="2">
        <v>1</v>
      </c>
      <c r="G10" s="2">
        <v>0</v>
      </c>
      <c r="H10" s="2">
        <v>1</v>
      </c>
      <c r="I10" s="2">
        <v>0</v>
      </c>
      <c r="J10" s="2">
        <v>9</v>
      </c>
      <c r="K10" s="2">
        <v>0</v>
      </c>
      <c r="L10" s="2">
        <v>3</v>
      </c>
      <c r="M10" s="2">
        <v>4</v>
      </c>
      <c r="N10" s="5">
        <f t="shared" si="0"/>
        <v>14</v>
      </c>
      <c r="O10" s="5">
        <f t="shared" si="1"/>
        <v>4</v>
      </c>
      <c r="S10" s="113"/>
      <c r="T10" s="113"/>
    </row>
    <row r="11" spans="1:20" s="120" customFormat="1" x14ac:dyDescent="0.2">
      <c r="A11" s="124" t="s">
        <v>41</v>
      </c>
      <c r="B11" s="125">
        <v>0</v>
      </c>
      <c r="C11" s="126">
        <v>0</v>
      </c>
      <c r="D11" s="3">
        <v>0</v>
      </c>
      <c r="E11" s="4">
        <v>1</v>
      </c>
      <c r="F11" s="3">
        <v>6</v>
      </c>
      <c r="G11" s="3">
        <v>0</v>
      </c>
      <c r="H11" s="3">
        <v>7</v>
      </c>
      <c r="I11" s="3">
        <v>1</v>
      </c>
      <c r="J11" s="3">
        <v>2</v>
      </c>
      <c r="K11" s="3">
        <v>0</v>
      </c>
      <c r="L11" s="3">
        <v>4</v>
      </c>
      <c r="M11" s="3">
        <v>1</v>
      </c>
      <c r="N11" s="4">
        <f t="shared" si="0"/>
        <v>19</v>
      </c>
      <c r="O11" s="4">
        <f t="shared" si="1"/>
        <v>3</v>
      </c>
      <c r="S11" s="113"/>
      <c r="T11" s="113"/>
    </row>
    <row r="12" spans="1:20" s="120" customFormat="1" x14ac:dyDescent="0.2">
      <c r="A12" s="118" t="s">
        <v>40</v>
      </c>
      <c r="B12" s="1">
        <v>1</v>
      </c>
      <c r="C12" s="119">
        <v>0</v>
      </c>
      <c r="D12" s="1">
        <v>0</v>
      </c>
      <c r="E12" s="1">
        <v>0</v>
      </c>
      <c r="F12" s="1">
        <v>4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f t="shared" si="0"/>
        <v>7</v>
      </c>
      <c r="O12" s="1">
        <f t="shared" si="1"/>
        <v>0</v>
      </c>
      <c r="S12" s="113"/>
      <c r="T12" s="113"/>
    </row>
    <row r="13" spans="1:20" s="120" customFormat="1" x14ac:dyDescent="0.2">
      <c r="A13" s="118" t="s">
        <v>39</v>
      </c>
      <c r="B13" s="1">
        <v>0</v>
      </c>
      <c r="C13" s="119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1</v>
      </c>
      <c r="J13" s="1">
        <v>6</v>
      </c>
      <c r="K13" s="1">
        <v>0</v>
      </c>
      <c r="L13" s="1">
        <v>1</v>
      </c>
      <c r="M13" s="1">
        <v>2</v>
      </c>
      <c r="N13" s="1">
        <f t="shared" si="0"/>
        <v>8</v>
      </c>
      <c r="O13" s="1">
        <f t="shared" si="1"/>
        <v>3</v>
      </c>
      <c r="S13" s="113"/>
      <c r="T13" s="113"/>
    </row>
    <row r="14" spans="1:20" s="120" customFormat="1" x14ac:dyDescent="0.2">
      <c r="A14" s="118" t="s">
        <v>38</v>
      </c>
      <c r="B14" s="1">
        <v>0</v>
      </c>
      <c r="C14" s="119">
        <v>0</v>
      </c>
      <c r="D14" s="1">
        <v>0</v>
      </c>
      <c r="E14" s="1">
        <v>0</v>
      </c>
      <c r="F14" s="1">
        <v>6</v>
      </c>
      <c r="G14" s="1">
        <v>0</v>
      </c>
      <c r="H14" s="1">
        <v>4</v>
      </c>
      <c r="I14" s="1">
        <v>2</v>
      </c>
      <c r="J14" s="1">
        <v>5</v>
      </c>
      <c r="K14" s="1">
        <v>0</v>
      </c>
      <c r="L14" s="127">
        <v>3</v>
      </c>
      <c r="M14" s="127">
        <v>2</v>
      </c>
      <c r="N14" s="1">
        <f t="shared" si="0"/>
        <v>18</v>
      </c>
      <c r="O14" s="1">
        <f t="shared" si="1"/>
        <v>4</v>
      </c>
      <c r="S14" s="113"/>
      <c r="T14" s="113"/>
    </row>
    <row r="15" spans="1:20" s="120" customFormat="1" x14ac:dyDescent="0.2">
      <c r="A15" s="118" t="s">
        <v>37</v>
      </c>
      <c r="B15" s="1">
        <v>0</v>
      </c>
      <c r="C15" s="119">
        <v>0</v>
      </c>
      <c r="D15" s="1">
        <v>0</v>
      </c>
      <c r="E15" s="1">
        <v>0</v>
      </c>
      <c r="F15" s="1">
        <v>4</v>
      </c>
      <c r="G15" s="1">
        <v>0</v>
      </c>
      <c r="H15" s="1">
        <v>3</v>
      </c>
      <c r="I15" s="1">
        <v>2</v>
      </c>
      <c r="J15" s="1">
        <v>5</v>
      </c>
      <c r="K15" s="1">
        <v>0</v>
      </c>
      <c r="L15" s="1">
        <v>2</v>
      </c>
      <c r="M15" s="1">
        <v>2</v>
      </c>
      <c r="N15" s="1">
        <f t="shared" si="0"/>
        <v>14</v>
      </c>
      <c r="O15" s="1">
        <f t="shared" si="1"/>
        <v>4</v>
      </c>
      <c r="S15" s="113"/>
      <c r="T15" s="113"/>
    </row>
    <row r="16" spans="1:20" s="120" customFormat="1" x14ac:dyDescent="0.2">
      <c r="A16" s="118" t="s">
        <v>36</v>
      </c>
      <c r="B16" s="1">
        <v>1</v>
      </c>
      <c r="C16" s="119">
        <v>0</v>
      </c>
      <c r="D16" s="1">
        <v>0</v>
      </c>
      <c r="E16" s="1">
        <v>1</v>
      </c>
      <c r="F16" s="1">
        <v>8</v>
      </c>
      <c r="G16" s="1">
        <v>0</v>
      </c>
      <c r="H16" s="1">
        <v>0</v>
      </c>
      <c r="I16" s="1">
        <v>2</v>
      </c>
      <c r="J16" s="1">
        <v>2</v>
      </c>
      <c r="K16" s="1">
        <v>0</v>
      </c>
      <c r="L16" s="1">
        <v>2</v>
      </c>
      <c r="M16" s="1">
        <v>0</v>
      </c>
      <c r="N16" s="1">
        <f t="shared" si="0"/>
        <v>13</v>
      </c>
      <c r="O16" s="1">
        <f t="shared" si="1"/>
        <v>3</v>
      </c>
      <c r="S16" s="113"/>
      <c r="T16" s="113"/>
    </row>
    <row r="17" spans="1:20" s="120" customFormat="1" x14ac:dyDescent="0.2">
      <c r="A17" s="122" t="s">
        <v>35</v>
      </c>
      <c r="B17" s="5">
        <v>0</v>
      </c>
      <c r="C17" s="123">
        <v>0</v>
      </c>
      <c r="D17" s="5">
        <v>0</v>
      </c>
      <c r="E17" s="2">
        <v>0</v>
      </c>
      <c r="F17" s="2">
        <v>5</v>
      </c>
      <c r="G17" s="2">
        <v>0</v>
      </c>
      <c r="H17" s="5">
        <v>1</v>
      </c>
      <c r="I17" s="5">
        <v>0</v>
      </c>
      <c r="J17" s="5">
        <v>2</v>
      </c>
      <c r="K17" s="5">
        <v>0</v>
      </c>
      <c r="L17" s="5">
        <v>2</v>
      </c>
      <c r="M17" s="5">
        <v>0</v>
      </c>
      <c r="N17" s="5">
        <f t="shared" si="0"/>
        <v>10</v>
      </c>
      <c r="O17" s="5">
        <f t="shared" si="1"/>
        <v>0</v>
      </c>
      <c r="S17" s="113"/>
      <c r="T17" s="113"/>
    </row>
    <row r="18" spans="1:20" s="120" customFormat="1" x14ac:dyDescent="0.2">
      <c r="A18" s="124" t="s">
        <v>34</v>
      </c>
      <c r="B18" s="4">
        <v>0</v>
      </c>
      <c r="C18" s="126">
        <v>0</v>
      </c>
      <c r="D18" s="4">
        <v>0</v>
      </c>
      <c r="E18" s="3">
        <v>0</v>
      </c>
      <c r="F18" s="3">
        <v>7</v>
      </c>
      <c r="G18" s="3">
        <v>0</v>
      </c>
      <c r="H18" s="4">
        <v>4</v>
      </c>
      <c r="I18" s="4">
        <v>2</v>
      </c>
      <c r="J18" s="4">
        <v>2</v>
      </c>
      <c r="K18" s="4">
        <v>0</v>
      </c>
      <c r="L18" s="4">
        <v>0</v>
      </c>
      <c r="M18" s="4">
        <v>0</v>
      </c>
      <c r="N18" s="4">
        <f t="shared" si="0"/>
        <v>13</v>
      </c>
      <c r="O18" s="4">
        <f t="shared" si="1"/>
        <v>2</v>
      </c>
      <c r="S18" s="113"/>
      <c r="T18" s="113"/>
    </row>
    <row r="19" spans="1:20" s="120" customFormat="1" x14ac:dyDescent="0.2">
      <c r="A19" s="118" t="s">
        <v>33</v>
      </c>
      <c r="B19" s="1">
        <v>1</v>
      </c>
      <c r="C19" s="119">
        <v>0</v>
      </c>
      <c r="D19" s="1">
        <v>0</v>
      </c>
      <c r="E19" s="1">
        <v>0</v>
      </c>
      <c r="F19" s="1">
        <v>3</v>
      </c>
      <c r="G19" s="1">
        <v>0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f t="shared" si="0"/>
        <v>7</v>
      </c>
      <c r="O19" s="1">
        <f t="shared" si="1"/>
        <v>0</v>
      </c>
      <c r="S19" s="113"/>
      <c r="T19" s="113"/>
    </row>
    <row r="20" spans="1:20" s="120" customFormat="1" x14ac:dyDescent="0.2">
      <c r="A20" s="118" t="s">
        <v>32</v>
      </c>
      <c r="B20" s="1">
        <v>0</v>
      </c>
      <c r="C20" s="119">
        <v>0</v>
      </c>
      <c r="D20" s="1">
        <v>0</v>
      </c>
      <c r="E20" s="1">
        <v>0</v>
      </c>
      <c r="F20" s="1">
        <v>3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0</v>
      </c>
      <c r="N20" s="1">
        <f t="shared" si="0"/>
        <v>3</v>
      </c>
      <c r="O20" s="1">
        <f t="shared" si="1"/>
        <v>2</v>
      </c>
      <c r="S20" s="113"/>
      <c r="T20" s="113"/>
    </row>
    <row r="21" spans="1:20" s="120" customFormat="1" x14ac:dyDescent="0.2">
      <c r="A21" s="122" t="s">
        <v>31</v>
      </c>
      <c r="B21" s="5">
        <v>0</v>
      </c>
      <c r="C21" s="123">
        <v>0</v>
      </c>
      <c r="D21" s="2">
        <v>0</v>
      </c>
      <c r="E21" s="5">
        <v>0</v>
      </c>
      <c r="F21" s="5">
        <v>3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5">
        <f t="shared" si="0"/>
        <v>4</v>
      </c>
      <c r="O21" s="5">
        <f t="shared" si="1"/>
        <v>0</v>
      </c>
      <c r="S21" s="113"/>
      <c r="T21" s="113"/>
    </row>
    <row r="22" spans="1:20" s="120" customFormat="1" x14ac:dyDescent="0.2">
      <c r="A22" s="124" t="s">
        <v>30</v>
      </c>
      <c r="B22" s="4">
        <v>0</v>
      </c>
      <c r="C22" s="126">
        <v>0</v>
      </c>
      <c r="D22" s="3">
        <v>0</v>
      </c>
      <c r="E22" s="4">
        <v>1</v>
      </c>
      <c r="F22" s="4">
        <v>4</v>
      </c>
      <c r="G22" s="3">
        <v>0</v>
      </c>
      <c r="H22" s="3">
        <v>3</v>
      </c>
      <c r="I22" s="3">
        <v>1</v>
      </c>
      <c r="J22" s="3">
        <v>6</v>
      </c>
      <c r="K22" s="3">
        <v>0</v>
      </c>
      <c r="L22" s="3">
        <v>3</v>
      </c>
      <c r="M22" s="3">
        <v>1</v>
      </c>
      <c r="N22" s="4">
        <f t="shared" si="0"/>
        <v>16</v>
      </c>
      <c r="O22" s="4">
        <f t="shared" si="1"/>
        <v>3</v>
      </c>
      <c r="S22" s="113"/>
      <c r="T22" s="113"/>
    </row>
    <row r="23" spans="1:20" s="120" customFormat="1" x14ac:dyDescent="0.2">
      <c r="A23" s="118" t="s">
        <v>29</v>
      </c>
      <c r="B23" s="1">
        <v>0</v>
      </c>
      <c r="C23" s="119">
        <v>0</v>
      </c>
      <c r="D23" s="1">
        <v>0</v>
      </c>
      <c r="E23" s="1">
        <v>0</v>
      </c>
      <c r="F23" s="1">
        <v>8</v>
      </c>
      <c r="G23" s="1">
        <v>0</v>
      </c>
      <c r="H23" s="1">
        <v>2</v>
      </c>
      <c r="I23" s="1">
        <v>2</v>
      </c>
      <c r="J23" s="1">
        <v>11</v>
      </c>
      <c r="K23" s="1">
        <v>0</v>
      </c>
      <c r="L23" s="1">
        <v>5</v>
      </c>
      <c r="M23" s="1">
        <v>4</v>
      </c>
      <c r="N23" s="1">
        <f t="shared" si="0"/>
        <v>26</v>
      </c>
      <c r="O23" s="1">
        <f t="shared" si="1"/>
        <v>6</v>
      </c>
      <c r="S23" s="113"/>
      <c r="T23" s="113"/>
    </row>
    <row r="24" spans="1:20" s="120" customFormat="1" x14ac:dyDescent="0.2">
      <c r="A24" s="118" t="s">
        <v>28</v>
      </c>
      <c r="B24" s="1">
        <v>0</v>
      </c>
      <c r="C24" s="119">
        <v>0</v>
      </c>
      <c r="D24" s="1">
        <v>0</v>
      </c>
      <c r="E24" s="1">
        <v>0</v>
      </c>
      <c r="F24" s="1">
        <v>7</v>
      </c>
      <c r="G24" s="1">
        <v>0</v>
      </c>
      <c r="H24" s="1">
        <v>6</v>
      </c>
      <c r="I24" s="1">
        <v>1</v>
      </c>
      <c r="J24" s="1">
        <v>6</v>
      </c>
      <c r="K24" s="1">
        <v>0</v>
      </c>
      <c r="L24" s="1">
        <v>2</v>
      </c>
      <c r="M24" s="1">
        <v>1</v>
      </c>
      <c r="N24" s="1">
        <f t="shared" si="0"/>
        <v>21</v>
      </c>
      <c r="O24" s="1">
        <f t="shared" si="1"/>
        <v>2</v>
      </c>
      <c r="S24" s="113"/>
      <c r="T24" s="113"/>
    </row>
    <row r="25" spans="1:20" s="120" customFormat="1" x14ac:dyDescent="0.2">
      <c r="A25" s="118" t="s">
        <v>27</v>
      </c>
      <c r="B25" s="1">
        <v>0</v>
      </c>
      <c r="C25" s="119">
        <v>0</v>
      </c>
      <c r="D25" s="1">
        <v>0</v>
      </c>
      <c r="E25" s="1">
        <v>0</v>
      </c>
      <c r="F25" s="1">
        <v>6</v>
      </c>
      <c r="G25" s="1">
        <v>0</v>
      </c>
      <c r="H25" s="1">
        <v>3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f t="shared" si="0"/>
        <v>10</v>
      </c>
      <c r="O25" s="1">
        <f t="shared" si="1"/>
        <v>2</v>
      </c>
      <c r="S25" s="113"/>
      <c r="T25" s="113"/>
    </row>
    <row r="26" spans="1:20" s="120" customFormat="1" x14ac:dyDescent="0.2">
      <c r="A26" s="118" t="s">
        <v>26</v>
      </c>
      <c r="B26" s="1">
        <v>0</v>
      </c>
      <c r="C26" s="119">
        <v>0</v>
      </c>
      <c r="D26" s="1">
        <v>0</v>
      </c>
      <c r="E26" s="1">
        <v>0</v>
      </c>
      <c r="F26" s="1">
        <v>7</v>
      </c>
      <c r="G26" s="1">
        <v>0</v>
      </c>
      <c r="H26" s="1">
        <v>3</v>
      </c>
      <c r="I26" s="1">
        <v>2</v>
      </c>
      <c r="J26" s="1">
        <v>3</v>
      </c>
      <c r="K26" s="1">
        <v>0</v>
      </c>
      <c r="L26" s="1">
        <v>1</v>
      </c>
      <c r="M26" s="1">
        <v>1</v>
      </c>
      <c r="N26" s="1">
        <f t="shared" si="0"/>
        <v>14</v>
      </c>
      <c r="O26" s="1">
        <f t="shared" si="1"/>
        <v>3</v>
      </c>
      <c r="S26" s="113"/>
      <c r="T26" s="113"/>
    </row>
    <row r="27" spans="1:20" s="120" customFormat="1" x14ac:dyDescent="0.2">
      <c r="A27" s="122" t="s">
        <v>25</v>
      </c>
      <c r="B27" s="5">
        <v>0</v>
      </c>
      <c r="C27" s="123">
        <v>0</v>
      </c>
      <c r="D27" s="2">
        <v>0</v>
      </c>
      <c r="E27" s="2">
        <v>0</v>
      </c>
      <c r="F27" s="5">
        <v>4</v>
      </c>
      <c r="G27" s="5">
        <v>0</v>
      </c>
      <c r="H27" s="5">
        <v>0</v>
      </c>
      <c r="I27" s="5">
        <v>1</v>
      </c>
      <c r="J27" s="5">
        <v>1</v>
      </c>
      <c r="K27" s="5">
        <v>0</v>
      </c>
      <c r="L27" s="5">
        <v>2</v>
      </c>
      <c r="M27" s="5">
        <v>1</v>
      </c>
      <c r="N27" s="5">
        <f t="shared" si="0"/>
        <v>7</v>
      </c>
      <c r="O27" s="5">
        <f t="shared" si="1"/>
        <v>2</v>
      </c>
      <c r="S27" s="113"/>
      <c r="T27" s="113"/>
    </row>
    <row r="28" spans="1:20" s="120" customFormat="1" x14ac:dyDescent="0.2">
      <c r="A28" s="124" t="s">
        <v>24</v>
      </c>
      <c r="B28" s="4">
        <v>0</v>
      </c>
      <c r="C28" s="126">
        <v>0</v>
      </c>
      <c r="D28" s="3">
        <v>0</v>
      </c>
      <c r="E28" s="3">
        <v>0</v>
      </c>
      <c r="F28" s="4">
        <v>5</v>
      </c>
      <c r="G28" s="4">
        <v>0</v>
      </c>
      <c r="H28" s="4">
        <v>0</v>
      </c>
      <c r="I28" s="4">
        <v>2</v>
      </c>
      <c r="J28" s="4">
        <v>4</v>
      </c>
      <c r="K28" s="4">
        <v>0</v>
      </c>
      <c r="L28" s="4">
        <v>2</v>
      </c>
      <c r="M28" s="4">
        <v>0</v>
      </c>
      <c r="N28" s="4">
        <f t="shared" si="0"/>
        <v>11</v>
      </c>
      <c r="O28" s="4">
        <f t="shared" si="1"/>
        <v>2</v>
      </c>
      <c r="S28" s="113"/>
      <c r="T28" s="113"/>
    </row>
    <row r="29" spans="1:20" s="120" customFormat="1" x14ac:dyDescent="0.2">
      <c r="A29" s="118" t="s">
        <v>23</v>
      </c>
      <c r="B29" s="1">
        <v>0</v>
      </c>
      <c r="C29" s="119">
        <v>0</v>
      </c>
      <c r="D29" s="1">
        <v>0</v>
      </c>
      <c r="E29" s="1">
        <v>0</v>
      </c>
      <c r="F29" s="1">
        <v>5</v>
      </c>
      <c r="G29" s="1">
        <v>0</v>
      </c>
      <c r="H29" s="1">
        <v>1</v>
      </c>
      <c r="I29" s="1">
        <v>0</v>
      </c>
      <c r="J29" s="1">
        <v>2</v>
      </c>
      <c r="K29" s="1">
        <v>0</v>
      </c>
      <c r="L29" s="1">
        <v>3</v>
      </c>
      <c r="M29" s="1">
        <v>0</v>
      </c>
      <c r="N29" s="1">
        <f t="shared" si="0"/>
        <v>11</v>
      </c>
      <c r="O29" s="1">
        <f t="shared" si="1"/>
        <v>0</v>
      </c>
      <c r="S29" s="113"/>
      <c r="T29" s="113"/>
    </row>
    <row r="30" spans="1:20" s="120" customFormat="1" x14ac:dyDescent="0.2">
      <c r="A30" s="118" t="s">
        <v>22</v>
      </c>
      <c r="B30" s="1">
        <v>0</v>
      </c>
      <c r="C30" s="119">
        <v>0</v>
      </c>
      <c r="D30" s="1">
        <v>0</v>
      </c>
      <c r="E30" s="1">
        <v>1</v>
      </c>
      <c r="F30" s="1">
        <v>10</v>
      </c>
      <c r="G30" s="1">
        <v>0</v>
      </c>
      <c r="H30" s="1">
        <v>4</v>
      </c>
      <c r="I30" s="1">
        <v>5</v>
      </c>
      <c r="J30" s="1">
        <v>6</v>
      </c>
      <c r="K30" s="1">
        <v>0</v>
      </c>
      <c r="L30" s="1">
        <v>2</v>
      </c>
      <c r="M30" s="1">
        <v>4</v>
      </c>
      <c r="N30" s="1">
        <f t="shared" si="0"/>
        <v>22</v>
      </c>
      <c r="O30" s="1">
        <f t="shared" si="1"/>
        <v>10</v>
      </c>
      <c r="S30" s="113"/>
      <c r="T30" s="113"/>
    </row>
    <row r="31" spans="1:20" s="120" customFormat="1" x14ac:dyDescent="0.2">
      <c r="A31" s="118" t="s">
        <v>21</v>
      </c>
      <c r="B31" s="121">
        <v>0</v>
      </c>
      <c r="C31" s="119">
        <v>0</v>
      </c>
      <c r="D31" s="1">
        <v>0</v>
      </c>
      <c r="E31" s="1">
        <v>0</v>
      </c>
      <c r="F31" s="1">
        <v>4</v>
      </c>
      <c r="G31" s="1">
        <v>0</v>
      </c>
      <c r="H31" s="1">
        <v>4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f t="shared" si="0"/>
        <v>9</v>
      </c>
      <c r="O31" s="1">
        <f t="shared" si="1"/>
        <v>1</v>
      </c>
      <c r="S31" s="113"/>
      <c r="T31" s="113"/>
    </row>
    <row r="32" spans="1:20" s="120" customFormat="1" x14ac:dyDescent="0.2">
      <c r="A32" s="118" t="s">
        <v>20</v>
      </c>
      <c r="B32" s="1">
        <v>0</v>
      </c>
      <c r="C32" s="119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11</v>
      </c>
      <c r="K32" s="1">
        <v>0</v>
      </c>
      <c r="L32" s="1">
        <v>3</v>
      </c>
      <c r="M32" s="1">
        <v>2</v>
      </c>
      <c r="N32" s="1">
        <f>SUM(B32,D32,F32,H32,J32,L32)</f>
        <v>14</v>
      </c>
      <c r="O32" s="1">
        <f>SUM(C32,E32,G32,I32,K32,M32)</f>
        <v>2</v>
      </c>
      <c r="S32" s="113"/>
      <c r="T32" s="113"/>
    </row>
    <row r="33" spans="1:20" s="120" customFormat="1" x14ac:dyDescent="0.2">
      <c r="A33" s="122" t="s">
        <v>19</v>
      </c>
      <c r="B33" s="5">
        <v>0</v>
      </c>
      <c r="C33" s="123">
        <v>0</v>
      </c>
      <c r="D33" s="5">
        <v>0</v>
      </c>
      <c r="E33" s="5">
        <v>0</v>
      </c>
      <c r="F33" s="2">
        <v>3</v>
      </c>
      <c r="G33" s="2">
        <v>0</v>
      </c>
      <c r="H33" s="2">
        <v>0</v>
      </c>
      <c r="I33" s="2">
        <v>0</v>
      </c>
      <c r="J33" s="2">
        <v>8</v>
      </c>
      <c r="K33" s="2">
        <v>0</v>
      </c>
      <c r="L33" s="2">
        <v>2</v>
      </c>
      <c r="M33" s="2">
        <v>4</v>
      </c>
      <c r="N33" s="5">
        <f t="shared" si="0"/>
        <v>13</v>
      </c>
      <c r="O33" s="5">
        <f t="shared" si="1"/>
        <v>4</v>
      </c>
      <c r="S33" s="113"/>
      <c r="T33" s="113"/>
    </row>
    <row r="34" spans="1:20" s="120" customFormat="1" x14ac:dyDescent="0.2">
      <c r="A34" s="124" t="s">
        <v>18</v>
      </c>
      <c r="B34" s="4">
        <v>0</v>
      </c>
      <c r="C34" s="126">
        <v>0</v>
      </c>
      <c r="D34" s="4">
        <v>0</v>
      </c>
      <c r="E34" s="4">
        <v>0</v>
      </c>
      <c r="F34" s="3">
        <v>1</v>
      </c>
      <c r="G34" s="3">
        <v>0</v>
      </c>
      <c r="H34" s="3">
        <v>0</v>
      </c>
      <c r="I34" s="3">
        <v>1</v>
      </c>
      <c r="J34" s="3">
        <v>3</v>
      </c>
      <c r="K34" s="3">
        <v>0</v>
      </c>
      <c r="L34" s="3">
        <v>1</v>
      </c>
      <c r="M34" s="3">
        <v>1</v>
      </c>
      <c r="N34" s="4">
        <f t="shared" si="0"/>
        <v>5</v>
      </c>
      <c r="O34" s="4">
        <f t="shared" si="1"/>
        <v>2</v>
      </c>
      <c r="S34" s="113"/>
      <c r="T34" s="113"/>
    </row>
    <row r="35" spans="1:20" s="120" customFormat="1" x14ac:dyDescent="0.2">
      <c r="A35" s="118" t="s">
        <v>17</v>
      </c>
      <c r="B35" s="1">
        <v>0</v>
      </c>
      <c r="C35" s="119">
        <v>0</v>
      </c>
      <c r="D35" s="1">
        <v>0</v>
      </c>
      <c r="E35" s="1">
        <v>0</v>
      </c>
      <c r="F35" s="1">
        <v>3</v>
      </c>
      <c r="G35" s="1">
        <v>0</v>
      </c>
      <c r="H35" s="1">
        <v>1</v>
      </c>
      <c r="I35" s="1">
        <v>2</v>
      </c>
      <c r="J35" s="1">
        <v>4</v>
      </c>
      <c r="K35" s="1">
        <v>0</v>
      </c>
      <c r="L35" s="1">
        <v>1</v>
      </c>
      <c r="M35" s="1">
        <v>1</v>
      </c>
      <c r="N35" s="1">
        <f t="shared" si="0"/>
        <v>9</v>
      </c>
      <c r="O35" s="1">
        <f t="shared" si="1"/>
        <v>3</v>
      </c>
      <c r="S35" s="113"/>
      <c r="T35" s="113"/>
    </row>
    <row r="36" spans="1:20" s="120" customFormat="1" x14ac:dyDescent="0.2">
      <c r="A36" s="118" t="s">
        <v>16</v>
      </c>
      <c r="B36" s="1">
        <v>1</v>
      </c>
      <c r="C36" s="119">
        <v>0</v>
      </c>
      <c r="D36" s="1">
        <v>0</v>
      </c>
      <c r="E36" s="1">
        <v>0</v>
      </c>
      <c r="F36" s="1">
        <v>5</v>
      </c>
      <c r="G36" s="1">
        <v>0</v>
      </c>
      <c r="H36" s="1">
        <v>2</v>
      </c>
      <c r="I36" s="1">
        <v>2</v>
      </c>
      <c r="J36" s="1">
        <v>2</v>
      </c>
      <c r="K36" s="1">
        <v>0</v>
      </c>
      <c r="L36" s="1">
        <v>1</v>
      </c>
      <c r="M36" s="1">
        <v>0</v>
      </c>
      <c r="N36" s="1">
        <f t="shared" si="0"/>
        <v>11</v>
      </c>
      <c r="O36" s="1">
        <f t="shared" si="1"/>
        <v>2</v>
      </c>
      <c r="S36" s="113"/>
      <c r="T36" s="113"/>
    </row>
    <row r="37" spans="1:20" s="120" customFormat="1" x14ac:dyDescent="0.2">
      <c r="A37" s="118" t="s">
        <v>15</v>
      </c>
      <c r="B37" s="1">
        <v>0</v>
      </c>
      <c r="C37" s="119">
        <v>0</v>
      </c>
      <c r="D37" s="1">
        <v>0</v>
      </c>
      <c r="E37" s="1">
        <v>1</v>
      </c>
      <c r="F37" s="1">
        <v>5</v>
      </c>
      <c r="G37" s="1">
        <v>0</v>
      </c>
      <c r="H37" s="1">
        <v>3</v>
      </c>
      <c r="I37" s="1">
        <v>2</v>
      </c>
      <c r="J37" s="1">
        <v>5</v>
      </c>
      <c r="K37" s="1">
        <v>0</v>
      </c>
      <c r="L37" s="1">
        <v>3</v>
      </c>
      <c r="M37" s="1">
        <v>0</v>
      </c>
      <c r="N37" s="1">
        <f t="shared" si="0"/>
        <v>16</v>
      </c>
      <c r="O37" s="1">
        <f t="shared" si="1"/>
        <v>3</v>
      </c>
      <c r="S37" s="113"/>
      <c r="T37" s="113"/>
    </row>
    <row r="38" spans="1:20" s="120" customFormat="1" x14ac:dyDescent="0.2">
      <c r="A38" s="122" t="s">
        <v>14</v>
      </c>
      <c r="B38" s="5">
        <v>0</v>
      </c>
      <c r="C38" s="123">
        <v>0</v>
      </c>
      <c r="D38" s="5">
        <v>0</v>
      </c>
      <c r="E38" s="5">
        <v>0</v>
      </c>
      <c r="F38" s="2">
        <v>5</v>
      </c>
      <c r="G38" s="2">
        <v>0</v>
      </c>
      <c r="H38" s="5">
        <v>4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f t="shared" si="0"/>
        <v>11</v>
      </c>
      <c r="O38" s="5">
        <f t="shared" si="1"/>
        <v>0</v>
      </c>
      <c r="S38" s="113"/>
      <c r="T38" s="113"/>
    </row>
    <row r="39" spans="1:20" s="120" customFormat="1" x14ac:dyDescent="0.2">
      <c r="A39" s="124" t="s">
        <v>13</v>
      </c>
      <c r="B39" s="4">
        <v>0</v>
      </c>
      <c r="C39" s="126">
        <v>0</v>
      </c>
      <c r="D39" s="4">
        <v>0</v>
      </c>
      <c r="E39" s="4">
        <v>0</v>
      </c>
      <c r="F39" s="3">
        <v>3</v>
      </c>
      <c r="G39" s="3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f t="shared" si="0"/>
        <v>4</v>
      </c>
      <c r="O39" s="4">
        <f t="shared" si="1"/>
        <v>0</v>
      </c>
      <c r="S39" s="113"/>
      <c r="T39" s="113"/>
    </row>
    <row r="40" spans="1:20" s="120" customFormat="1" x14ac:dyDescent="0.2">
      <c r="A40" s="118" t="s">
        <v>12</v>
      </c>
      <c r="B40" s="1">
        <v>0</v>
      </c>
      <c r="C40" s="119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0</v>
      </c>
      <c r="O40" s="1">
        <f t="shared" si="1"/>
        <v>0</v>
      </c>
      <c r="S40" s="113"/>
      <c r="T40" s="113"/>
    </row>
    <row r="41" spans="1:20" s="120" customFormat="1" x14ac:dyDescent="0.2">
      <c r="A41" s="118" t="s">
        <v>11</v>
      </c>
      <c r="B41" s="1">
        <v>0</v>
      </c>
      <c r="C41" s="119">
        <v>0</v>
      </c>
      <c r="D41" s="1">
        <v>0</v>
      </c>
      <c r="E41" s="1">
        <v>0</v>
      </c>
      <c r="F41" s="1">
        <v>4</v>
      </c>
      <c r="G41" s="1">
        <v>0</v>
      </c>
      <c r="H41" s="1">
        <v>3</v>
      </c>
      <c r="I41" s="1">
        <v>0</v>
      </c>
      <c r="J41" s="1">
        <v>5</v>
      </c>
      <c r="K41" s="1">
        <v>0</v>
      </c>
      <c r="L41" s="1">
        <v>1</v>
      </c>
      <c r="M41" s="1">
        <v>1</v>
      </c>
      <c r="N41" s="1">
        <f t="shared" si="0"/>
        <v>13</v>
      </c>
      <c r="O41" s="1">
        <f t="shared" si="1"/>
        <v>1</v>
      </c>
      <c r="S41" s="113"/>
      <c r="T41" s="113"/>
    </row>
    <row r="42" spans="1:20" s="120" customFormat="1" x14ac:dyDescent="0.2">
      <c r="A42" s="122" t="s">
        <v>10</v>
      </c>
      <c r="B42" s="5">
        <v>0</v>
      </c>
      <c r="C42" s="123">
        <v>0</v>
      </c>
      <c r="D42" s="5">
        <v>0</v>
      </c>
      <c r="E42" s="5">
        <v>0</v>
      </c>
      <c r="F42" s="2">
        <v>2</v>
      </c>
      <c r="G42" s="2">
        <v>0</v>
      </c>
      <c r="H42" s="2">
        <v>0</v>
      </c>
      <c r="I42" s="2">
        <v>0</v>
      </c>
      <c r="J42" s="2">
        <v>7</v>
      </c>
      <c r="K42" s="2">
        <v>0</v>
      </c>
      <c r="L42" s="2">
        <v>1</v>
      </c>
      <c r="M42" s="2">
        <v>2</v>
      </c>
      <c r="N42" s="5">
        <f t="shared" si="0"/>
        <v>10</v>
      </c>
      <c r="O42" s="5">
        <f t="shared" si="1"/>
        <v>2</v>
      </c>
      <c r="S42" s="113"/>
      <c r="T42" s="113"/>
    </row>
    <row r="43" spans="1:20" s="120" customFormat="1" x14ac:dyDescent="0.2">
      <c r="A43" s="124" t="s">
        <v>9</v>
      </c>
      <c r="B43" s="4">
        <v>0</v>
      </c>
      <c r="C43" s="126">
        <v>0</v>
      </c>
      <c r="D43" s="4">
        <v>0</v>
      </c>
      <c r="E43" s="4">
        <v>0</v>
      </c>
      <c r="F43" s="3">
        <v>4</v>
      </c>
      <c r="G43" s="3">
        <v>0</v>
      </c>
      <c r="H43" s="3">
        <v>3</v>
      </c>
      <c r="I43" s="3">
        <v>0</v>
      </c>
      <c r="J43" s="3">
        <v>3</v>
      </c>
      <c r="K43" s="3">
        <v>0</v>
      </c>
      <c r="L43" s="3">
        <v>0</v>
      </c>
      <c r="M43" s="3">
        <v>1</v>
      </c>
      <c r="N43" s="4">
        <f t="shared" si="0"/>
        <v>10</v>
      </c>
      <c r="O43" s="4">
        <f t="shared" si="1"/>
        <v>1</v>
      </c>
      <c r="S43" s="113"/>
      <c r="T43" s="113"/>
    </row>
    <row r="44" spans="1:20" s="120" customFormat="1" x14ac:dyDescent="0.2">
      <c r="A44" s="118" t="s">
        <v>8</v>
      </c>
      <c r="B44" s="1">
        <v>0</v>
      </c>
      <c r="C44" s="119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0</v>
      </c>
      <c r="N44" s="1">
        <f t="shared" si="0"/>
        <v>2</v>
      </c>
      <c r="O44" s="1">
        <f t="shared" si="1"/>
        <v>0</v>
      </c>
      <c r="S44" s="113"/>
      <c r="T44" s="113"/>
    </row>
    <row r="45" spans="1:20" s="120" customFormat="1" x14ac:dyDescent="0.2">
      <c r="A45" s="118" t="s">
        <v>7</v>
      </c>
      <c r="B45" s="1">
        <v>0</v>
      </c>
      <c r="C45" s="119">
        <v>0</v>
      </c>
      <c r="D45" s="1">
        <v>0</v>
      </c>
      <c r="E45" s="1">
        <v>0</v>
      </c>
      <c r="F45" s="1">
        <v>5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1</v>
      </c>
      <c r="M45" s="1">
        <v>0</v>
      </c>
      <c r="N45" s="1">
        <f t="shared" si="0"/>
        <v>8</v>
      </c>
      <c r="O45" s="1">
        <f t="shared" si="1"/>
        <v>0</v>
      </c>
      <c r="S45" s="113"/>
      <c r="T45" s="113"/>
    </row>
    <row r="46" spans="1:20" s="120" customFormat="1" x14ac:dyDescent="0.2">
      <c r="A46" s="118" t="s">
        <v>6</v>
      </c>
      <c r="B46" s="1">
        <v>1</v>
      </c>
      <c r="C46" s="119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5</v>
      </c>
      <c r="K46" s="1">
        <v>0</v>
      </c>
      <c r="L46" s="1">
        <v>3</v>
      </c>
      <c r="M46" s="1">
        <v>2</v>
      </c>
      <c r="N46" s="1">
        <f t="shared" si="0"/>
        <v>9</v>
      </c>
      <c r="O46" s="1">
        <f t="shared" si="1"/>
        <v>2</v>
      </c>
      <c r="S46" s="113"/>
      <c r="T46" s="113"/>
    </row>
    <row r="47" spans="1:20" s="120" customFormat="1" x14ac:dyDescent="0.2">
      <c r="A47" s="118" t="s">
        <v>5</v>
      </c>
      <c r="B47" s="1">
        <v>0</v>
      </c>
      <c r="C47" s="119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1">
        <f t="shared" si="0"/>
        <v>3</v>
      </c>
      <c r="O47" s="1">
        <f t="shared" si="1"/>
        <v>1</v>
      </c>
      <c r="S47" s="113"/>
      <c r="T47" s="113"/>
    </row>
    <row r="48" spans="1:20" s="120" customFormat="1" x14ac:dyDescent="0.2">
      <c r="A48" s="118" t="s">
        <v>4</v>
      </c>
      <c r="B48" s="1">
        <v>0</v>
      </c>
      <c r="C48" s="119">
        <v>0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f t="shared" si="0"/>
        <v>3</v>
      </c>
      <c r="O48" s="1">
        <f t="shared" si="1"/>
        <v>1</v>
      </c>
      <c r="S48" s="113"/>
      <c r="T48" s="113"/>
    </row>
    <row r="49" spans="1:20" s="120" customFormat="1" x14ac:dyDescent="0.2">
      <c r="A49" s="118" t="s">
        <v>3</v>
      </c>
      <c r="B49" s="1">
        <v>1</v>
      </c>
      <c r="C49" s="119">
        <v>0</v>
      </c>
      <c r="D49" s="4">
        <v>0</v>
      </c>
      <c r="E49" s="4">
        <v>1</v>
      </c>
      <c r="F49" s="1">
        <v>3</v>
      </c>
      <c r="G49" s="1">
        <v>0</v>
      </c>
      <c r="H49" s="1">
        <v>3</v>
      </c>
      <c r="I49" s="1">
        <v>1</v>
      </c>
      <c r="J49" s="1">
        <v>3</v>
      </c>
      <c r="K49" s="1">
        <v>0</v>
      </c>
      <c r="L49" s="1">
        <v>9</v>
      </c>
      <c r="M49" s="1">
        <v>1</v>
      </c>
      <c r="N49" s="1">
        <f t="shared" si="0"/>
        <v>19</v>
      </c>
      <c r="O49" s="1">
        <f t="shared" si="1"/>
        <v>3</v>
      </c>
      <c r="S49" s="113"/>
      <c r="T49" s="113"/>
    </row>
    <row r="50" spans="1:20" x14ac:dyDescent="0.2">
      <c r="A50" s="115" t="s">
        <v>2</v>
      </c>
      <c r="B50" s="5">
        <v>0</v>
      </c>
      <c r="C50" s="123">
        <v>0</v>
      </c>
      <c r="D50" s="4">
        <v>1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8</v>
      </c>
      <c r="K50" s="4">
        <v>0</v>
      </c>
      <c r="L50" s="4">
        <v>1</v>
      </c>
      <c r="M50" s="4">
        <v>1</v>
      </c>
      <c r="N50" s="5">
        <f t="shared" si="0"/>
        <v>11</v>
      </c>
      <c r="O50" s="5">
        <f t="shared" si="1"/>
        <v>1</v>
      </c>
    </row>
    <row r="51" spans="1:20" s="128" customFormat="1" ht="11.25" customHeight="1" x14ac:dyDescent="0.2">
      <c r="A51" s="188" t="s">
        <v>1</v>
      </c>
      <c r="B51" s="183">
        <f>SUM(B4:B50)</f>
        <v>6</v>
      </c>
      <c r="C51" s="183"/>
      <c r="D51" s="183">
        <f>SUM(D4:D50)</f>
        <v>1</v>
      </c>
      <c r="E51" s="183">
        <f>SUM(E4:E50)</f>
        <v>8</v>
      </c>
      <c r="F51" s="183">
        <f>SUM(F4:F50)</f>
        <v>168</v>
      </c>
      <c r="G51" s="183"/>
      <c r="H51" s="183">
        <f>SUM(H4:H50)</f>
        <v>72</v>
      </c>
      <c r="I51" s="183">
        <f>SUM(I4:I50)</f>
        <v>38</v>
      </c>
      <c r="J51" s="183">
        <f>SUM(J4:J50)</f>
        <v>203</v>
      </c>
      <c r="K51" s="183"/>
      <c r="L51" s="183">
        <f>SUM(L4:L50)</f>
        <v>94</v>
      </c>
      <c r="M51" s="183">
        <f>SUM(M4:M50)</f>
        <v>55</v>
      </c>
      <c r="N51" s="183">
        <f>SUM(N4:N50)</f>
        <v>544</v>
      </c>
      <c r="O51" s="183">
        <f>SUM(O4:O50)</f>
        <v>101</v>
      </c>
    </row>
    <row r="52" spans="1:20" s="128" customFormat="1" ht="11.25" customHeight="1" x14ac:dyDescent="0.2">
      <c r="A52" s="186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</row>
    <row r="82" spans="121:126" x14ac:dyDescent="0.2">
      <c r="DQ82" s="113">
        <v>1</v>
      </c>
      <c r="DV82" s="113">
        <v>1</v>
      </c>
    </row>
    <row r="136" spans="61:61" x14ac:dyDescent="0.2">
      <c r="BI136" s="113">
        <f>SUM(A28,AE28,BI28,CM28,DQ28,A82,AE82,BI82,CM82,DQ82,A136,AE136)</f>
        <v>1</v>
      </c>
    </row>
  </sheetData>
  <mergeCells count="23">
    <mergeCell ref="J2:K2"/>
    <mergeCell ref="L2:M2"/>
    <mergeCell ref="N2:O2"/>
    <mergeCell ref="H2:I2"/>
    <mergeCell ref="J51:J52"/>
    <mergeCell ref="K51:K52"/>
    <mergeCell ref="L51:L52"/>
    <mergeCell ref="N51:N52"/>
    <mergeCell ref="I51:I52"/>
    <mergeCell ref="M51:M52"/>
    <mergeCell ref="O51:O52"/>
    <mergeCell ref="H51:H52"/>
    <mergeCell ref="F51:F52"/>
    <mergeCell ref="G51:G52"/>
    <mergeCell ref="A2:A3"/>
    <mergeCell ref="B2:C2"/>
    <mergeCell ref="D2:E2"/>
    <mergeCell ref="F2:G2"/>
    <mergeCell ref="A51:A52"/>
    <mergeCell ref="B51:B52"/>
    <mergeCell ref="C51:C52"/>
    <mergeCell ref="D51:D52"/>
    <mergeCell ref="E51:E52"/>
  </mergeCells>
  <phoneticPr fontId="1"/>
  <conditionalFormatting sqref="B4:O50">
    <cfRule type="cellIs" dxfId="2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6"/>
  <sheetViews>
    <sheetView showGridLines="0" showZeros="0" view="pageBreakPreview" zoomScaleNormal="75" zoomScaleSheetLayoutView="100" workbookViewId="0">
      <pane ySplit="3" topLeftCell="A4" activePane="bottomLeft" state="frozen"/>
      <selection activeCell="X42" sqref="A1:Y52"/>
      <selection pane="bottomLeft" activeCell="AI11" sqref="AI11"/>
    </sheetView>
  </sheetViews>
  <sheetFormatPr defaultColWidth="9" defaultRowHeight="13" x14ac:dyDescent="0.2"/>
  <cols>
    <col min="1" max="1" width="1.81640625" style="97" customWidth="1"/>
    <col min="2" max="2" width="9.453125" style="110" customWidth="1"/>
    <col min="3" max="3" width="7.6328125" style="110" customWidth="1"/>
    <col min="4" max="27" width="6.6328125" style="110" customWidth="1"/>
    <col min="28" max="29" width="6.6328125" style="97" customWidth="1"/>
    <col min="30" max="30" width="1.81640625" style="97" customWidth="1"/>
    <col min="31" max="34" width="3.6328125" style="97" customWidth="1"/>
    <col min="35" max="16384" width="9" style="97"/>
  </cols>
  <sheetData>
    <row r="1" spans="1:34" s="88" customFormat="1" ht="31.5" customHeight="1" x14ac:dyDescent="0.35">
      <c r="A1" s="189"/>
      <c r="B1" s="86" t="s">
        <v>81</v>
      </c>
      <c r="C1" s="87"/>
    </row>
    <row r="2" spans="1:34" s="89" customFormat="1" x14ac:dyDescent="0.2">
      <c r="A2" s="189"/>
      <c r="B2" s="190" t="s">
        <v>63</v>
      </c>
      <c r="C2" s="192" t="s">
        <v>80</v>
      </c>
      <c r="D2" s="194" t="s">
        <v>79</v>
      </c>
      <c r="E2" s="195"/>
      <c r="F2" s="196" t="s">
        <v>78</v>
      </c>
      <c r="G2" s="196"/>
      <c r="H2" s="194" t="s">
        <v>77</v>
      </c>
      <c r="I2" s="195"/>
      <c r="J2" s="196" t="s">
        <v>76</v>
      </c>
      <c r="K2" s="196"/>
      <c r="L2" s="194" t="s">
        <v>75</v>
      </c>
      <c r="M2" s="195"/>
      <c r="N2" s="196" t="s">
        <v>74</v>
      </c>
      <c r="O2" s="196"/>
      <c r="P2" s="194" t="s">
        <v>73</v>
      </c>
      <c r="Q2" s="195"/>
      <c r="R2" s="196" t="s">
        <v>72</v>
      </c>
      <c r="S2" s="196"/>
      <c r="T2" s="194" t="s">
        <v>71</v>
      </c>
      <c r="U2" s="195"/>
      <c r="V2" s="196" t="s">
        <v>70</v>
      </c>
      <c r="W2" s="196"/>
      <c r="X2" s="194" t="s">
        <v>69</v>
      </c>
      <c r="Y2" s="195"/>
      <c r="Z2" s="196" t="s">
        <v>68</v>
      </c>
      <c r="AA2" s="196"/>
      <c r="AB2" s="194" t="s">
        <v>1</v>
      </c>
      <c r="AC2" s="195"/>
    </row>
    <row r="3" spans="1:34" s="92" customFormat="1" ht="11" x14ac:dyDescent="0.2">
      <c r="A3" s="189"/>
      <c r="B3" s="191"/>
      <c r="C3" s="193"/>
      <c r="D3" s="90" t="s">
        <v>51</v>
      </c>
      <c r="E3" s="91" t="s">
        <v>50</v>
      </c>
      <c r="F3" s="90" t="s">
        <v>51</v>
      </c>
      <c r="G3" s="91" t="s">
        <v>50</v>
      </c>
      <c r="H3" s="90" t="s">
        <v>51</v>
      </c>
      <c r="I3" s="91" t="s">
        <v>50</v>
      </c>
      <c r="J3" s="90" t="s">
        <v>51</v>
      </c>
      <c r="K3" s="91" t="s">
        <v>50</v>
      </c>
      <c r="L3" s="90" t="s">
        <v>51</v>
      </c>
      <c r="M3" s="91" t="s">
        <v>50</v>
      </c>
      <c r="N3" s="90" t="s">
        <v>51</v>
      </c>
      <c r="O3" s="91" t="s">
        <v>50</v>
      </c>
      <c r="P3" s="90" t="s">
        <v>51</v>
      </c>
      <c r="Q3" s="91" t="s">
        <v>50</v>
      </c>
      <c r="R3" s="90" t="s">
        <v>51</v>
      </c>
      <c r="S3" s="91" t="s">
        <v>50</v>
      </c>
      <c r="T3" s="90" t="s">
        <v>51</v>
      </c>
      <c r="U3" s="91" t="s">
        <v>50</v>
      </c>
      <c r="V3" s="90" t="s">
        <v>51</v>
      </c>
      <c r="W3" s="91" t="s">
        <v>50</v>
      </c>
      <c r="X3" s="90" t="s">
        <v>51</v>
      </c>
      <c r="Y3" s="91" t="s">
        <v>50</v>
      </c>
      <c r="Z3" s="90" t="s">
        <v>51</v>
      </c>
      <c r="AA3" s="91" t="s">
        <v>50</v>
      </c>
      <c r="AB3" s="90" t="s">
        <v>51</v>
      </c>
      <c r="AC3" s="91" t="s">
        <v>50</v>
      </c>
    </row>
    <row r="4" spans="1:34" ht="14.25" customHeight="1" x14ac:dyDescent="0.2">
      <c r="A4" s="189"/>
      <c r="B4" s="93" t="s">
        <v>48</v>
      </c>
      <c r="C4" s="94">
        <v>180</v>
      </c>
      <c r="D4" s="95">
        <v>2</v>
      </c>
      <c r="E4" s="96">
        <v>0</v>
      </c>
      <c r="F4" s="95">
        <v>2</v>
      </c>
      <c r="G4" s="96">
        <v>0</v>
      </c>
      <c r="H4" s="95">
        <v>2</v>
      </c>
      <c r="I4" s="96">
        <v>0</v>
      </c>
      <c r="J4" s="95">
        <v>8</v>
      </c>
      <c r="K4" s="96">
        <v>1</v>
      </c>
      <c r="L4" s="95">
        <v>3</v>
      </c>
      <c r="M4" s="96">
        <v>1</v>
      </c>
      <c r="N4" s="95">
        <v>3</v>
      </c>
      <c r="O4" s="96">
        <v>1</v>
      </c>
      <c r="P4" s="95">
        <v>1</v>
      </c>
      <c r="Q4" s="96">
        <v>0</v>
      </c>
      <c r="R4" s="95">
        <v>6</v>
      </c>
      <c r="S4" s="96">
        <v>2</v>
      </c>
      <c r="T4" s="95">
        <v>1</v>
      </c>
      <c r="U4" s="96">
        <v>1</v>
      </c>
      <c r="V4" s="95">
        <v>9</v>
      </c>
      <c r="W4" s="96">
        <v>2</v>
      </c>
      <c r="X4" s="95">
        <v>4</v>
      </c>
      <c r="Y4" s="96">
        <v>2</v>
      </c>
      <c r="Z4" s="95">
        <v>0</v>
      </c>
      <c r="AA4" s="96">
        <v>0</v>
      </c>
      <c r="AB4" s="95">
        <f>SUM(D4,F4,H4,J4,L4,N4,P4,R4,T4,V4,X4,Z4)</f>
        <v>41</v>
      </c>
      <c r="AC4" s="96">
        <f>SUM(E4,G4,I4,K4,M4,O4,Q4,S4,U4,W4,Y4,AA4)</f>
        <v>10</v>
      </c>
      <c r="AD4" s="92"/>
    </row>
    <row r="5" spans="1:34" s="89" customFormat="1" ht="14.25" customHeight="1" x14ac:dyDescent="0.2">
      <c r="A5" s="189"/>
      <c r="B5" s="98" t="s">
        <v>47</v>
      </c>
      <c r="C5" s="94">
        <v>41</v>
      </c>
      <c r="D5" s="95">
        <v>1</v>
      </c>
      <c r="E5" s="96">
        <v>0</v>
      </c>
      <c r="F5" s="95">
        <v>3</v>
      </c>
      <c r="G5" s="96">
        <v>0</v>
      </c>
      <c r="H5" s="95">
        <v>5</v>
      </c>
      <c r="I5" s="96">
        <v>0</v>
      </c>
      <c r="J5" s="95">
        <v>0</v>
      </c>
      <c r="K5" s="96">
        <v>0</v>
      </c>
      <c r="L5" s="95">
        <v>0</v>
      </c>
      <c r="M5" s="96">
        <v>0</v>
      </c>
      <c r="N5" s="95">
        <v>0</v>
      </c>
      <c r="O5" s="96">
        <v>0</v>
      </c>
      <c r="P5" s="95">
        <v>1</v>
      </c>
      <c r="Q5" s="96">
        <v>0</v>
      </c>
      <c r="R5" s="95">
        <v>0</v>
      </c>
      <c r="S5" s="96">
        <v>0</v>
      </c>
      <c r="T5" s="95">
        <v>0</v>
      </c>
      <c r="U5" s="96">
        <v>0</v>
      </c>
      <c r="V5" s="95">
        <v>0</v>
      </c>
      <c r="W5" s="96">
        <v>0</v>
      </c>
      <c r="X5" s="95">
        <v>4</v>
      </c>
      <c r="Y5" s="96">
        <v>2</v>
      </c>
      <c r="Z5" s="95">
        <v>1</v>
      </c>
      <c r="AA5" s="96">
        <v>0</v>
      </c>
      <c r="AB5" s="99">
        <f>SUM(D5,F5,H5,J5,L5,N5,P5,R5,T5,V5,X5,Z5)</f>
        <v>15</v>
      </c>
      <c r="AC5" s="6">
        <f>SUM(E5,G5,I5,K5,M5,O5,Q5,S5,U5,W5,Y5,AA5)</f>
        <v>2</v>
      </c>
      <c r="AD5" s="92"/>
      <c r="AG5" s="97"/>
      <c r="AH5" s="97"/>
    </row>
    <row r="6" spans="1:34" s="89" customFormat="1" ht="14.25" customHeight="1" x14ac:dyDescent="0.2">
      <c r="A6" s="189"/>
      <c r="B6" s="98" t="s">
        <v>46</v>
      </c>
      <c r="C6" s="94">
        <v>34</v>
      </c>
      <c r="D6" s="95">
        <v>1</v>
      </c>
      <c r="E6" s="96">
        <v>1</v>
      </c>
      <c r="F6" s="95">
        <v>1</v>
      </c>
      <c r="G6" s="96">
        <v>0</v>
      </c>
      <c r="H6" s="95">
        <v>1</v>
      </c>
      <c r="I6" s="96">
        <v>0</v>
      </c>
      <c r="J6" s="95">
        <v>2</v>
      </c>
      <c r="K6" s="96">
        <v>0</v>
      </c>
      <c r="L6" s="95">
        <v>1</v>
      </c>
      <c r="M6" s="96">
        <v>0</v>
      </c>
      <c r="N6" s="95">
        <v>0</v>
      </c>
      <c r="O6" s="96">
        <v>0</v>
      </c>
      <c r="P6" s="95">
        <v>2</v>
      </c>
      <c r="Q6" s="96">
        <v>0</v>
      </c>
      <c r="R6" s="95">
        <v>0</v>
      </c>
      <c r="S6" s="96">
        <v>0</v>
      </c>
      <c r="T6" s="95">
        <v>0</v>
      </c>
      <c r="U6" s="96">
        <v>0</v>
      </c>
      <c r="V6" s="95">
        <v>0</v>
      </c>
      <c r="W6" s="96">
        <v>0</v>
      </c>
      <c r="X6" s="95">
        <v>0</v>
      </c>
      <c r="Y6" s="96">
        <v>0</v>
      </c>
      <c r="Z6" s="95">
        <v>0</v>
      </c>
      <c r="AA6" s="96">
        <v>0</v>
      </c>
      <c r="AB6" s="99">
        <f t="shared" ref="AB6:AB50" si="0">SUM(D6,F6,H6,J6,L6,N6,P6,R6,T6,V6,X6,Z6)</f>
        <v>8</v>
      </c>
      <c r="AC6" s="6">
        <f t="shared" ref="AC6:AC50" si="1">SUM(E6,G6,I6,K6,M6,O6,Q6,S6,U6,W6,Y6,AA6)</f>
        <v>1</v>
      </c>
      <c r="AD6" s="92"/>
      <c r="AG6" s="97"/>
      <c r="AH6" s="97"/>
    </row>
    <row r="7" spans="1:34" s="89" customFormat="1" ht="14.25" customHeight="1" x14ac:dyDescent="0.2">
      <c r="A7" s="189"/>
      <c r="B7" s="98" t="s">
        <v>45</v>
      </c>
      <c r="C7" s="94">
        <v>36</v>
      </c>
      <c r="D7" s="95">
        <v>2</v>
      </c>
      <c r="E7" s="96">
        <v>0</v>
      </c>
      <c r="F7" s="95">
        <v>1</v>
      </c>
      <c r="G7" s="96">
        <v>0</v>
      </c>
      <c r="H7" s="95">
        <v>2</v>
      </c>
      <c r="I7" s="96">
        <v>0</v>
      </c>
      <c r="J7" s="95">
        <v>0</v>
      </c>
      <c r="K7" s="96">
        <v>0</v>
      </c>
      <c r="L7" s="95">
        <v>0</v>
      </c>
      <c r="M7" s="96">
        <v>0</v>
      </c>
      <c r="N7" s="95">
        <v>0</v>
      </c>
      <c r="O7" s="96">
        <v>0</v>
      </c>
      <c r="P7" s="95">
        <v>2</v>
      </c>
      <c r="Q7" s="96">
        <v>1</v>
      </c>
      <c r="R7" s="95">
        <v>0</v>
      </c>
      <c r="S7" s="96">
        <v>0</v>
      </c>
      <c r="T7" s="95">
        <v>1</v>
      </c>
      <c r="U7" s="96">
        <v>0</v>
      </c>
      <c r="V7" s="95">
        <v>3</v>
      </c>
      <c r="W7" s="96">
        <v>1</v>
      </c>
      <c r="X7" s="95">
        <v>0</v>
      </c>
      <c r="Y7" s="96">
        <v>0</v>
      </c>
      <c r="Z7" s="95">
        <v>0</v>
      </c>
      <c r="AA7" s="96">
        <v>0</v>
      </c>
      <c r="AB7" s="99">
        <f t="shared" si="0"/>
        <v>11</v>
      </c>
      <c r="AC7" s="6">
        <f t="shared" si="1"/>
        <v>2</v>
      </c>
      <c r="AD7" s="92"/>
      <c r="AG7" s="97"/>
      <c r="AH7" s="97"/>
    </row>
    <row r="8" spans="1:34" s="89" customFormat="1" ht="14.25" customHeight="1" x14ac:dyDescent="0.2">
      <c r="A8" s="189"/>
      <c r="B8" s="98" t="s">
        <v>44</v>
      </c>
      <c r="C8" s="94">
        <v>26</v>
      </c>
      <c r="D8" s="95">
        <v>1</v>
      </c>
      <c r="E8" s="96">
        <v>0</v>
      </c>
      <c r="F8" s="95">
        <v>0</v>
      </c>
      <c r="G8" s="96">
        <v>0</v>
      </c>
      <c r="H8" s="95">
        <v>4</v>
      </c>
      <c r="I8" s="96">
        <v>0</v>
      </c>
      <c r="J8" s="95">
        <v>0</v>
      </c>
      <c r="K8" s="96">
        <v>0</v>
      </c>
      <c r="L8" s="95">
        <v>0</v>
      </c>
      <c r="M8" s="96">
        <v>0</v>
      </c>
      <c r="N8" s="95">
        <v>0</v>
      </c>
      <c r="O8" s="96">
        <v>0</v>
      </c>
      <c r="P8" s="95">
        <v>0</v>
      </c>
      <c r="Q8" s="96">
        <v>0</v>
      </c>
      <c r="R8" s="95">
        <v>3</v>
      </c>
      <c r="S8" s="96">
        <v>0</v>
      </c>
      <c r="T8" s="95">
        <v>0</v>
      </c>
      <c r="U8" s="96">
        <v>0</v>
      </c>
      <c r="V8" s="95">
        <v>0</v>
      </c>
      <c r="W8" s="96">
        <v>0</v>
      </c>
      <c r="X8" s="95">
        <v>2</v>
      </c>
      <c r="Y8" s="96">
        <v>1</v>
      </c>
      <c r="Z8" s="95">
        <v>0</v>
      </c>
      <c r="AA8" s="96">
        <v>0</v>
      </c>
      <c r="AB8" s="99">
        <f t="shared" si="0"/>
        <v>10</v>
      </c>
      <c r="AC8" s="6">
        <f t="shared" si="1"/>
        <v>1</v>
      </c>
      <c r="AD8" s="92"/>
      <c r="AG8" s="97"/>
      <c r="AH8" s="97"/>
    </row>
    <row r="9" spans="1:34" s="89" customFormat="1" ht="14.25" customHeight="1" x14ac:dyDescent="0.2">
      <c r="A9" s="189"/>
      <c r="B9" s="98" t="s">
        <v>43</v>
      </c>
      <c r="C9" s="94">
        <v>36</v>
      </c>
      <c r="D9" s="95">
        <v>0</v>
      </c>
      <c r="E9" s="96">
        <v>0</v>
      </c>
      <c r="F9" s="95">
        <v>2</v>
      </c>
      <c r="G9" s="96">
        <v>0</v>
      </c>
      <c r="H9" s="95">
        <v>1</v>
      </c>
      <c r="I9" s="96">
        <v>0</v>
      </c>
      <c r="J9" s="95">
        <v>2</v>
      </c>
      <c r="K9" s="96">
        <v>0</v>
      </c>
      <c r="L9" s="95">
        <v>0</v>
      </c>
      <c r="M9" s="96">
        <v>0</v>
      </c>
      <c r="N9" s="95">
        <v>0</v>
      </c>
      <c r="O9" s="96">
        <v>0</v>
      </c>
      <c r="P9" s="95">
        <v>1</v>
      </c>
      <c r="Q9" s="96">
        <v>1</v>
      </c>
      <c r="R9" s="95">
        <v>0</v>
      </c>
      <c r="S9" s="96">
        <v>0</v>
      </c>
      <c r="T9" s="95">
        <v>0</v>
      </c>
      <c r="U9" s="96">
        <v>0</v>
      </c>
      <c r="V9" s="95">
        <v>2</v>
      </c>
      <c r="W9" s="96">
        <v>0</v>
      </c>
      <c r="X9" s="95">
        <v>2</v>
      </c>
      <c r="Y9" s="96">
        <v>0</v>
      </c>
      <c r="Z9" s="95">
        <v>1</v>
      </c>
      <c r="AA9" s="96">
        <v>0</v>
      </c>
      <c r="AB9" s="99">
        <f>SUM(D9,F9,H9,J9,L9,N9,P9,R9,T9,V9,X9,Z9)</f>
        <v>11</v>
      </c>
      <c r="AC9" s="6">
        <f t="shared" si="1"/>
        <v>1</v>
      </c>
      <c r="AD9" s="92"/>
      <c r="AG9" s="97"/>
      <c r="AH9" s="97"/>
    </row>
    <row r="10" spans="1:34" s="89" customFormat="1" ht="14.25" customHeight="1" x14ac:dyDescent="0.2">
      <c r="A10" s="189"/>
      <c r="B10" s="100" t="s">
        <v>42</v>
      </c>
      <c r="C10" s="101">
        <v>60</v>
      </c>
      <c r="D10" s="102">
        <v>1</v>
      </c>
      <c r="E10" s="103">
        <v>0</v>
      </c>
      <c r="F10" s="102">
        <v>1</v>
      </c>
      <c r="G10" s="103">
        <v>0</v>
      </c>
      <c r="H10" s="102">
        <v>0</v>
      </c>
      <c r="I10" s="103">
        <v>0</v>
      </c>
      <c r="J10" s="102">
        <v>3</v>
      </c>
      <c r="K10" s="103">
        <v>1</v>
      </c>
      <c r="L10" s="102">
        <v>0</v>
      </c>
      <c r="M10" s="103">
        <v>0</v>
      </c>
      <c r="N10" s="102">
        <v>1</v>
      </c>
      <c r="O10" s="103">
        <v>0</v>
      </c>
      <c r="P10" s="102">
        <v>1</v>
      </c>
      <c r="Q10" s="104">
        <v>0</v>
      </c>
      <c r="R10" s="105">
        <v>2</v>
      </c>
      <c r="S10" s="104">
        <v>1</v>
      </c>
      <c r="T10" s="105">
        <v>1</v>
      </c>
      <c r="U10" s="104">
        <v>0</v>
      </c>
      <c r="V10" s="105">
        <v>2</v>
      </c>
      <c r="W10" s="104">
        <v>1</v>
      </c>
      <c r="X10" s="105">
        <v>2</v>
      </c>
      <c r="Y10" s="104">
        <v>1</v>
      </c>
      <c r="Z10" s="105">
        <v>0</v>
      </c>
      <c r="AA10" s="104">
        <v>0</v>
      </c>
      <c r="AB10" s="105">
        <f t="shared" si="0"/>
        <v>14</v>
      </c>
      <c r="AC10" s="129">
        <f t="shared" si="1"/>
        <v>4</v>
      </c>
      <c r="AD10" s="92"/>
      <c r="AG10" s="97"/>
      <c r="AH10" s="97"/>
    </row>
    <row r="11" spans="1:34" s="89" customFormat="1" ht="14.25" customHeight="1" x14ac:dyDescent="0.2">
      <c r="A11" s="189"/>
      <c r="B11" s="93" t="s">
        <v>41</v>
      </c>
      <c r="C11" s="94">
        <v>45</v>
      </c>
      <c r="D11" s="95">
        <v>3</v>
      </c>
      <c r="E11" s="96">
        <v>0</v>
      </c>
      <c r="F11" s="95">
        <v>5</v>
      </c>
      <c r="G11" s="96">
        <v>0</v>
      </c>
      <c r="H11" s="95">
        <v>2</v>
      </c>
      <c r="I11" s="96">
        <v>0</v>
      </c>
      <c r="J11" s="95">
        <v>2</v>
      </c>
      <c r="K11" s="96">
        <v>2</v>
      </c>
      <c r="L11" s="95">
        <v>0</v>
      </c>
      <c r="M11" s="96">
        <v>0</v>
      </c>
      <c r="N11" s="95">
        <v>0</v>
      </c>
      <c r="O11" s="96">
        <v>0</v>
      </c>
      <c r="P11" s="95">
        <v>1</v>
      </c>
      <c r="Q11" s="96">
        <v>0</v>
      </c>
      <c r="R11" s="95">
        <v>0</v>
      </c>
      <c r="S11" s="96">
        <v>0</v>
      </c>
      <c r="T11" s="95">
        <v>2</v>
      </c>
      <c r="U11" s="96">
        <v>1</v>
      </c>
      <c r="V11" s="95">
        <v>2</v>
      </c>
      <c r="W11" s="96">
        <v>0</v>
      </c>
      <c r="X11" s="95">
        <v>2</v>
      </c>
      <c r="Y11" s="96">
        <v>0</v>
      </c>
      <c r="Z11" s="95">
        <v>0</v>
      </c>
      <c r="AA11" s="96">
        <v>0</v>
      </c>
      <c r="AB11" s="95">
        <f t="shared" si="0"/>
        <v>19</v>
      </c>
      <c r="AC11" s="107">
        <f t="shared" si="1"/>
        <v>3</v>
      </c>
      <c r="AD11" s="92"/>
      <c r="AG11" s="97"/>
      <c r="AH11" s="97"/>
    </row>
    <row r="12" spans="1:34" s="89" customFormat="1" ht="14.25" customHeight="1" x14ac:dyDescent="0.2">
      <c r="A12" s="189"/>
      <c r="B12" s="98" t="s">
        <v>40</v>
      </c>
      <c r="C12" s="94">
        <v>26</v>
      </c>
      <c r="D12" s="95">
        <v>0</v>
      </c>
      <c r="E12" s="96">
        <v>0</v>
      </c>
      <c r="F12" s="95">
        <v>0</v>
      </c>
      <c r="G12" s="96">
        <v>0</v>
      </c>
      <c r="H12" s="95">
        <v>0</v>
      </c>
      <c r="I12" s="96">
        <v>0</v>
      </c>
      <c r="J12" s="95">
        <v>1</v>
      </c>
      <c r="K12" s="96">
        <v>0</v>
      </c>
      <c r="L12" s="95">
        <v>1</v>
      </c>
      <c r="M12" s="96">
        <v>0</v>
      </c>
      <c r="N12" s="95">
        <v>0</v>
      </c>
      <c r="O12" s="96">
        <v>0</v>
      </c>
      <c r="P12" s="95">
        <v>1</v>
      </c>
      <c r="Q12" s="96">
        <v>0</v>
      </c>
      <c r="R12" s="95">
        <v>2</v>
      </c>
      <c r="S12" s="96">
        <v>0</v>
      </c>
      <c r="T12" s="95">
        <v>0</v>
      </c>
      <c r="U12" s="96">
        <v>0</v>
      </c>
      <c r="V12" s="95">
        <v>0</v>
      </c>
      <c r="W12" s="96">
        <v>0</v>
      </c>
      <c r="X12" s="95">
        <v>2</v>
      </c>
      <c r="Y12" s="96">
        <v>0</v>
      </c>
      <c r="Z12" s="95">
        <v>0</v>
      </c>
      <c r="AA12" s="96">
        <v>0</v>
      </c>
      <c r="AB12" s="99">
        <f t="shared" si="0"/>
        <v>7</v>
      </c>
      <c r="AC12" s="6">
        <f t="shared" si="1"/>
        <v>0</v>
      </c>
      <c r="AD12" s="92"/>
      <c r="AG12" s="97"/>
      <c r="AH12" s="97"/>
    </row>
    <row r="13" spans="1:34" s="89" customFormat="1" ht="14.25" customHeight="1" x14ac:dyDescent="0.2">
      <c r="A13" s="189"/>
      <c r="B13" s="98" t="s">
        <v>39</v>
      </c>
      <c r="C13" s="94">
        <v>36</v>
      </c>
      <c r="D13" s="95">
        <v>1</v>
      </c>
      <c r="E13" s="96">
        <v>1</v>
      </c>
      <c r="F13" s="95">
        <v>1</v>
      </c>
      <c r="G13" s="96">
        <v>1</v>
      </c>
      <c r="H13" s="95">
        <v>2</v>
      </c>
      <c r="I13" s="96">
        <v>0</v>
      </c>
      <c r="J13" s="95">
        <v>0</v>
      </c>
      <c r="K13" s="96">
        <v>0</v>
      </c>
      <c r="L13" s="95">
        <v>1</v>
      </c>
      <c r="M13" s="96">
        <v>0</v>
      </c>
      <c r="N13" s="95">
        <v>0</v>
      </c>
      <c r="O13" s="96">
        <v>0</v>
      </c>
      <c r="P13" s="95">
        <v>1</v>
      </c>
      <c r="Q13" s="96">
        <v>1</v>
      </c>
      <c r="R13" s="95">
        <v>0</v>
      </c>
      <c r="S13" s="96">
        <v>0</v>
      </c>
      <c r="T13" s="95">
        <v>0</v>
      </c>
      <c r="U13" s="96">
        <v>0</v>
      </c>
      <c r="V13" s="95">
        <v>0</v>
      </c>
      <c r="W13" s="96">
        <v>0</v>
      </c>
      <c r="X13" s="95">
        <v>2</v>
      </c>
      <c r="Y13" s="96">
        <v>0</v>
      </c>
      <c r="Z13" s="95">
        <v>0</v>
      </c>
      <c r="AA13" s="96">
        <v>0</v>
      </c>
      <c r="AB13" s="99">
        <f t="shared" si="0"/>
        <v>8</v>
      </c>
      <c r="AC13" s="6">
        <f t="shared" si="1"/>
        <v>3</v>
      </c>
      <c r="AD13" s="92"/>
      <c r="AG13" s="97"/>
      <c r="AH13" s="97"/>
    </row>
    <row r="14" spans="1:34" s="89" customFormat="1" ht="14.25" customHeight="1" x14ac:dyDescent="0.2">
      <c r="A14" s="189"/>
      <c r="B14" s="98" t="s">
        <v>38</v>
      </c>
      <c r="C14" s="94">
        <v>64</v>
      </c>
      <c r="D14" s="95">
        <v>1</v>
      </c>
      <c r="E14" s="96">
        <v>0</v>
      </c>
      <c r="F14" s="95">
        <v>3</v>
      </c>
      <c r="G14" s="96">
        <v>0</v>
      </c>
      <c r="H14" s="95">
        <v>0</v>
      </c>
      <c r="I14" s="96">
        <v>0</v>
      </c>
      <c r="J14" s="95">
        <v>7</v>
      </c>
      <c r="K14" s="96">
        <v>1</v>
      </c>
      <c r="L14" s="95">
        <v>0</v>
      </c>
      <c r="M14" s="96">
        <v>0</v>
      </c>
      <c r="N14" s="95">
        <v>0</v>
      </c>
      <c r="O14" s="96">
        <v>0</v>
      </c>
      <c r="P14" s="95">
        <v>3</v>
      </c>
      <c r="Q14" s="96">
        <v>1</v>
      </c>
      <c r="R14" s="95">
        <v>2</v>
      </c>
      <c r="S14" s="96">
        <v>1</v>
      </c>
      <c r="T14" s="95">
        <v>0</v>
      </c>
      <c r="U14" s="96">
        <v>0</v>
      </c>
      <c r="V14" s="95">
        <v>1</v>
      </c>
      <c r="W14" s="96">
        <v>0</v>
      </c>
      <c r="X14" s="95">
        <v>1</v>
      </c>
      <c r="Y14" s="96">
        <v>1</v>
      </c>
      <c r="Z14" s="95">
        <v>0</v>
      </c>
      <c r="AA14" s="96">
        <v>0</v>
      </c>
      <c r="AB14" s="99">
        <f t="shared" si="0"/>
        <v>18</v>
      </c>
      <c r="AC14" s="6">
        <f t="shared" si="1"/>
        <v>4</v>
      </c>
      <c r="AD14" s="92"/>
      <c r="AG14" s="97"/>
      <c r="AH14" s="97"/>
    </row>
    <row r="15" spans="1:34" s="89" customFormat="1" ht="14.25" customHeight="1" x14ac:dyDescent="0.2">
      <c r="A15" s="189"/>
      <c r="B15" s="98" t="s">
        <v>37</v>
      </c>
      <c r="C15" s="94">
        <v>55</v>
      </c>
      <c r="D15" s="95">
        <v>0</v>
      </c>
      <c r="E15" s="96">
        <v>0</v>
      </c>
      <c r="F15" s="95">
        <v>2</v>
      </c>
      <c r="G15" s="89">
        <v>0</v>
      </c>
      <c r="H15" s="95">
        <v>1</v>
      </c>
      <c r="I15" s="96">
        <v>0</v>
      </c>
      <c r="J15" s="95">
        <v>3</v>
      </c>
      <c r="K15" s="96">
        <v>1</v>
      </c>
      <c r="L15" s="95">
        <v>1</v>
      </c>
      <c r="M15" s="96">
        <v>0</v>
      </c>
      <c r="N15" s="95">
        <v>2</v>
      </c>
      <c r="O15" s="96">
        <v>2</v>
      </c>
      <c r="P15" s="95">
        <v>2</v>
      </c>
      <c r="Q15" s="96">
        <v>1</v>
      </c>
      <c r="R15" s="95">
        <v>0</v>
      </c>
      <c r="S15" s="96">
        <v>0</v>
      </c>
      <c r="T15" s="95">
        <v>1</v>
      </c>
      <c r="U15" s="96">
        <v>0</v>
      </c>
      <c r="V15" s="95">
        <v>1</v>
      </c>
      <c r="W15" s="96">
        <v>0</v>
      </c>
      <c r="X15" s="95">
        <v>0</v>
      </c>
      <c r="Y15" s="96">
        <v>0</v>
      </c>
      <c r="Z15" s="95">
        <v>1</v>
      </c>
      <c r="AA15" s="96">
        <v>0</v>
      </c>
      <c r="AB15" s="99">
        <f t="shared" si="0"/>
        <v>14</v>
      </c>
      <c r="AC15" s="6">
        <f t="shared" si="1"/>
        <v>4</v>
      </c>
      <c r="AD15" s="92"/>
      <c r="AG15" s="97"/>
      <c r="AH15" s="97"/>
    </row>
    <row r="16" spans="1:34" s="89" customFormat="1" ht="14.25" customHeight="1" x14ac:dyDescent="0.2">
      <c r="A16" s="189"/>
      <c r="B16" s="98" t="s">
        <v>36</v>
      </c>
      <c r="C16" s="94">
        <v>63</v>
      </c>
      <c r="D16" s="95">
        <v>2</v>
      </c>
      <c r="E16" s="96">
        <v>0</v>
      </c>
      <c r="F16" s="95">
        <v>2</v>
      </c>
      <c r="G16" s="6">
        <v>0</v>
      </c>
      <c r="H16" s="95">
        <v>0</v>
      </c>
      <c r="I16" s="96">
        <v>0</v>
      </c>
      <c r="J16" s="95">
        <v>2</v>
      </c>
      <c r="K16" s="96">
        <v>0</v>
      </c>
      <c r="L16" s="95">
        <v>1</v>
      </c>
      <c r="M16" s="96">
        <v>0</v>
      </c>
      <c r="N16" s="95">
        <v>1</v>
      </c>
      <c r="O16" s="96">
        <v>0</v>
      </c>
      <c r="P16" s="95">
        <v>1</v>
      </c>
      <c r="Q16" s="96">
        <v>1</v>
      </c>
      <c r="R16" s="95">
        <v>0</v>
      </c>
      <c r="S16" s="96">
        <v>0</v>
      </c>
      <c r="T16" s="95">
        <v>0</v>
      </c>
      <c r="U16" s="96">
        <v>0</v>
      </c>
      <c r="V16" s="95">
        <v>2</v>
      </c>
      <c r="W16" s="96">
        <v>1</v>
      </c>
      <c r="X16" s="95">
        <v>1</v>
      </c>
      <c r="Y16" s="96">
        <v>1</v>
      </c>
      <c r="Z16" s="95">
        <v>1</v>
      </c>
      <c r="AA16" s="96">
        <v>0</v>
      </c>
      <c r="AB16" s="99">
        <f t="shared" si="0"/>
        <v>13</v>
      </c>
      <c r="AC16" s="6">
        <f t="shared" si="1"/>
        <v>3</v>
      </c>
      <c r="AD16" s="92"/>
      <c r="AG16" s="97"/>
      <c r="AH16" s="97"/>
    </row>
    <row r="17" spans="1:34" s="89" customFormat="1" ht="14.25" customHeight="1" x14ac:dyDescent="0.2">
      <c r="A17" s="189"/>
      <c r="B17" s="100" t="s">
        <v>35</v>
      </c>
      <c r="C17" s="101">
        <v>34</v>
      </c>
      <c r="D17" s="102">
        <v>0</v>
      </c>
      <c r="E17" s="103">
        <v>0</v>
      </c>
      <c r="F17" s="102">
        <v>1</v>
      </c>
      <c r="G17" s="106">
        <v>0</v>
      </c>
      <c r="H17" s="102">
        <v>1</v>
      </c>
      <c r="I17" s="103">
        <v>0</v>
      </c>
      <c r="J17" s="105">
        <v>0</v>
      </c>
      <c r="K17" s="103">
        <v>0</v>
      </c>
      <c r="L17" s="102">
        <v>1</v>
      </c>
      <c r="M17" s="103">
        <v>0</v>
      </c>
      <c r="N17" s="102">
        <v>0</v>
      </c>
      <c r="O17" s="103">
        <v>0</v>
      </c>
      <c r="P17" s="102">
        <v>1</v>
      </c>
      <c r="Q17" s="104">
        <v>0</v>
      </c>
      <c r="R17" s="105">
        <v>0</v>
      </c>
      <c r="S17" s="104">
        <v>0</v>
      </c>
      <c r="T17" s="105">
        <v>5</v>
      </c>
      <c r="U17" s="104">
        <v>0</v>
      </c>
      <c r="V17" s="105">
        <v>1</v>
      </c>
      <c r="W17" s="104">
        <v>0</v>
      </c>
      <c r="X17" s="105">
        <v>0</v>
      </c>
      <c r="Y17" s="104">
        <v>0</v>
      </c>
      <c r="Z17" s="105">
        <v>0</v>
      </c>
      <c r="AA17" s="104">
        <v>0</v>
      </c>
      <c r="AB17" s="105">
        <f t="shared" si="0"/>
        <v>10</v>
      </c>
      <c r="AC17" s="109">
        <f t="shared" si="1"/>
        <v>0</v>
      </c>
      <c r="AD17" s="92"/>
      <c r="AG17" s="97"/>
      <c r="AH17" s="97"/>
    </row>
    <row r="18" spans="1:34" s="89" customFormat="1" ht="14.25" customHeight="1" x14ac:dyDescent="0.2">
      <c r="A18" s="189"/>
      <c r="B18" s="93" t="s">
        <v>34</v>
      </c>
      <c r="C18" s="94">
        <v>31</v>
      </c>
      <c r="D18" s="95">
        <v>1</v>
      </c>
      <c r="E18" s="96">
        <v>0</v>
      </c>
      <c r="F18" s="95">
        <v>0</v>
      </c>
      <c r="G18" s="107">
        <v>0</v>
      </c>
      <c r="H18" s="95">
        <v>0</v>
      </c>
      <c r="I18" s="96">
        <v>0</v>
      </c>
      <c r="J18" s="95">
        <v>5</v>
      </c>
      <c r="K18" s="96">
        <v>1</v>
      </c>
      <c r="L18" s="95">
        <v>0</v>
      </c>
      <c r="M18" s="96">
        <v>0</v>
      </c>
      <c r="N18" s="95">
        <v>0</v>
      </c>
      <c r="O18" s="96">
        <v>0</v>
      </c>
      <c r="P18" s="95">
        <v>0</v>
      </c>
      <c r="Q18" s="96">
        <v>0</v>
      </c>
      <c r="R18" s="95">
        <v>0</v>
      </c>
      <c r="S18" s="96">
        <v>0</v>
      </c>
      <c r="T18" s="95">
        <v>0</v>
      </c>
      <c r="U18" s="96">
        <v>0</v>
      </c>
      <c r="V18" s="95">
        <v>2</v>
      </c>
      <c r="W18" s="96">
        <v>0</v>
      </c>
      <c r="X18" s="95">
        <v>4</v>
      </c>
      <c r="Y18" s="96">
        <v>1</v>
      </c>
      <c r="Z18" s="95">
        <v>1</v>
      </c>
      <c r="AA18" s="96">
        <v>0</v>
      </c>
      <c r="AB18" s="95">
        <f t="shared" si="0"/>
        <v>13</v>
      </c>
      <c r="AC18" s="96">
        <f t="shared" si="1"/>
        <v>2</v>
      </c>
      <c r="AD18" s="92"/>
      <c r="AG18" s="97"/>
      <c r="AH18" s="97"/>
    </row>
    <row r="19" spans="1:34" s="89" customFormat="1" ht="14.25" customHeight="1" x14ac:dyDescent="0.2">
      <c r="A19" s="189"/>
      <c r="B19" s="98" t="s">
        <v>33</v>
      </c>
      <c r="C19" s="94">
        <v>16</v>
      </c>
      <c r="D19" s="95">
        <v>0</v>
      </c>
      <c r="E19" s="96">
        <v>0</v>
      </c>
      <c r="F19" s="95">
        <v>0</v>
      </c>
      <c r="G19" s="96">
        <v>0</v>
      </c>
      <c r="H19" s="95">
        <v>0</v>
      </c>
      <c r="I19" s="96">
        <v>0</v>
      </c>
      <c r="J19" s="95">
        <v>0</v>
      </c>
      <c r="K19" s="96">
        <v>0</v>
      </c>
      <c r="L19" s="95">
        <v>2</v>
      </c>
      <c r="M19" s="96">
        <v>0</v>
      </c>
      <c r="N19" s="95">
        <v>0</v>
      </c>
      <c r="O19" s="96">
        <v>0</v>
      </c>
      <c r="P19" s="95">
        <v>0</v>
      </c>
      <c r="Q19" s="96">
        <v>0</v>
      </c>
      <c r="R19" s="95">
        <v>0</v>
      </c>
      <c r="S19" s="96">
        <v>0</v>
      </c>
      <c r="T19" s="95">
        <v>0</v>
      </c>
      <c r="U19" s="96">
        <v>0</v>
      </c>
      <c r="V19" s="95">
        <v>1</v>
      </c>
      <c r="W19" s="96">
        <v>0</v>
      </c>
      <c r="X19" s="95">
        <v>3</v>
      </c>
      <c r="Y19" s="96">
        <v>0</v>
      </c>
      <c r="Z19" s="95">
        <v>1</v>
      </c>
      <c r="AA19" s="96">
        <v>0</v>
      </c>
      <c r="AB19" s="99">
        <f t="shared" si="0"/>
        <v>7</v>
      </c>
      <c r="AC19" s="6">
        <f t="shared" si="1"/>
        <v>0</v>
      </c>
      <c r="AD19" s="92"/>
      <c r="AG19" s="97"/>
      <c r="AH19" s="97"/>
    </row>
    <row r="20" spans="1:34" s="89" customFormat="1" ht="14.25" customHeight="1" x14ac:dyDescent="0.2">
      <c r="A20" s="189"/>
      <c r="B20" s="98" t="s">
        <v>32</v>
      </c>
      <c r="C20" s="94">
        <v>20</v>
      </c>
      <c r="D20" s="95">
        <v>0</v>
      </c>
      <c r="E20" s="96">
        <v>0</v>
      </c>
      <c r="F20" s="95">
        <v>0</v>
      </c>
      <c r="G20" s="96">
        <v>0</v>
      </c>
      <c r="H20" s="95">
        <v>1</v>
      </c>
      <c r="I20" s="96">
        <v>1</v>
      </c>
      <c r="J20" s="95">
        <v>0</v>
      </c>
      <c r="K20" s="96">
        <v>0</v>
      </c>
      <c r="L20" s="95">
        <v>0</v>
      </c>
      <c r="M20" s="96">
        <v>0</v>
      </c>
      <c r="N20" s="95">
        <v>0</v>
      </c>
      <c r="O20" s="96">
        <v>0</v>
      </c>
      <c r="P20" s="95">
        <v>0</v>
      </c>
      <c r="Q20" s="96">
        <v>0</v>
      </c>
      <c r="R20" s="95">
        <v>0</v>
      </c>
      <c r="S20" s="96">
        <v>0</v>
      </c>
      <c r="T20" s="95">
        <v>0</v>
      </c>
      <c r="U20" s="96">
        <v>0</v>
      </c>
      <c r="V20" s="95">
        <v>2</v>
      </c>
      <c r="W20" s="96">
        <v>1</v>
      </c>
      <c r="X20" s="95">
        <v>0</v>
      </c>
      <c r="Y20" s="96">
        <v>0</v>
      </c>
      <c r="Z20" s="95">
        <v>0</v>
      </c>
      <c r="AA20" s="96">
        <v>0</v>
      </c>
      <c r="AB20" s="99">
        <f t="shared" si="0"/>
        <v>3</v>
      </c>
      <c r="AC20" s="6">
        <f t="shared" si="1"/>
        <v>2</v>
      </c>
      <c r="AD20" s="92"/>
      <c r="AG20" s="97"/>
      <c r="AH20" s="97"/>
    </row>
    <row r="21" spans="1:34" s="89" customFormat="1" ht="14.25" customHeight="1" x14ac:dyDescent="0.2">
      <c r="A21" s="189"/>
      <c r="B21" s="100" t="s">
        <v>31</v>
      </c>
      <c r="C21" s="101">
        <v>18</v>
      </c>
      <c r="D21" s="102">
        <v>0</v>
      </c>
      <c r="E21" s="103">
        <v>0</v>
      </c>
      <c r="F21" s="102">
        <v>0</v>
      </c>
      <c r="G21" s="103">
        <v>0</v>
      </c>
      <c r="H21" s="102">
        <v>0</v>
      </c>
      <c r="I21" s="103">
        <v>0</v>
      </c>
      <c r="J21" s="102">
        <v>1</v>
      </c>
      <c r="K21" s="103">
        <v>0</v>
      </c>
      <c r="L21" s="102">
        <v>0</v>
      </c>
      <c r="M21" s="103">
        <v>0</v>
      </c>
      <c r="N21" s="102">
        <v>0</v>
      </c>
      <c r="O21" s="103">
        <v>0</v>
      </c>
      <c r="P21" s="102">
        <v>1</v>
      </c>
      <c r="Q21" s="104">
        <v>0</v>
      </c>
      <c r="R21" s="105">
        <v>0</v>
      </c>
      <c r="S21" s="104">
        <v>0</v>
      </c>
      <c r="T21" s="105">
        <v>0</v>
      </c>
      <c r="U21" s="104">
        <v>0</v>
      </c>
      <c r="V21" s="105">
        <v>1</v>
      </c>
      <c r="W21" s="104">
        <v>0</v>
      </c>
      <c r="X21" s="105">
        <v>1</v>
      </c>
      <c r="Y21" s="104">
        <v>0</v>
      </c>
      <c r="Z21" s="105">
        <v>0</v>
      </c>
      <c r="AA21" s="104">
        <v>0</v>
      </c>
      <c r="AB21" s="105">
        <f t="shared" si="0"/>
        <v>4</v>
      </c>
      <c r="AC21" s="129">
        <f t="shared" si="1"/>
        <v>0</v>
      </c>
      <c r="AD21" s="92"/>
      <c r="AG21" s="97"/>
      <c r="AH21" s="97"/>
    </row>
    <row r="22" spans="1:34" s="89" customFormat="1" ht="14.25" customHeight="1" x14ac:dyDescent="0.2">
      <c r="A22" s="189"/>
      <c r="B22" s="93" t="s">
        <v>30</v>
      </c>
      <c r="C22" s="94">
        <v>28</v>
      </c>
      <c r="D22" s="95">
        <v>0</v>
      </c>
      <c r="E22" s="96">
        <v>0</v>
      </c>
      <c r="F22" s="95">
        <v>2</v>
      </c>
      <c r="G22" s="96">
        <v>2</v>
      </c>
      <c r="H22" s="95">
        <v>0</v>
      </c>
      <c r="I22" s="96">
        <v>0</v>
      </c>
      <c r="J22" s="95">
        <v>1</v>
      </c>
      <c r="K22" s="96">
        <v>0</v>
      </c>
      <c r="L22" s="95">
        <v>1</v>
      </c>
      <c r="M22" s="96">
        <v>1</v>
      </c>
      <c r="N22" s="95">
        <v>0</v>
      </c>
      <c r="O22" s="96">
        <v>0</v>
      </c>
      <c r="P22" s="95">
        <v>0</v>
      </c>
      <c r="Q22" s="96">
        <v>0</v>
      </c>
      <c r="R22" s="95">
        <v>0</v>
      </c>
      <c r="S22" s="96">
        <v>0</v>
      </c>
      <c r="T22" s="95">
        <v>1</v>
      </c>
      <c r="U22" s="96">
        <v>0</v>
      </c>
      <c r="V22" s="95">
        <v>5</v>
      </c>
      <c r="W22" s="96">
        <v>0</v>
      </c>
      <c r="X22" s="95">
        <v>6</v>
      </c>
      <c r="Y22" s="96">
        <v>0</v>
      </c>
      <c r="Z22" s="95">
        <v>0</v>
      </c>
      <c r="AA22" s="96">
        <v>0</v>
      </c>
      <c r="AB22" s="95">
        <f t="shared" si="0"/>
        <v>16</v>
      </c>
      <c r="AC22" s="107">
        <f t="shared" si="1"/>
        <v>3</v>
      </c>
      <c r="AD22" s="92"/>
      <c r="AG22" s="97"/>
      <c r="AH22" s="97"/>
    </row>
    <row r="23" spans="1:34" s="89" customFormat="1" ht="14.25" customHeight="1" x14ac:dyDescent="0.2">
      <c r="A23" s="189"/>
      <c r="B23" s="98" t="s">
        <v>29</v>
      </c>
      <c r="C23" s="94">
        <v>78</v>
      </c>
      <c r="D23" s="95">
        <v>2</v>
      </c>
      <c r="E23" s="96">
        <v>1</v>
      </c>
      <c r="F23" s="95">
        <v>2</v>
      </c>
      <c r="G23" s="96">
        <v>1</v>
      </c>
      <c r="H23" s="95">
        <v>3</v>
      </c>
      <c r="I23" s="96">
        <v>0</v>
      </c>
      <c r="J23" s="95">
        <v>5</v>
      </c>
      <c r="K23" s="96">
        <v>2</v>
      </c>
      <c r="L23" s="95">
        <v>0</v>
      </c>
      <c r="M23" s="96">
        <v>0</v>
      </c>
      <c r="N23" s="95">
        <v>0</v>
      </c>
      <c r="O23" s="96">
        <v>0</v>
      </c>
      <c r="P23" s="95">
        <v>4</v>
      </c>
      <c r="Q23" s="96">
        <v>0</v>
      </c>
      <c r="R23" s="95">
        <v>0</v>
      </c>
      <c r="S23" s="96">
        <v>0</v>
      </c>
      <c r="T23" s="95">
        <v>0</v>
      </c>
      <c r="U23" s="96">
        <v>0</v>
      </c>
      <c r="V23" s="95">
        <v>4</v>
      </c>
      <c r="W23" s="96">
        <v>0</v>
      </c>
      <c r="X23" s="95">
        <v>6</v>
      </c>
      <c r="Y23" s="96">
        <v>2</v>
      </c>
      <c r="Z23" s="95">
        <v>0</v>
      </c>
      <c r="AA23" s="96">
        <v>0</v>
      </c>
      <c r="AB23" s="99">
        <f t="shared" si="0"/>
        <v>26</v>
      </c>
      <c r="AC23" s="6">
        <f t="shared" si="1"/>
        <v>6</v>
      </c>
      <c r="AD23" s="92"/>
      <c r="AG23" s="97"/>
      <c r="AH23" s="97"/>
    </row>
    <row r="24" spans="1:34" s="89" customFormat="1" ht="14.25" customHeight="1" x14ac:dyDescent="0.2">
      <c r="A24" s="189"/>
      <c r="B24" s="98" t="s">
        <v>28</v>
      </c>
      <c r="C24" s="94">
        <v>43</v>
      </c>
      <c r="D24" s="95">
        <v>2</v>
      </c>
      <c r="E24" s="96">
        <v>0</v>
      </c>
      <c r="F24" s="95">
        <v>4</v>
      </c>
      <c r="G24" s="96">
        <v>1</v>
      </c>
      <c r="H24" s="95">
        <v>4</v>
      </c>
      <c r="I24" s="96">
        <v>0</v>
      </c>
      <c r="J24" s="95">
        <v>4</v>
      </c>
      <c r="K24" s="96">
        <v>0</v>
      </c>
      <c r="L24" s="95">
        <v>1</v>
      </c>
      <c r="M24" s="96">
        <v>0</v>
      </c>
      <c r="N24" s="95">
        <v>0</v>
      </c>
      <c r="O24" s="96">
        <v>0</v>
      </c>
      <c r="P24" s="95">
        <v>0</v>
      </c>
      <c r="Q24" s="96">
        <v>0</v>
      </c>
      <c r="R24" s="95">
        <v>0</v>
      </c>
      <c r="S24" s="96">
        <v>0</v>
      </c>
      <c r="T24" s="95">
        <v>0</v>
      </c>
      <c r="U24" s="96">
        <v>0</v>
      </c>
      <c r="V24" s="95">
        <v>1</v>
      </c>
      <c r="W24" s="96">
        <v>1</v>
      </c>
      <c r="X24" s="95">
        <v>5</v>
      </c>
      <c r="Y24" s="96">
        <v>0</v>
      </c>
      <c r="Z24" s="95">
        <v>0</v>
      </c>
      <c r="AA24" s="96">
        <v>0</v>
      </c>
      <c r="AB24" s="99">
        <f t="shared" si="0"/>
        <v>21</v>
      </c>
      <c r="AC24" s="6">
        <f t="shared" si="1"/>
        <v>2</v>
      </c>
      <c r="AD24" s="92"/>
      <c r="AG24" s="97"/>
      <c r="AH24" s="97"/>
    </row>
    <row r="25" spans="1:34" s="89" customFormat="1" ht="14.25" customHeight="1" x14ac:dyDescent="0.2">
      <c r="A25" s="189"/>
      <c r="B25" s="98" t="s">
        <v>27</v>
      </c>
      <c r="C25" s="94">
        <v>36</v>
      </c>
      <c r="D25" s="95">
        <v>0</v>
      </c>
      <c r="E25" s="96">
        <v>0</v>
      </c>
      <c r="F25" s="95">
        <v>2</v>
      </c>
      <c r="G25" s="96">
        <v>1</v>
      </c>
      <c r="H25" s="95">
        <v>0</v>
      </c>
      <c r="I25" s="96">
        <v>0</v>
      </c>
      <c r="J25" s="95">
        <v>3</v>
      </c>
      <c r="K25" s="96">
        <v>0</v>
      </c>
      <c r="L25" s="95">
        <v>1</v>
      </c>
      <c r="M25" s="96">
        <v>1</v>
      </c>
      <c r="N25" s="95">
        <v>1</v>
      </c>
      <c r="O25" s="96">
        <v>0</v>
      </c>
      <c r="P25" s="95">
        <v>0</v>
      </c>
      <c r="Q25" s="96">
        <v>0</v>
      </c>
      <c r="R25" s="95">
        <v>0</v>
      </c>
      <c r="S25" s="96">
        <v>0</v>
      </c>
      <c r="T25" s="95">
        <v>0</v>
      </c>
      <c r="U25" s="96">
        <v>0</v>
      </c>
      <c r="V25" s="95">
        <v>1</v>
      </c>
      <c r="W25" s="96">
        <v>0</v>
      </c>
      <c r="X25" s="95">
        <v>1</v>
      </c>
      <c r="Y25" s="96">
        <v>0</v>
      </c>
      <c r="Z25" s="95">
        <v>1</v>
      </c>
      <c r="AA25" s="96">
        <v>0</v>
      </c>
      <c r="AB25" s="99">
        <f t="shared" si="0"/>
        <v>10</v>
      </c>
      <c r="AC25" s="6">
        <f t="shared" si="1"/>
        <v>2</v>
      </c>
      <c r="AD25" s="92"/>
      <c r="AG25" s="97"/>
      <c r="AH25" s="97"/>
    </row>
    <row r="26" spans="1:34" s="89" customFormat="1" ht="14.25" customHeight="1" x14ac:dyDescent="0.2">
      <c r="A26" s="189"/>
      <c r="B26" s="98" t="s">
        <v>26</v>
      </c>
      <c r="C26" s="94">
        <v>55</v>
      </c>
      <c r="D26" s="95">
        <v>0</v>
      </c>
      <c r="E26" s="96">
        <v>0</v>
      </c>
      <c r="F26" s="95">
        <v>2</v>
      </c>
      <c r="G26" s="96">
        <v>1</v>
      </c>
      <c r="H26" s="95">
        <v>2</v>
      </c>
      <c r="I26" s="96">
        <v>1</v>
      </c>
      <c r="J26" s="95">
        <v>4</v>
      </c>
      <c r="K26" s="96">
        <v>0</v>
      </c>
      <c r="L26" s="95">
        <v>0</v>
      </c>
      <c r="M26" s="96">
        <v>0</v>
      </c>
      <c r="N26" s="95">
        <v>0</v>
      </c>
      <c r="O26" s="96">
        <v>0</v>
      </c>
      <c r="P26" s="95">
        <v>0</v>
      </c>
      <c r="Q26" s="96">
        <v>0</v>
      </c>
      <c r="R26" s="95">
        <v>0</v>
      </c>
      <c r="S26" s="96">
        <v>0</v>
      </c>
      <c r="T26" s="95">
        <v>0</v>
      </c>
      <c r="U26" s="96">
        <v>0</v>
      </c>
      <c r="V26" s="95">
        <v>2</v>
      </c>
      <c r="W26" s="96">
        <v>0</v>
      </c>
      <c r="X26" s="95">
        <v>4</v>
      </c>
      <c r="Y26" s="96">
        <v>1</v>
      </c>
      <c r="Z26" s="95">
        <v>0</v>
      </c>
      <c r="AA26" s="96">
        <v>0</v>
      </c>
      <c r="AB26" s="99">
        <f t="shared" si="0"/>
        <v>14</v>
      </c>
      <c r="AC26" s="6">
        <f t="shared" si="1"/>
        <v>3</v>
      </c>
      <c r="AD26" s="92"/>
      <c r="AG26" s="97"/>
      <c r="AH26" s="97"/>
    </row>
    <row r="27" spans="1:34" s="89" customFormat="1" ht="14.25" customHeight="1" x14ac:dyDescent="0.2">
      <c r="A27" s="189"/>
      <c r="B27" s="100" t="s">
        <v>25</v>
      </c>
      <c r="C27" s="101">
        <v>30</v>
      </c>
      <c r="D27" s="102">
        <v>0</v>
      </c>
      <c r="E27" s="103">
        <v>0</v>
      </c>
      <c r="F27" s="102">
        <v>2</v>
      </c>
      <c r="G27" s="103">
        <v>0</v>
      </c>
      <c r="H27" s="102">
        <v>0</v>
      </c>
      <c r="I27" s="103">
        <v>0</v>
      </c>
      <c r="J27" s="102">
        <v>0</v>
      </c>
      <c r="K27" s="103">
        <v>0</v>
      </c>
      <c r="L27" s="102">
        <v>0</v>
      </c>
      <c r="M27" s="103">
        <v>0</v>
      </c>
      <c r="N27" s="102">
        <v>0</v>
      </c>
      <c r="O27" s="103">
        <v>0</v>
      </c>
      <c r="P27" s="102">
        <v>0</v>
      </c>
      <c r="Q27" s="104">
        <v>0</v>
      </c>
      <c r="R27" s="105">
        <v>0</v>
      </c>
      <c r="S27" s="104">
        <v>0</v>
      </c>
      <c r="T27" s="105">
        <v>0</v>
      </c>
      <c r="U27" s="104">
        <v>0</v>
      </c>
      <c r="V27" s="105">
        <v>2</v>
      </c>
      <c r="W27" s="104">
        <v>2</v>
      </c>
      <c r="X27" s="105">
        <v>3</v>
      </c>
      <c r="Y27" s="104">
        <v>0</v>
      </c>
      <c r="Z27" s="105">
        <v>0</v>
      </c>
      <c r="AA27" s="104">
        <v>0</v>
      </c>
      <c r="AB27" s="105">
        <f t="shared" si="0"/>
        <v>7</v>
      </c>
      <c r="AC27" s="109">
        <f t="shared" si="1"/>
        <v>2</v>
      </c>
      <c r="AD27" s="92"/>
      <c r="AG27" s="97"/>
      <c r="AH27" s="97"/>
    </row>
    <row r="28" spans="1:34" s="89" customFormat="1" ht="14.25" customHeight="1" x14ac:dyDescent="0.2">
      <c r="A28" s="189"/>
      <c r="B28" s="93" t="s">
        <v>24</v>
      </c>
      <c r="C28" s="94">
        <v>20</v>
      </c>
      <c r="D28" s="95">
        <v>3</v>
      </c>
      <c r="E28" s="96">
        <v>0</v>
      </c>
      <c r="F28" s="95">
        <v>1</v>
      </c>
      <c r="G28" s="96">
        <v>0</v>
      </c>
      <c r="H28" s="95">
        <v>2</v>
      </c>
      <c r="I28" s="96">
        <v>0</v>
      </c>
      <c r="J28" s="95">
        <v>0</v>
      </c>
      <c r="K28" s="96">
        <v>0</v>
      </c>
      <c r="L28" s="95">
        <v>0</v>
      </c>
      <c r="M28" s="96">
        <v>0</v>
      </c>
      <c r="N28" s="95">
        <v>1</v>
      </c>
      <c r="O28" s="96">
        <v>0</v>
      </c>
      <c r="P28" s="95">
        <v>1</v>
      </c>
      <c r="Q28" s="96">
        <v>0</v>
      </c>
      <c r="R28" s="95">
        <v>0</v>
      </c>
      <c r="S28" s="96">
        <v>0</v>
      </c>
      <c r="T28" s="95">
        <v>0</v>
      </c>
      <c r="U28" s="96">
        <v>0</v>
      </c>
      <c r="V28" s="95">
        <v>3</v>
      </c>
      <c r="W28" s="96">
        <v>2</v>
      </c>
      <c r="X28" s="95">
        <v>0</v>
      </c>
      <c r="Y28" s="96">
        <v>0</v>
      </c>
      <c r="Z28" s="95">
        <v>0</v>
      </c>
      <c r="AA28" s="96">
        <v>0</v>
      </c>
      <c r="AB28" s="95">
        <f t="shared" si="0"/>
        <v>11</v>
      </c>
      <c r="AC28" s="96">
        <f t="shared" si="1"/>
        <v>2</v>
      </c>
      <c r="AD28" s="92"/>
      <c r="AG28" s="97"/>
      <c r="AH28" s="97"/>
    </row>
    <row r="29" spans="1:34" s="89" customFormat="1" ht="14.25" customHeight="1" x14ac:dyDescent="0.2">
      <c r="A29" s="189"/>
      <c r="B29" s="108" t="s">
        <v>23</v>
      </c>
      <c r="C29" s="94">
        <v>27</v>
      </c>
      <c r="D29" s="95">
        <v>0</v>
      </c>
      <c r="E29" s="96">
        <v>0</v>
      </c>
      <c r="F29" s="95">
        <v>2</v>
      </c>
      <c r="G29" s="96">
        <v>0</v>
      </c>
      <c r="H29" s="95">
        <v>2</v>
      </c>
      <c r="I29" s="96">
        <v>0</v>
      </c>
      <c r="J29" s="95">
        <v>2</v>
      </c>
      <c r="K29" s="96">
        <v>0</v>
      </c>
      <c r="L29" s="95">
        <v>0</v>
      </c>
      <c r="M29" s="96">
        <v>0</v>
      </c>
      <c r="N29" s="95">
        <v>1</v>
      </c>
      <c r="O29" s="96">
        <v>0</v>
      </c>
      <c r="P29" s="95">
        <v>0</v>
      </c>
      <c r="Q29" s="96">
        <v>0</v>
      </c>
      <c r="R29" s="95">
        <v>1</v>
      </c>
      <c r="S29" s="96">
        <v>0</v>
      </c>
      <c r="T29" s="95">
        <v>0</v>
      </c>
      <c r="U29" s="96">
        <v>0</v>
      </c>
      <c r="V29" s="95">
        <v>1</v>
      </c>
      <c r="W29" s="96">
        <v>0</v>
      </c>
      <c r="X29" s="95">
        <v>1</v>
      </c>
      <c r="Y29" s="96">
        <v>0</v>
      </c>
      <c r="Z29" s="95">
        <v>1</v>
      </c>
      <c r="AA29" s="96">
        <v>0</v>
      </c>
      <c r="AB29" s="99">
        <f t="shared" si="0"/>
        <v>11</v>
      </c>
      <c r="AC29" s="6">
        <f t="shared" si="1"/>
        <v>0</v>
      </c>
      <c r="AD29" s="92"/>
      <c r="AG29" s="97"/>
      <c r="AH29" s="97"/>
    </row>
    <row r="30" spans="1:34" s="89" customFormat="1" ht="14.25" customHeight="1" x14ac:dyDescent="0.2">
      <c r="A30" s="189"/>
      <c r="B30" s="108" t="s">
        <v>67</v>
      </c>
      <c r="C30" s="94">
        <v>44</v>
      </c>
      <c r="D30" s="95">
        <v>1</v>
      </c>
      <c r="E30" s="96">
        <v>0</v>
      </c>
      <c r="F30" s="95">
        <v>0</v>
      </c>
      <c r="G30" s="96">
        <v>0</v>
      </c>
      <c r="H30" s="95">
        <v>1</v>
      </c>
      <c r="I30" s="96">
        <v>2</v>
      </c>
      <c r="J30" s="95">
        <v>4</v>
      </c>
      <c r="K30" s="96">
        <v>2</v>
      </c>
      <c r="L30" s="95">
        <v>0</v>
      </c>
      <c r="M30" s="96">
        <v>0</v>
      </c>
      <c r="N30" s="95">
        <v>1</v>
      </c>
      <c r="O30" s="96">
        <v>0</v>
      </c>
      <c r="P30" s="95">
        <v>3</v>
      </c>
      <c r="Q30" s="96">
        <v>2</v>
      </c>
      <c r="R30" s="95">
        <v>2</v>
      </c>
      <c r="S30" s="96">
        <v>0</v>
      </c>
      <c r="T30" s="95">
        <v>3</v>
      </c>
      <c r="U30" s="96">
        <v>1</v>
      </c>
      <c r="V30" s="95">
        <v>4</v>
      </c>
      <c r="W30" s="96">
        <v>2</v>
      </c>
      <c r="X30" s="95">
        <v>1</v>
      </c>
      <c r="Y30" s="96">
        <v>0</v>
      </c>
      <c r="Z30" s="95">
        <v>2</v>
      </c>
      <c r="AA30" s="96">
        <v>1</v>
      </c>
      <c r="AB30" s="99">
        <f t="shared" si="0"/>
        <v>22</v>
      </c>
      <c r="AC30" s="6">
        <f t="shared" si="1"/>
        <v>10</v>
      </c>
      <c r="AD30" s="92"/>
      <c r="AG30" s="97"/>
      <c r="AH30" s="97"/>
    </row>
    <row r="31" spans="1:34" s="89" customFormat="1" ht="14.25" customHeight="1" x14ac:dyDescent="0.2">
      <c r="A31" s="189"/>
      <c r="B31" s="108" t="s">
        <v>66</v>
      </c>
      <c r="C31" s="94">
        <v>42</v>
      </c>
      <c r="D31" s="95">
        <v>0</v>
      </c>
      <c r="E31" s="96">
        <v>0</v>
      </c>
      <c r="F31" s="95">
        <v>0</v>
      </c>
      <c r="G31" s="96">
        <v>0</v>
      </c>
      <c r="H31" s="95">
        <v>0</v>
      </c>
      <c r="I31" s="96">
        <v>0</v>
      </c>
      <c r="J31" s="95">
        <v>2</v>
      </c>
      <c r="K31" s="96">
        <v>1</v>
      </c>
      <c r="L31" s="95">
        <v>1</v>
      </c>
      <c r="M31" s="96">
        <v>0</v>
      </c>
      <c r="N31" s="95">
        <v>0</v>
      </c>
      <c r="O31" s="96">
        <v>0</v>
      </c>
      <c r="P31" s="95">
        <v>1</v>
      </c>
      <c r="Q31" s="96">
        <v>0</v>
      </c>
      <c r="R31" s="95">
        <v>0</v>
      </c>
      <c r="S31" s="96">
        <v>0</v>
      </c>
      <c r="T31" s="95">
        <v>0</v>
      </c>
      <c r="U31" s="96">
        <v>0</v>
      </c>
      <c r="V31" s="95">
        <v>3</v>
      </c>
      <c r="W31" s="96">
        <v>0</v>
      </c>
      <c r="X31" s="95">
        <v>2</v>
      </c>
      <c r="Y31" s="96">
        <v>0</v>
      </c>
      <c r="Z31" s="95">
        <v>0</v>
      </c>
      <c r="AA31" s="96">
        <v>0</v>
      </c>
      <c r="AB31" s="99">
        <f t="shared" si="0"/>
        <v>9</v>
      </c>
      <c r="AC31" s="6">
        <f t="shared" si="1"/>
        <v>1</v>
      </c>
      <c r="AD31" s="92"/>
      <c r="AG31" s="97"/>
      <c r="AH31" s="97"/>
    </row>
    <row r="32" spans="1:34" s="89" customFormat="1" ht="14.25" customHeight="1" x14ac:dyDescent="0.2">
      <c r="A32" s="189"/>
      <c r="B32" s="98" t="s">
        <v>20</v>
      </c>
      <c r="C32" s="94">
        <v>40</v>
      </c>
      <c r="D32" s="95">
        <v>2</v>
      </c>
      <c r="E32" s="96">
        <v>2</v>
      </c>
      <c r="F32" s="95">
        <v>0</v>
      </c>
      <c r="G32" s="96">
        <v>0</v>
      </c>
      <c r="H32" s="95">
        <v>0</v>
      </c>
      <c r="I32" s="96">
        <v>0</v>
      </c>
      <c r="J32" s="95">
        <v>1</v>
      </c>
      <c r="K32" s="96">
        <v>0</v>
      </c>
      <c r="L32" s="95">
        <v>3</v>
      </c>
      <c r="M32" s="96">
        <v>0</v>
      </c>
      <c r="N32" s="95">
        <v>1</v>
      </c>
      <c r="O32" s="96">
        <v>0</v>
      </c>
      <c r="P32" s="95">
        <v>2</v>
      </c>
      <c r="Q32" s="96">
        <v>0</v>
      </c>
      <c r="R32" s="95">
        <v>0</v>
      </c>
      <c r="S32" s="96">
        <v>0</v>
      </c>
      <c r="T32" s="95">
        <v>0</v>
      </c>
      <c r="U32" s="96">
        <v>0</v>
      </c>
      <c r="V32" s="95">
        <v>1</v>
      </c>
      <c r="W32" s="96">
        <v>0</v>
      </c>
      <c r="X32" s="95">
        <v>3</v>
      </c>
      <c r="Y32" s="96">
        <v>0</v>
      </c>
      <c r="Z32" s="95">
        <v>1</v>
      </c>
      <c r="AA32" s="96">
        <v>0</v>
      </c>
      <c r="AB32" s="99">
        <f t="shared" si="0"/>
        <v>14</v>
      </c>
      <c r="AC32" s="6">
        <f>SUM(E32,G32,I32,K32,M32,O32,Q32,S32,U32,W32,Y32,AA32)</f>
        <v>2</v>
      </c>
      <c r="AD32" s="92"/>
      <c r="AG32" s="97"/>
      <c r="AH32" s="97"/>
    </row>
    <row r="33" spans="1:34" s="89" customFormat="1" ht="14.25" customHeight="1" x14ac:dyDescent="0.2">
      <c r="A33" s="189"/>
      <c r="B33" s="100" t="s">
        <v>19</v>
      </c>
      <c r="C33" s="101">
        <v>31</v>
      </c>
      <c r="D33" s="102">
        <v>0</v>
      </c>
      <c r="E33" s="103">
        <v>0</v>
      </c>
      <c r="F33" s="102">
        <v>1</v>
      </c>
      <c r="G33" s="103">
        <v>1</v>
      </c>
      <c r="H33" s="102">
        <v>0</v>
      </c>
      <c r="I33" s="103">
        <v>0</v>
      </c>
      <c r="J33" s="102">
        <v>2</v>
      </c>
      <c r="K33" s="103">
        <v>1</v>
      </c>
      <c r="L33" s="102">
        <v>1</v>
      </c>
      <c r="M33" s="103">
        <v>0</v>
      </c>
      <c r="N33" s="102">
        <v>2</v>
      </c>
      <c r="O33" s="103">
        <v>0</v>
      </c>
      <c r="P33" s="102">
        <v>2</v>
      </c>
      <c r="Q33" s="104">
        <v>1</v>
      </c>
      <c r="R33" s="105">
        <v>1</v>
      </c>
      <c r="S33" s="104">
        <v>1</v>
      </c>
      <c r="T33" s="105">
        <v>1</v>
      </c>
      <c r="U33" s="104">
        <v>0</v>
      </c>
      <c r="V33" s="105">
        <v>3</v>
      </c>
      <c r="W33" s="104">
        <v>0</v>
      </c>
      <c r="X33" s="105">
        <v>0</v>
      </c>
      <c r="Y33" s="104">
        <v>0</v>
      </c>
      <c r="Z33" s="105">
        <v>0</v>
      </c>
      <c r="AA33" s="104">
        <v>0</v>
      </c>
      <c r="AB33" s="105">
        <f t="shared" si="0"/>
        <v>13</v>
      </c>
      <c r="AC33" s="129">
        <f t="shared" si="1"/>
        <v>4</v>
      </c>
      <c r="AD33" s="92"/>
      <c r="AG33" s="97"/>
      <c r="AH33" s="97"/>
    </row>
    <row r="34" spans="1:34" s="89" customFormat="1" ht="14.25" customHeight="1" x14ac:dyDescent="0.2">
      <c r="A34" s="189"/>
      <c r="B34" s="93" t="s">
        <v>18</v>
      </c>
      <c r="C34" s="94">
        <v>20</v>
      </c>
      <c r="D34" s="95">
        <v>0</v>
      </c>
      <c r="E34" s="96">
        <v>0</v>
      </c>
      <c r="F34" s="95">
        <v>0</v>
      </c>
      <c r="G34" s="96">
        <v>0</v>
      </c>
      <c r="H34" s="95">
        <v>0</v>
      </c>
      <c r="I34" s="96">
        <v>0</v>
      </c>
      <c r="J34" s="95">
        <v>0</v>
      </c>
      <c r="K34" s="96">
        <v>0</v>
      </c>
      <c r="L34" s="95">
        <v>0</v>
      </c>
      <c r="M34" s="96">
        <v>0</v>
      </c>
      <c r="N34" s="95">
        <v>1</v>
      </c>
      <c r="O34" s="96">
        <v>1</v>
      </c>
      <c r="P34" s="95">
        <v>2</v>
      </c>
      <c r="Q34" s="96">
        <v>1</v>
      </c>
      <c r="R34" s="95">
        <v>0</v>
      </c>
      <c r="S34" s="96">
        <v>0</v>
      </c>
      <c r="T34" s="95">
        <v>0</v>
      </c>
      <c r="U34" s="96">
        <v>0</v>
      </c>
      <c r="V34" s="95">
        <v>2</v>
      </c>
      <c r="W34" s="96">
        <v>0</v>
      </c>
      <c r="X34" s="95">
        <v>0</v>
      </c>
      <c r="Y34" s="96">
        <v>0</v>
      </c>
      <c r="Z34" s="95">
        <v>0</v>
      </c>
      <c r="AA34" s="96">
        <v>0</v>
      </c>
      <c r="AB34" s="95">
        <f t="shared" si="0"/>
        <v>5</v>
      </c>
      <c r="AC34" s="107">
        <f t="shared" si="1"/>
        <v>2</v>
      </c>
      <c r="AD34" s="92"/>
      <c r="AG34" s="97"/>
      <c r="AH34" s="97"/>
    </row>
    <row r="35" spans="1:34" s="89" customFormat="1" ht="14.25" customHeight="1" x14ac:dyDescent="0.2">
      <c r="A35" s="189"/>
      <c r="B35" s="98" t="s">
        <v>17</v>
      </c>
      <c r="C35" s="94">
        <v>20</v>
      </c>
      <c r="D35" s="95">
        <v>0</v>
      </c>
      <c r="E35" s="96">
        <v>0</v>
      </c>
      <c r="F35" s="95">
        <v>1</v>
      </c>
      <c r="G35" s="96">
        <v>0</v>
      </c>
      <c r="H35" s="95">
        <v>0</v>
      </c>
      <c r="I35" s="96">
        <v>0</v>
      </c>
      <c r="J35" s="95">
        <v>1</v>
      </c>
      <c r="K35" s="96">
        <v>0</v>
      </c>
      <c r="L35" s="95">
        <v>0</v>
      </c>
      <c r="M35" s="96">
        <v>0</v>
      </c>
      <c r="N35" s="95">
        <v>0</v>
      </c>
      <c r="O35" s="96">
        <v>0</v>
      </c>
      <c r="P35" s="95">
        <v>1</v>
      </c>
      <c r="Q35" s="96">
        <v>1</v>
      </c>
      <c r="R35" s="95">
        <v>0</v>
      </c>
      <c r="S35" s="96">
        <v>0</v>
      </c>
      <c r="T35" s="95">
        <v>0</v>
      </c>
      <c r="U35" s="96">
        <v>0</v>
      </c>
      <c r="V35" s="95">
        <v>3</v>
      </c>
      <c r="W35" s="96">
        <v>2</v>
      </c>
      <c r="X35" s="95">
        <v>3</v>
      </c>
      <c r="Y35" s="96">
        <v>0</v>
      </c>
      <c r="Z35" s="95">
        <v>0</v>
      </c>
      <c r="AA35" s="96">
        <v>0</v>
      </c>
      <c r="AB35" s="99">
        <f t="shared" si="0"/>
        <v>9</v>
      </c>
      <c r="AC35" s="6">
        <f t="shared" si="1"/>
        <v>3</v>
      </c>
      <c r="AD35" s="92"/>
      <c r="AG35" s="97"/>
      <c r="AH35" s="97"/>
    </row>
    <row r="36" spans="1:34" s="89" customFormat="1" ht="14.25" customHeight="1" x14ac:dyDescent="0.2">
      <c r="A36" s="189"/>
      <c r="B36" s="98" t="s">
        <v>16</v>
      </c>
      <c r="C36" s="94">
        <v>28</v>
      </c>
      <c r="D36" s="95">
        <v>0</v>
      </c>
      <c r="E36" s="96">
        <v>0</v>
      </c>
      <c r="F36" s="95">
        <v>0</v>
      </c>
      <c r="G36" s="96">
        <v>0</v>
      </c>
      <c r="H36" s="95">
        <v>0</v>
      </c>
      <c r="I36" s="96">
        <v>0</v>
      </c>
      <c r="J36" s="95">
        <v>3</v>
      </c>
      <c r="K36" s="96">
        <v>1</v>
      </c>
      <c r="L36" s="95">
        <v>0</v>
      </c>
      <c r="M36" s="96">
        <v>0</v>
      </c>
      <c r="N36" s="95">
        <v>0</v>
      </c>
      <c r="O36" s="96">
        <v>0</v>
      </c>
      <c r="P36" s="95">
        <v>1</v>
      </c>
      <c r="Q36" s="96">
        <v>0</v>
      </c>
      <c r="R36" s="95">
        <v>1</v>
      </c>
      <c r="S36" s="96">
        <v>1</v>
      </c>
      <c r="T36" s="95">
        <v>4</v>
      </c>
      <c r="U36" s="96">
        <v>0</v>
      </c>
      <c r="V36" s="95">
        <v>1</v>
      </c>
      <c r="W36" s="96">
        <v>0</v>
      </c>
      <c r="X36" s="95">
        <v>1</v>
      </c>
      <c r="Y36" s="96">
        <v>0</v>
      </c>
      <c r="Z36" s="95">
        <v>0</v>
      </c>
      <c r="AA36" s="96">
        <v>0</v>
      </c>
      <c r="AB36" s="99">
        <f t="shared" si="0"/>
        <v>11</v>
      </c>
      <c r="AC36" s="6">
        <f t="shared" si="1"/>
        <v>2</v>
      </c>
      <c r="AD36" s="92"/>
      <c r="AG36" s="97"/>
      <c r="AH36" s="97"/>
    </row>
    <row r="37" spans="1:34" s="89" customFormat="1" ht="14.25" customHeight="1" x14ac:dyDescent="0.2">
      <c r="A37" s="189"/>
      <c r="B37" s="98" t="s">
        <v>15</v>
      </c>
      <c r="C37" s="94">
        <v>24</v>
      </c>
      <c r="D37" s="95">
        <v>0</v>
      </c>
      <c r="E37" s="96">
        <v>0</v>
      </c>
      <c r="F37" s="95">
        <v>0</v>
      </c>
      <c r="G37" s="96">
        <v>0</v>
      </c>
      <c r="H37" s="95">
        <v>0</v>
      </c>
      <c r="I37" s="96">
        <v>0</v>
      </c>
      <c r="J37" s="95">
        <v>3</v>
      </c>
      <c r="K37" s="96">
        <v>2</v>
      </c>
      <c r="L37" s="95">
        <v>2</v>
      </c>
      <c r="M37" s="96">
        <v>0</v>
      </c>
      <c r="N37" s="95">
        <v>0</v>
      </c>
      <c r="O37" s="96">
        <v>0</v>
      </c>
      <c r="P37" s="95">
        <v>0</v>
      </c>
      <c r="Q37" s="96">
        <v>0</v>
      </c>
      <c r="R37" s="95">
        <v>3</v>
      </c>
      <c r="S37" s="96">
        <v>1</v>
      </c>
      <c r="T37" s="95">
        <v>1</v>
      </c>
      <c r="U37" s="96">
        <v>0</v>
      </c>
      <c r="V37" s="95">
        <v>2</v>
      </c>
      <c r="W37" s="96">
        <v>0</v>
      </c>
      <c r="X37" s="95">
        <v>5</v>
      </c>
      <c r="Y37" s="96">
        <v>0</v>
      </c>
      <c r="Z37" s="95">
        <v>0</v>
      </c>
      <c r="AA37" s="96">
        <v>0</v>
      </c>
      <c r="AB37" s="99">
        <f t="shared" si="0"/>
        <v>16</v>
      </c>
      <c r="AC37" s="6">
        <f t="shared" si="1"/>
        <v>3</v>
      </c>
      <c r="AD37" s="92"/>
      <c r="AG37" s="97"/>
      <c r="AH37" s="97"/>
    </row>
    <row r="38" spans="1:34" s="89" customFormat="1" ht="14.25" customHeight="1" x14ac:dyDescent="0.2">
      <c r="A38" s="189"/>
      <c r="B38" s="100" t="s">
        <v>14</v>
      </c>
      <c r="C38" s="101">
        <v>20</v>
      </c>
      <c r="D38" s="102">
        <v>1</v>
      </c>
      <c r="E38" s="103">
        <v>0</v>
      </c>
      <c r="F38" s="102">
        <v>0</v>
      </c>
      <c r="G38" s="103">
        <v>0</v>
      </c>
      <c r="H38" s="102">
        <v>0</v>
      </c>
      <c r="I38" s="103">
        <v>0</v>
      </c>
      <c r="J38" s="102">
        <v>3</v>
      </c>
      <c r="K38" s="103">
        <v>0</v>
      </c>
      <c r="L38" s="102">
        <v>0</v>
      </c>
      <c r="M38" s="103">
        <v>0</v>
      </c>
      <c r="N38" s="102">
        <v>1</v>
      </c>
      <c r="O38" s="103">
        <v>0</v>
      </c>
      <c r="P38" s="102">
        <v>0</v>
      </c>
      <c r="Q38" s="104">
        <v>0</v>
      </c>
      <c r="R38" s="105">
        <v>0</v>
      </c>
      <c r="S38" s="104">
        <v>0</v>
      </c>
      <c r="T38" s="105">
        <v>0</v>
      </c>
      <c r="U38" s="104">
        <v>0</v>
      </c>
      <c r="V38" s="105">
        <v>4</v>
      </c>
      <c r="W38" s="104">
        <v>0</v>
      </c>
      <c r="X38" s="105">
        <v>2</v>
      </c>
      <c r="Y38" s="104">
        <v>0</v>
      </c>
      <c r="Z38" s="105">
        <v>0</v>
      </c>
      <c r="AA38" s="104">
        <v>0</v>
      </c>
      <c r="AB38" s="105">
        <f t="shared" si="0"/>
        <v>11</v>
      </c>
      <c r="AC38" s="109">
        <f t="shared" si="1"/>
        <v>0</v>
      </c>
      <c r="AD38" s="92"/>
      <c r="AG38" s="97"/>
      <c r="AH38" s="97"/>
    </row>
    <row r="39" spans="1:34" s="89" customFormat="1" ht="14.25" customHeight="1" x14ac:dyDescent="0.2">
      <c r="A39" s="189"/>
      <c r="B39" s="93" t="s">
        <v>13</v>
      </c>
      <c r="C39" s="94">
        <v>25</v>
      </c>
      <c r="D39" s="95">
        <v>0</v>
      </c>
      <c r="E39" s="96">
        <v>0</v>
      </c>
      <c r="F39" s="95">
        <v>1</v>
      </c>
      <c r="G39" s="96">
        <v>0</v>
      </c>
      <c r="H39" s="95">
        <v>0</v>
      </c>
      <c r="I39" s="96">
        <v>0</v>
      </c>
      <c r="J39" s="95">
        <v>1</v>
      </c>
      <c r="K39" s="96">
        <v>0</v>
      </c>
      <c r="L39" s="95">
        <v>1</v>
      </c>
      <c r="M39" s="96">
        <v>0</v>
      </c>
      <c r="N39" s="95">
        <v>1</v>
      </c>
      <c r="O39" s="96">
        <v>0</v>
      </c>
      <c r="P39" s="95">
        <v>0</v>
      </c>
      <c r="Q39" s="96">
        <v>0</v>
      </c>
      <c r="R39" s="95">
        <v>0</v>
      </c>
      <c r="S39" s="96">
        <v>0</v>
      </c>
      <c r="T39" s="95">
        <v>0</v>
      </c>
      <c r="U39" s="96">
        <v>0</v>
      </c>
      <c r="V39" s="95">
        <v>0</v>
      </c>
      <c r="W39" s="96">
        <v>0</v>
      </c>
      <c r="X39" s="95">
        <v>0</v>
      </c>
      <c r="Y39" s="96">
        <v>0</v>
      </c>
      <c r="Z39" s="95">
        <v>0</v>
      </c>
      <c r="AA39" s="96">
        <v>0</v>
      </c>
      <c r="AB39" s="95">
        <f t="shared" si="0"/>
        <v>4</v>
      </c>
      <c r="AC39" s="96">
        <f t="shared" si="1"/>
        <v>0</v>
      </c>
      <c r="AD39" s="92"/>
      <c r="AG39" s="97"/>
      <c r="AH39" s="97"/>
    </row>
    <row r="40" spans="1:34" s="89" customFormat="1" ht="14.25" customHeight="1" x14ac:dyDescent="0.2">
      <c r="A40" s="189"/>
      <c r="B40" s="98" t="s">
        <v>12</v>
      </c>
      <c r="C40" s="94">
        <v>18</v>
      </c>
      <c r="D40" s="95">
        <v>0</v>
      </c>
      <c r="E40" s="96">
        <v>0</v>
      </c>
      <c r="F40" s="95">
        <v>0</v>
      </c>
      <c r="G40" s="96">
        <v>0</v>
      </c>
      <c r="H40" s="95">
        <v>0</v>
      </c>
      <c r="I40" s="96">
        <v>0</v>
      </c>
      <c r="J40" s="95">
        <v>0</v>
      </c>
      <c r="K40" s="96">
        <v>0</v>
      </c>
      <c r="L40" s="95">
        <v>0</v>
      </c>
      <c r="M40" s="96">
        <v>0</v>
      </c>
      <c r="N40" s="95">
        <v>0</v>
      </c>
      <c r="O40" s="96">
        <v>0</v>
      </c>
      <c r="P40" s="95">
        <v>0</v>
      </c>
      <c r="Q40" s="96">
        <v>0</v>
      </c>
      <c r="R40" s="95">
        <v>0</v>
      </c>
      <c r="S40" s="96">
        <v>0</v>
      </c>
      <c r="T40" s="95">
        <v>0</v>
      </c>
      <c r="U40" s="96">
        <v>0</v>
      </c>
      <c r="V40" s="95">
        <v>0</v>
      </c>
      <c r="W40" s="96">
        <v>0</v>
      </c>
      <c r="X40" s="95">
        <v>0</v>
      </c>
      <c r="Y40" s="96">
        <v>0</v>
      </c>
      <c r="Z40" s="95">
        <v>0</v>
      </c>
      <c r="AA40" s="96">
        <v>0</v>
      </c>
      <c r="AB40" s="99">
        <f t="shared" si="0"/>
        <v>0</v>
      </c>
      <c r="AC40" s="6">
        <f t="shared" si="1"/>
        <v>0</v>
      </c>
      <c r="AD40" s="92"/>
      <c r="AG40" s="97"/>
      <c r="AH40" s="97"/>
    </row>
    <row r="41" spans="1:34" s="89" customFormat="1" ht="14.25" customHeight="1" x14ac:dyDescent="0.2">
      <c r="A41" s="189"/>
      <c r="B41" s="98" t="s">
        <v>11</v>
      </c>
      <c r="C41" s="94">
        <v>21</v>
      </c>
      <c r="D41" s="95">
        <v>0</v>
      </c>
      <c r="E41" s="96">
        <v>0</v>
      </c>
      <c r="F41" s="95">
        <v>0</v>
      </c>
      <c r="G41" s="96">
        <v>0</v>
      </c>
      <c r="H41" s="95">
        <v>0</v>
      </c>
      <c r="I41" s="96">
        <v>0</v>
      </c>
      <c r="J41" s="95">
        <v>2</v>
      </c>
      <c r="K41" s="96">
        <v>0</v>
      </c>
      <c r="L41" s="95">
        <v>0</v>
      </c>
      <c r="M41" s="96">
        <v>0</v>
      </c>
      <c r="N41" s="95">
        <v>0</v>
      </c>
      <c r="O41" s="96">
        <v>0</v>
      </c>
      <c r="P41" s="95">
        <v>0</v>
      </c>
      <c r="Q41" s="96">
        <v>0</v>
      </c>
      <c r="R41" s="95">
        <v>1</v>
      </c>
      <c r="S41" s="96">
        <v>1</v>
      </c>
      <c r="T41" s="95">
        <v>1</v>
      </c>
      <c r="U41" s="96">
        <v>0</v>
      </c>
      <c r="V41" s="95">
        <v>5</v>
      </c>
      <c r="W41" s="96">
        <v>0</v>
      </c>
      <c r="X41" s="95">
        <v>4</v>
      </c>
      <c r="Y41" s="96">
        <v>0</v>
      </c>
      <c r="Z41" s="95">
        <v>0</v>
      </c>
      <c r="AA41" s="96">
        <v>0</v>
      </c>
      <c r="AB41" s="99">
        <f t="shared" si="0"/>
        <v>13</v>
      </c>
      <c r="AC41" s="6">
        <f t="shared" si="1"/>
        <v>1</v>
      </c>
      <c r="AD41" s="92"/>
      <c r="AG41" s="97"/>
      <c r="AH41" s="97"/>
    </row>
    <row r="42" spans="1:34" s="89" customFormat="1" ht="14.25" customHeight="1" x14ac:dyDescent="0.2">
      <c r="A42" s="189"/>
      <c r="B42" s="100" t="s">
        <v>10</v>
      </c>
      <c r="C42" s="101">
        <v>35</v>
      </c>
      <c r="D42" s="102">
        <v>1</v>
      </c>
      <c r="E42" s="103">
        <v>0</v>
      </c>
      <c r="F42" s="102">
        <v>0</v>
      </c>
      <c r="G42" s="103">
        <v>0</v>
      </c>
      <c r="H42" s="102">
        <v>0</v>
      </c>
      <c r="I42" s="103">
        <v>0</v>
      </c>
      <c r="J42" s="102">
        <v>0</v>
      </c>
      <c r="K42" s="103">
        <v>0</v>
      </c>
      <c r="L42" s="102">
        <v>3</v>
      </c>
      <c r="M42" s="103">
        <v>0</v>
      </c>
      <c r="N42" s="102">
        <v>0</v>
      </c>
      <c r="O42" s="103">
        <v>0</v>
      </c>
      <c r="P42" s="102">
        <v>1</v>
      </c>
      <c r="Q42" s="104">
        <v>0</v>
      </c>
      <c r="R42" s="105">
        <v>0</v>
      </c>
      <c r="S42" s="104">
        <v>0</v>
      </c>
      <c r="T42" s="105">
        <v>1</v>
      </c>
      <c r="U42" s="104">
        <v>0</v>
      </c>
      <c r="V42" s="105">
        <v>3</v>
      </c>
      <c r="W42" s="104">
        <v>2</v>
      </c>
      <c r="X42" s="105">
        <v>1</v>
      </c>
      <c r="Y42" s="104">
        <v>0</v>
      </c>
      <c r="Z42" s="105">
        <v>0</v>
      </c>
      <c r="AA42" s="104">
        <v>0</v>
      </c>
      <c r="AB42" s="105">
        <f t="shared" si="0"/>
        <v>10</v>
      </c>
      <c r="AC42" s="129">
        <f t="shared" si="1"/>
        <v>2</v>
      </c>
      <c r="AD42" s="92"/>
      <c r="AG42" s="97"/>
      <c r="AH42" s="97"/>
    </row>
    <row r="43" spans="1:34" s="89" customFormat="1" ht="14.25" customHeight="1" x14ac:dyDescent="0.2">
      <c r="A43" s="189"/>
      <c r="B43" s="93" t="s">
        <v>9</v>
      </c>
      <c r="C43" s="94">
        <v>61</v>
      </c>
      <c r="D43" s="95">
        <v>1</v>
      </c>
      <c r="E43" s="96">
        <v>0</v>
      </c>
      <c r="F43" s="95">
        <v>0</v>
      </c>
      <c r="G43" s="96">
        <v>0</v>
      </c>
      <c r="H43" s="95">
        <v>1</v>
      </c>
      <c r="I43" s="96">
        <v>0</v>
      </c>
      <c r="J43" s="95">
        <v>1</v>
      </c>
      <c r="K43" s="96">
        <v>0</v>
      </c>
      <c r="L43" s="95">
        <v>0</v>
      </c>
      <c r="M43" s="96">
        <v>0</v>
      </c>
      <c r="N43" s="95">
        <v>1</v>
      </c>
      <c r="O43" s="96">
        <v>0</v>
      </c>
      <c r="P43" s="95">
        <v>0</v>
      </c>
      <c r="Q43" s="96">
        <v>0</v>
      </c>
      <c r="R43" s="95">
        <v>1</v>
      </c>
      <c r="S43" s="96">
        <v>0</v>
      </c>
      <c r="T43" s="95">
        <v>0</v>
      </c>
      <c r="U43" s="96">
        <v>0</v>
      </c>
      <c r="V43" s="95">
        <v>3</v>
      </c>
      <c r="W43" s="96">
        <v>0</v>
      </c>
      <c r="X43" s="95">
        <v>2</v>
      </c>
      <c r="Y43" s="96">
        <v>1</v>
      </c>
      <c r="Z43" s="95">
        <v>0</v>
      </c>
      <c r="AA43" s="96">
        <v>0</v>
      </c>
      <c r="AB43" s="95">
        <f t="shared" si="0"/>
        <v>10</v>
      </c>
      <c r="AC43" s="107">
        <f t="shared" si="1"/>
        <v>1</v>
      </c>
      <c r="AD43" s="92"/>
      <c r="AG43" s="97"/>
      <c r="AH43" s="97"/>
    </row>
    <row r="44" spans="1:34" s="89" customFormat="1" ht="14.25" customHeight="1" x14ac:dyDescent="0.2">
      <c r="A44" s="189"/>
      <c r="B44" s="98" t="s">
        <v>8</v>
      </c>
      <c r="C44" s="94">
        <v>21</v>
      </c>
      <c r="D44" s="95">
        <v>0</v>
      </c>
      <c r="E44" s="96">
        <v>0</v>
      </c>
      <c r="F44" s="95">
        <v>2</v>
      </c>
      <c r="G44" s="96">
        <v>0</v>
      </c>
      <c r="H44" s="95">
        <v>0</v>
      </c>
      <c r="I44" s="96">
        <v>0</v>
      </c>
      <c r="J44" s="95">
        <v>0</v>
      </c>
      <c r="K44" s="96">
        <v>0</v>
      </c>
      <c r="L44" s="95">
        <v>0</v>
      </c>
      <c r="M44" s="96">
        <v>0</v>
      </c>
      <c r="N44" s="95">
        <v>0</v>
      </c>
      <c r="O44" s="96">
        <v>0</v>
      </c>
      <c r="P44" s="95">
        <v>0</v>
      </c>
      <c r="Q44" s="96">
        <v>0</v>
      </c>
      <c r="R44" s="95">
        <v>0</v>
      </c>
      <c r="S44" s="96">
        <v>0</v>
      </c>
      <c r="T44" s="95">
        <v>0</v>
      </c>
      <c r="U44" s="96">
        <v>0</v>
      </c>
      <c r="V44" s="95">
        <v>0</v>
      </c>
      <c r="W44" s="96">
        <v>0</v>
      </c>
      <c r="X44" s="95">
        <v>0</v>
      </c>
      <c r="Y44" s="96">
        <v>0</v>
      </c>
      <c r="Z44" s="95">
        <v>0</v>
      </c>
      <c r="AA44" s="96">
        <v>0</v>
      </c>
      <c r="AB44" s="99">
        <f t="shared" si="0"/>
        <v>2</v>
      </c>
      <c r="AC44" s="6">
        <f t="shared" si="1"/>
        <v>0</v>
      </c>
      <c r="AD44" s="92"/>
      <c r="AG44" s="97"/>
      <c r="AH44" s="97"/>
    </row>
    <row r="45" spans="1:34" s="89" customFormat="1" ht="14.25" customHeight="1" x14ac:dyDescent="0.2">
      <c r="A45" s="189"/>
      <c r="B45" s="98" t="s">
        <v>7</v>
      </c>
      <c r="C45" s="94">
        <v>22</v>
      </c>
      <c r="D45" s="95">
        <v>0</v>
      </c>
      <c r="E45" s="96">
        <v>0</v>
      </c>
      <c r="F45" s="95">
        <v>0</v>
      </c>
      <c r="G45" s="96">
        <v>0</v>
      </c>
      <c r="H45" s="95">
        <v>1</v>
      </c>
      <c r="I45" s="96">
        <v>0</v>
      </c>
      <c r="J45" s="95">
        <v>2</v>
      </c>
      <c r="K45" s="96">
        <v>0</v>
      </c>
      <c r="L45" s="95">
        <v>0</v>
      </c>
      <c r="M45" s="96">
        <v>0</v>
      </c>
      <c r="N45" s="95">
        <v>0</v>
      </c>
      <c r="O45" s="96">
        <v>0</v>
      </c>
      <c r="P45" s="95">
        <v>0</v>
      </c>
      <c r="Q45" s="96">
        <v>0</v>
      </c>
      <c r="R45" s="95">
        <v>2</v>
      </c>
      <c r="S45" s="96">
        <v>0</v>
      </c>
      <c r="T45" s="95">
        <v>0</v>
      </c>
      <c r="U45" s="96">
        <v>0</v>
      </c>
      <c r="V45" s="95">
        <v>1</v>
      </c>
      <c r="W45" s="96">
        <v>0</v>
      </c>
      <c r="X45" s="95">
        <v>1</v>
      </c>
      <c r="Y45" s="96">
        <v>0</v>
      </c>
      <c r="Z45" s="95">
        <v>1</v>
      </c>
      <c r="AA45" s="96">
        <v>0</v>
      </c>
      <c r="AB45" s="99">
        <f t="shared" si="0"/>
        <v>8</v>
      </c>
      <c r="AC45" s="6">
        <f t="shared" si="1"/>
        <v>0</v>
      </c>
      <c r="AD45" s="92"/>
      <c r="AG45" s="97"/>
      <c r="AH45" s="97"/>
    </row>
    <row r="46" spans="1:34" s="89" customFormat="1" ht="14.25" customHeight="1" x14ac:dyDescent="0.2">
      <c r="A46" s="189"/>
      <c r="B46" s="98" t="s">
        <v>6</v>
      </c>
      <c r="C46" s="94">
        <v>46</v>
      </c>
      <c r="D46" s="95">
        <v>0</v>
      </c>
      <c r="E46" s="96">
        <v>0</v>
      </c>
      <c r="F46" s="95">
        <v>0</v>
      </c>
      <c r="G46" s="96">
        <v>0</v>
      </c>
      <c r="H46" s="95">
        <v>3</v>
      </c>
      <c r="I46" s="96">
        <v>1</v>
      </c>
      <c r="J46" s="95">
        <v>1</v>
      </c>
      <c r="K46" s="96">
        <v>0</v>
      </c>
      <c r="L46" s="95">
        <v>0</v>
      </c>
      <c r="M46" s="96">
        <v>0</v>
      </c>
      <c r="N46" s="95">
        <v>0</v>
      </c>
      <c r="O46" s="96">
        <v>0</v>
      </c>
      <c r="P46" s="95">
        <v>0</v>
      </c>
      <c r="Q46" s="96">
        <v>0</v>
      </c>
      <c r="R46" s="95">
        <v>0</v>
      </c>
      <c r="S46" s="96">
        <v>0</v>
      </c>
      <c r="T46" s="95">
        <v>2</v>
      </c>
      <c r="U46" s="96">
        <v>0</v>
      </c>
      <c r="V46" s="95">
        <v>0</v>
      </c>
      <c r="W46" s="96">
        <v>0</v>
      </c>
      <c r="X46" s="95">
        <v>2</v>
      </c>
      <c r="Y46" s="96">
        <v>0</v>
      </c>
      <c r="Z46" s="95">
        <v>1</v>
      </c>
      <c r="AA46" s="96">
        <v>1</v>
      </c>
      <c r="AB46" s="99">
        <f t="shared" si="0"/>
        <v>9</v>
      </c>
      <c r="AC46" s="6">
        <f t="shared" si="1"/>
        <v>2</v>
      </c>
      <c r="AD46" s="92"/>
      <c r="AG46" s="97"/>
      <c r="AH46" s="97"/>
    </row>
    <row r="47" spans="1:34" s="89" customFormat="1" ht="14.25" customHeight="1" x14ac:dyDescent="0.2">
      <c r="A47" s="189"/>
      <c r="B47" s="98" t="s">
        <v>5</v>
      </c>
      <c r="C47" s="94">
        <v>19</v>
      </c>
      <c r="D47" s="95">
        <v>0</v>
      </c>
      <c r="E47" s="96">
        <v>0</v>
      </c>
      <c r="F47" s="95">
        <v>0</v>
      </c>
      <c r="G47" s="96">
        <v>0</v>
      </c>
      <c r="H47" s="95">
        <v>0</v>
      </c>
      <c r="I47" s="96">
        <v>0</v>
      </c>
      <c r="J47" s="95">
        <v>0</v>
      </c>
      <c r="K47" s="96">
        <v>0</v>
      </c>
      <c r="L47" s="95">
        <v>0</v>
      </c>
      <c r="M47" s="96">
        <v>0</v>
      </c>
      <c r="N47" s="95">
        <v>0</v>
      </c>
      <c r="O47" s="96">
        <v>0</v>
      </c>
      <c r="P47" s="95">
        <v>0</v>
      </c>
      <c r="Q47" s="96">
        <v>0</v>
      </c>
      <c r="R47" s="95">
        <v>1</v>
      </c>
      <c r="S47" s="96">
        <v>0</v>
      </c>
      <c r="T47" s="95">
        <v>0</v>
      </c>
      <c r="U47" s="96">
        <v>0</v>
      </c>
      <c r="V47" s="95">
        <v>1</v>
      </c>
      <c r="W47" s="96">
        <v>0</v>
      </c>
      <c r="X47" s="95">
        <v>1</v>
      </c>
      <c r="Y47" s="96">
        <v>0</v>
      </c>
      <c r="Z47" s="95">
        <v>0</v>
      </c>
      <c r="AA47" s="96">
        <v>1</v>
      </c>
      <c r="AB47" s="99">
        <f t="shared" si="0"/>
        <v>3</v>
      </c>
      <c r="AC47" s="6">
        <f t="shared" si="1"/>
        <v>1</v>
      </c>
      <c r="AD47" s="92"/>
      <c r="AG47" s="97"/>
      <c r="AH47" s="97"/>
    </row>
    <row r="48" spans="1:34" s="89" customFormat="1" ht="14.25" customHeight="1" x14ac:dyDescent="0.2">
      <c r="A48" s="189"/>
      <c r="B48" s="98" t="s">
        <v>4</v>
      </c>
      <c r="C48" s="94">
        <v>27</v>
      </c>
      <c r="D48" s="95">
        <v>0</v>
      </c>
      <c r="E48" s="96">
        <v>0</v>
      </c>
      <c r="F48" s="95">
        <v>0</v>
      </c>
      <c r="G48" s="96">
        <v>1</v>
      </c>
      <c r="H48" s="95">
        <v>1</v>
      </c>
      <c r="I48" s="96">
        <v>0</v>
      </c>
      <c r="J48" s="95">
        <v>0</v>
      </c>
      <c r="K48" s="96">
        <v>0</v>
      </c>
      <c r="L48" s="95">
        <v>0</v>
      </c>
      <c r="M48" s="96">
        <v>0</v>
      </c>
      <c r="N48" s="95">
        <v>0</v>
      </c>
      <c r="O48" s="96">
        <v>0</v>
      </c>
      <c r="P48" s="95">
        <v>0</v>
      </c>
      <c r="Q48" s="96">
        <v>0</v>
      </c>
      <c r="R48" s="95">
        <v>0</v>
      </c>
      <c r="S48" s="96">
        <v>0</v>
      </c>
      <c r="T48" s="95">
        <v>0</v>
      </c>
      <c r="U48" s="96">
        <v>0</v>
      </c>
      <c r="V48" s="95">
        <v>0</v>
      </c>
      <c r="W48" s="96">
        <v>0</v>
      </c>
      <c r="X48" s="95">
        <v>2</v>
      </c>
      <c r="Y48" s="96">
        <v>0</v>
      </c>
      <c r="Z48" s="95">
        <v>0</v>
      </c>
      <c r="AA48" s="96">
        <v>0</v>
      </c>
      <c r="AB48" s="99">
        <f t="shared" si="0"/>
        <v>3</v>
      </c>
      <c r="AC48" s="6">
        <f t="shared" si="1"/>
        <v>1</v>
      </c>
      <c r="AD48" s="92"/>
      <c r="AG48" s="97"/>
      <c r="AH48" s="97"/>
    </row>
    <row r="49" spans="1:34" s="89" customFormat="1" ht="14.25" customHeight="1" x14ac:dyDescent="0.2">
      <c r="A49" s="189"/>
      <c r="B49" s="98" t="s">
        <v>3</v>
      </c>
      <c r="C49" s="94">
        <v>44</v>
      </c>
      <c r="D49" s="95">
        <v>0</v>
      </c>
      <c r="E49" s="96">
        <v>0</v>
      </c>
      <c r="F49" s="95">
        <v>0</v>
      </c>
      <c r="G49" s="96">
        <v>0</v>
      </c>
      <c r="H49" s="95">
        <v>1</v>
      </c>
      <c r="I49" s="96">
        <v>0</v>
      </c>
      <c r="J49" s="95">
        <v>3</v>
      </c>
      <c r="K49" s="96">
        <v>0</v>
      </c>
      <c r="L49" s="95">
        <v>1</v>
      </c>
      <c r="M49" s="96">
        <v>1</v>
      </c>
      <c r="N49" s="95">
        <v>0</v>
      </c>
      <c r="O49" s="96">
        <v>0</v>
      </c>
      <c r="P49" s="95">
        <v>1</v>
      </c>
      <c r="Q49" s="96">
        <v>1</v>
      </c>
      <c r="R49" s="95">
        <v>5</v>
      </c>
      <c r="S49" s="96">
        <v>0</v>
      </c>
      <c r="T49" s="95">
        <v>2</v>
      </c>
      <c r="U49" s="96">
        <v>0</v>
      </c>
      <c r="V49" s="95">
        <v>2</v>
      </c>
      <c r="W49" s="96">
        <v>0</v>
      </c>
      <c r="X49" s="95">
        <v>4</v>
      </c>
      <c r="Y49" s="96">
        <v>1</v>
      </c>
      <c r="Z49" s="95">
        <v>0</v>
      </c>
      <c r="AA49" s="96">
        <v>0</v>
      </c>
      <c r="AB49" s="99">
        <f t="shared" si="0"/>
        <v>19</v>
      </c>
      <c r="AC49" s="6">
        <f t="shared" si="1"/>
        <v>3</v>
      </c>
      <c r="AD49" s="92"/>
      <c r="AG49" s="97"/>
      <c r="AH49" s="97"/>
    </row>
    <row r="50" spans="1:34" ht="14.25" customHeight="1" x14ac:dyDescent="0.2">
      <c r="A50" s="189"/>
      <c r="B50" s="108" t="s">
        <v>2</v>
      </c>
      <c r="C50" s="94">
        <v>42</v>
      </c>
      <c r="D50" s="95">
        <v>0</v>
      </c>
      <c r="E50" s="96">
        <v>0</v>
      </c>
      <c r="F50" s="95">
        <v>0</v>
      </c>
      <c r="G50" s="96">
        <v>0</v>
      </c>
      <c r="H50" s="95">
        <v>1</v>
      </c>
      <c r="I50" s="96">
        <v>0</v>
      </c>
      <c r="J50" s="95">
        <v>0</v>
      </c>
      <c r="K50" s="96">
        <v>0</v>
      </c>
      <c r="L50" s="95">
        <v>0</v>
      </c>
      <c r="M50" s="96">
        <v>0</v>
      </c>
      <c r="N50" s="95">
        <v>3</v>
      </c>
      <c r="O50" s="96">
        <v>0</v>
      </c>
      <c r="P50" s="95">
        <v>1</v>
      </c>
      <c r="Q50" s="96">
        <v>1</v>
      </c>
      <c r="R50" s="95">
        <v>2</v>
      </c>
      <c r="S50" s="96">
        <v>0</v>
      </c>
      <c r="T50" s="95">
        <v>1</v>
      </c>
      <c r="U50" s="96">
        <v>0</v>
      </c>
      <c r="V50" s="95">
        <v>0</v>
      </c>
      <c r="W50" s="96">
        <v>0</v>
      </c>
      <c r="X50" s="95">
        <v>1</v>
      </c>
      <c r="Y50" s="96">
        <v>0</v>
      </c>
      <c r="Z50" s="95">
        <v>2</v>
      </c>
      <c r="AA50" s="96">
        <v>0</v>
      </c>
      <c r="AB50" s="99">
        <f t="shared" si="0"/>
        <v>11</v>
      </c>
      <c r="AC50" s="109">
        <f t="shared" si="1"/>
        <v>1</v>
      </c>
      <c r="AD50" s="92"/>
    </row>
    <row r="51" spans="1:34" x14ac:dyDescent="0.2">
      <c r="A51" s="189"/>
      <c r="B51" s="201" t="s">
        <v>1</v>
      </c>
      <c r="C51" s="203">
        <v>1788</v>
      </c>
      <c r="D51" s="205">
        <f t="shared" ref="D51:AC51" si="2">SUM(D4:D50)</f>
        <v>29</v>
      </c>
      <c r="E51" s="199">
        <f t="shared" si="2"/>
        <v>5</v>
      </c>
      <c r="F51" s="197">
        <f t="shared" si="2"/>
        <v>46</v>
      </c>
      <c r="G51" s="207">
        <f t="shared" si="2"/>
        <v>9</v>
      </c>
      <c r="H51" s="197">
        <f t="shared" si="2"/>
        <v>44</v>
      </c>
      <c r="I51" s="199">
        <f t="shared" si="2"/>
        <v>5</v>
      </c>
      <c r="J51" s="205">
        <f t="shared" si="2"/>
        <v>84</v>
      </c>
      <c r="K51" s="207">
        <f t="shared" si="2"/>
        <v>16</v>
      </c>
      <c r="L51" s="205">
        <f t="shared" si="2"/>
        <v>26</v>
      </c>
      <c r="M51" s="207">
        <f t="shared" si="2"/>
        <v>4</v>
      </c>
      <c r="N51" s="205">
        <f t="shared" si="2"/>
        <v>21</v>
      </c>
      <c r="O51" s="207">
        <f t="shared" si="2"/>
        <v>4</v>
      </c>
      <c r="P51" s="205">
        <f t="shared" si="2"/>
        <v>39</v>
      </c>
      <c r="Q51" s="207">
        <f t="shared" si="2"/>
        <v>13</v>
      </c>
      <c r="R51" s="205">
        <f t="shared" si="2"/>
        <v>35</v>
      </c>
      <c r="S51" s="207">
        <f t="shared" si="2"/>
        <v>8</v>
      </c>
      <c r="T51" s="205">
        <f t="shared" si="2"/>
        <v>28</v>
      </c>
      <c r="U51" s="207">
        <f t="shared" si="2"/>
        <v>3</v>
      </c>
      <c r="V51" s="205">
        <f t="shared" si="2"/>
        <v>86</v>
      </c>
      <c r="W51" s="207">
        <f t="shared" si="2"/>
        <v>17</v>
      </c>
      <c r="X51" s="197">
        <f t="shared" si="2"/>
        <v>91</v>
      </c>
      <c r="Y51" s="207">
        <f t="shared" si="2"/>
        <v>14</v>
      </c>
      <c r="Z51" s="205">
        <f t="shared" si="2"/>
        <v>15</v>
      </c>
      <c r="AA51" s="207">
        <f t="shared" si="2"/>
        <v>3</v>
      </c>
      <c r="AB51" s="205">
        <f t="shared" si="2"/>
        <v>544</v>
      </c>
      <c r="AC51" s="207">
        <f t="shared" si="2"/>
        <v>101</v>
      </c>
    </row>
    <row r="52" spans="1:34" x14ac:dyDescent="0.2">
      <c r="A52" s="189"/>
      <c r="B52" s="202"/>
      <c r="C52" s="204"/>
      <c r="D52" s="206"/>
      <c r="E52" s="200"/>
      <c r="F52" s="198"/>
      <c r="G52" s="208"/>
      <c r="H52" s="198"/>
      <c r="I52" s="200"/>
      <c r="J52" s="206"/>
      <c r="K52" s="208"/>
      <c r="L52" s="206"/>
      <c r="M52" s="208"/>
      <c r="N52" s="206"/>
      <c r="O52" s="208"/>
      <c r="P52" s="206"/>
      <c r="Q52" s="208"/>
      <c r="R52" s="206"/>
      <c r="S52" s="208"/>
      <c r="T52" s="206"/>
      <c r="U52" s="208"/>
      <c r="V52" s="206"/>
      <c r="W52" s="208"/>
      <c r="X52" s="198"/>
      <c r="Y52" s="208"/>
      <c r="Z52" s="206"/>
      <c r="AA52" s="208"/>
      <c r="AB52" s="206"/>
      <c r="AC52" s="208"/>
    </row>
    <row r="82" spans="1:127" x14ac:dyDescent="0.2">
      <c r="A82" s="97" t="s">
        <v>65</v>
      </c>
      <c r="DR82" s="97">
        <v>1</v>
      </c>
      <c r="DW82" s="97">
        <v>1</v>
      </c>
    </row>
    <row r="136" spans="62:62" x14ac:dyDescent="0.2">
      <c r="BJ136" s="97">
        <f>SUM(B28,AF28,BJ28,CN28,DR28,B82,AF82,BJ82,CN82,DR82,B136,AF136)</f>
        <v>1</v>
      </c>
    </row>
  </sheetData>
  <mergeCells count="44">
    <mergeCell ref="AB51:AB52"/>
    <mergeCell ref="AC51:AC52"/>
    <mergeCell ref="V51:V52"/>
    <mergeCell ref="W51:W52"/>
    <mergeCell ref="X51:X52"/>
    <mergeCell ref="Y51:Y52"/>
    <mergeCell ref="Z51:Z52"/>
    <mergeCell ref="AA51:AA52"/>
    <mergeCell ref="Q51:Q52"/>
    <mergeCell ref="R51:R52"/>
    <mergeCell ref="S51:S52"/>
    <mergeCell ref="T51:T52"/>
    <mergeCell ref="U51:U52"/>
    <mergeCell ref="X2:Y2"/>
    <mergeCell ref="Z2:AA2"/>
    <mergeCell ref="AB2:AC2"/>
    <mergeCell ref="B51:B52"/>
    <mergeCell ref="C51:C52"/>
    <mergeCell ref="D51:D52"/>
    <mergeCell ref="E51:E52"/>
    <mergeCell ref="F51:F52"/>
    <mergeCell ref="G51:G52"/>
    <mergeCell ref="J51:J52"/>
    <mergeCell ref="K51:K52"/>
    <mergeCell ref="L51:L52"/>
    <mergeCell ref="M51:M52"/>
    <mergeCell ref="N51:N52"/>
    <mergeCell ref="O51:O52"/>
    <mergeCell ref="P51:P52"/>
    <mergeCell ref="N2:O2"/>
    <mergeCell ref="P2:Q2"/>
    <mergeCell ref="R2:S2"/>
    <mergeCell ref="T2:U2"/>
    <mergeCell ref="V2:W2"/>
    <mergeCell ref="H2:I2"/>
    <mergeCell ref="H51:H52"/>
    <mergeCell ref="I51:I52"/>
    <mergeCell ref="J2:K2"/>
    <mergeCell ref="L2:M2"/>
    <mergeCell ref="A1:A52"/>
    <mergeCell ref="B2:B3"/>
    <mergeCell ref="C2:C3"/>
    <mergeCell ref="D2:E2"/>
    <mergeCell ref="F2:G2"/>
  </mergeCells>
  <phoneticPr fontId="1"/>
  <conditionalFormatting sqref="D15:F15 H15:AA15 D16:AA50 D4:AA14">
    <cfRule type="cellIs" dxfId="1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7"/>
  <sheetViews>
    <sheetView showGridLines="0" showZeros="0" view="pageBreakPreview" zoomScaleNormal="100" zoomScaleSheetLayoutView="100" workbookViewId="0">
      <pane xSplit="1" ySplit="5" topLeftCell="B6" activePane="bottomRight" state="frozen"/>
      <selection activeCell="C29" sqref="C29"/>
      <selection pane="topRight" activeCell="C29" sqref="C29"/>
      <selection pane="bottomLeft" activeCell="C29" sqref="C29"/>
      <selection pane="bottomRight" activeCell="W47" sqref="W47"/>
    </sheetView>
  </sheetViews>
  <sheetFormatPr defaultColWidth="9" defaultRowHeight="13" x14ac:dyDescent="0.2"/>
  <cols>
    <col min="1" max="1" width="7.81640625" style="45" customWidth="1"/>
    <col min="2" max="16" width="6.81640625" style="45" customWidth="1"/>
    <col min="17" max="30" width="4.81640625" style="45" customWidth="1"/>
    <col min="31" max="31" width="4.81640625" style="44" customWidth="1"/>
    <col min="32" max="33" width="4.81640625" style="45" customWidth="1"/>
    <col min="34" max="16384" width="9" style="45"/>
  </cols>
  <sheetData>
    <row r="1" spans="1:31" ht="27" customHeight="1" x14ac:dyDescent="0.2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s="47" customFormat="1" ht="15.65" customHeight="1" x14ac:dyDescent="0.25">
      <c r="A2" s="209" t="s">
        <v>63</v>
      </c>
      <c r="B2" s="211" t="s">
        <v>62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  <c r="Q2" s="224" t="s">
        <v>61</v>
      </c>
      <c r="R2" s="211"/>
      <c r="S2" s="211"/>
      <c r="T2" s="211"/>
      <c r="U2" s="211"/>
      <c r="V2" s="211"/>
      <c r="W2" s="225"/>
      <c r="X2" s="226" t="s">
        <v>60</v>
      </c>
      <c r="Y2" s="211"/>
      <c r="Z2" s="211"/>
      <c r="AA2" s="211"/>
      <c r="AB2" s="211"/>
      <c r="AC2" s="211"/>
      <c r="AD2" s="211"/>
      <c r="AE2" s="46"/>
    </row>
    <row r="3" spans="1:31" ht="15.65" customHeight="1" x14ac:dyDescent="0.2">
      <c r="A3" s="209"/>
      <c r="B3" s="209" t="s">
        <v>58</v>
      </c>
      <c r="C3" s="209"/>
      <c r="D3" s="209"/>
      <c r="E3" s="209"/>
      <c r="F3" s="209" t="s">
        <v>57</v>
      </c>
      <c r="G3" s="209"/>
      <c r="H3" s="209"/>
      <c r="I3" s="209"/>
      <c r="J3" s="209" t="s">
        <v>56</v>
      </c>
      <c r="K3" s="209"/>
      <c r="L3" s="209"/>
      <c r="M3" s="209"/>
      <c r="N3" s="209" t="s">
        <v>59</v>
      </c>
      <c r="O3" s="209"/>
      <c r="P3" s="213"/>
      <c r="Q3" s="227" t="s">
        <v>58</v>
      </c>
      <c r="R3" s="209"/>
      <c r="S3" s="209" t="s">
        <v>57</v>
      </c>
      <c r="T3" s="209"/>
      <c r="U3" s="209" t="s">
        <v>56</v>
      </c>
      <c r="V3" s="209"/>
      <c r="W3" s="228" t="s">
        <v>49</v>
      </c>
      <c r="X3" s="210" t="s">
        <v>58</v>
      </c>
      <c r="Y3" s="209"/>
      <c r="Z3" s="209" t="s">
        <v>57</v>
      </c>
      <c r="AA3" s="209"/>
      <c r="AB3" s="209" t="s">
        <v>56</v>
      </c>
      <c r="AC3" s="209"/>
      <c r="AD3" s="209" t="s">
        <v>49</v>
      </c>
    </row>
    <row r="4" spans="1:31" ht="15.65" customHeight="1" x14ac:dyDescent="0.2">
      <c r="A4" s="209"/>
      <c r="B4" s="209" t="s">
        <v>55</v>
      </c>
      <c r="C4" s="209"/>
      <c r="D4" s="209" t="s">
        <v>53</v>
      </c>
      <c r="E4" s="209"/>
      <c r="F4" s="209" t="s">
        <v>54</v>
      </c>
      <c r="G4" s="209"/>
      <c r="H4" s="209" t="s">
        <v>53</v>
      </c>
      <c r="I4" s="209"/>
      <c r="J4" s="209" t="s">
        <v>54</v>
      </c>
      <c r="K4" s="209"/>
      <c r="L4" s="209" t="s">
        <v>53</v>
      </c>
      <c r="M4" s="209"/>
      <c r="N4" s="209"/>
      <c r="O4" s="209"/>
      <c r="P4" s="213"/>
      <c r="Q4" s="227" t="s">
        <v>55</v>
      </c>
      <c r="R4" s="209" t="s">
        <v>53</v>
      </c>
      <c r="S4" s="209" t="s">
        <v>54</v>
      </c>
      <c r="T4" s="209" t="s">
        <v>53</v>
      </c>
      <c r="U4" s="209" t="s">
        <v>54</v>
      </c>
      <c r="V4" s="209" t="s">
        <v>53</v>
      </c>
      <c r="W4" s="228"/>
      <c r="X4" s="210" t="s">
        <v>55</v>
      </c>
      <c r="Y4" s="209" t="s">
        <v>53</v>
      </c>
      <c r="Z4" s="209" t="s">
        <v>54</v>
      </c>
      <c r="AA4" s="209" t="s">
        <v>53</v>
      </c>
      <c r="AB4" s="209" t="s">
        <v>54</v>
      </c>
      <c r="AC4" s="209" t="s">
        <v>53</v>
      </c>
      <c r="AD4" s="209"/>
    </row>
    <row r="5" spans="1:31" ht="15.65" customHeight="1" x14ac:dyDescent="0.2">
      <c r="A5" s="209"/>
      <c r="B5" s="48" t="s">
        <v>51</v>
      </c>
      <c r="C5" s="48" t="s">
        <v>52</v>
      </c>
      <c r="D5" s="48" t="s">
        <v>51</v>
      </c>
      <c r="E5" s="48" t="s">
        <v>50</v>
      </c>
      <c r="F5" s="48" t="s">
        <v>51</v>
      </c>
      <c r="G5" s="48" t="s">
        <v>52</v>
      </c>
      <c r="H5" s="48" t="s">
        <v>51</v>
      </c>
      <c r="I5" s="48" t="s">
        <v>50</v>
      </c>
      <c r="J5" s="48" t="s">
        <v>51</v>
      </c>
      <c r="K5" s="48" t="s">
        <v>52</v>
      </c>
      <c r="L5" s="48" t="s">
        <v>51</v>
      </c>
      <c r="M5" s="48" t="s">
        <v>50</v>
      </c>
      <c r="N5" s="48" t="s">
        <v>51</v>
      </c>
      <c r="O5" s="48" t="s">
        <v>50</v>
      </c>
      <c r="P5" s="49" t="s">
        <v>49</v>
      </c>
      <c r="Q5" s="227"/>
      <c r="R5" s="209"/>
      <c r="S5" s="209"/>
      <c r="T5" s="209"/>
      <c r="U5" s="209"/>
      <c r="V5" s="209"/>
      <c r="W5" s="228"/>
      <c r="X5" s="210"/>
      <c r="Y5" s="209"/>
      <c r="Z5" s="209"/>
      <c r="AA5" s="209"/>
      <c r="AB5" s="209"/>
      <c r="AC5" s="209"/>
      <c r="AD5" s="209"/>
    </row>
    <row r="6" spans="1:31" ht="13.25" customHeight="1" x14ac:dyDescent="0.2">
      <c r="A6" s="50" t="s">
        <v>48</v>
      </c>
      <c r="B6" s="51">
        <v>0</v>
      </c>
      <c r="C6" s="52">
        <v>0</v>
      </c>
      <c r="D6" s="53">
        <v>0</v>
      </c>
      <c r="E6" s="53">
        <v>0</v>
      </c>
      <c r="F6" s="54">
        <v>2</v>
      </c>
      <c r="G6" s="54">
        <v>0</v>
      </c>
      <c r="H6" s="54">
        <v>0</v>
      </c>
      <c r="I6" s="54">
        <v>0</v>
      </c>
      <c r="J6" s="51">
        <v>21</v>
      </c>
      <c r="K6" s="51">
        <v>0</v>
      </c>
      <c r="L6" s="54">
        <v>2</v>
      </c>
      <c r="M6" s="54">
        <v>3</v>
      </c>
      <c r="N6" s="75">
        <f>SUM(B6,D6,F6,H6,J6,L6)</f>
        <v>25</v>
      </c>
      <c r="O6" s="75">
        <f>SUM(C6,E6,G6,I6,K6,M6)</f>
        <v>3</v>
      </c>
      <c r="P6" s="145">
        <f>SUM(N6:O6)</f>
        <v>28</v>
      </c>
      <c r="Q6" s="51">
        <v>0</v>
      </c>
      <c r="R6" s="53">
        <v>0</v>
      </c>
      <c r="S6" s="54">
        <v>0</v>
      </c>
      <c r="T6" s="54">
        <v>0</v>
      </c>
      <c r="U6" s="51">
        <v>0</v>
      </c>
      <c r="V6" s="54">
        <v>0</v>
      </c>
      <c r="W6" s="57">
        <f>SUM(Q6:V6)</f>
        <v>0</v>
      </c>
      <c r="X6" s="51">
        <v>0</v>
      </c>
      <c r="Y6" s="53">
        <v>0</v>
      </c>
      <c r="Z6" s="54">
        <v>0</v>
      </c>
      <c r="AA6" s="54">
        <v>0</v>
      </c>
      <c r="AB6" s="51">
        <v>0</v>
      </c>
      <c r="AC6" s="54">
        <v>0</v>
      </c>
      <c r="AD6" s="58">
        <f t="shared" ref="AD6:AD17" si="0">SUM(X6:AC6)</f>
        <v>0</v>
      </c>
    </row>
    <row r="7" spans="1:31" ht="13.25" customHeight="1" x14ac:dyDescent="0.2">
      <c r="A7" s="59" t="s">
        <v>47</v>
      </c>
      <c r="B7" s="60">
        <v>0</v>
      </c>
      <c r="C7" s="61">
        <v>0</v>
      </c>
      <c r="D7" s="53">
        <v>0</v>
      </c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1">
        <v>2</v>
      </c>
      <c r="K7" s="51">
        <v>0</v>
      </c>
      <c r="L7" s="54">
        <v>1</v>
      </c>
      <c r="M7" s="54">
        <v>0</v>
      </c>
      <c r="N7" s="62">
        <f t="shared" ref="N7:N52" si="1">SUM(B7,D7,F7,H7,J7,L7)</f>
        <v>3</v>
      </c>
      <c r="O7" s="62">
        <f t="shared" ref="O7:O52" si="2">SUM(C7,E7,G7,I7,K7,M7)</f>
        <v>0</v>
      </c>
      <c r="P7" s="66">
        <f t="shared" ref="P7:P52" si="3">SUM(N7:O7)</f>
        <v>3</v>
      </c>
      <c r="Q7" s="51">
        <v>0</v>
      </c>
      <c r="R7" s="62">
        <v>0</v>
      </c>
      <c r="S7" s="54">
        <v>0</v>
      </c>
      <c r="T7" s="54">
        <v>0</v>
      </c>
      <c r="U7" s="51">
        <v>0</v>
      </c>
      <c r="V7" s="63">
        <v>0</v>
      </c>
      <c r="W7" s="64">
        <f t="shared" ref="W7:W52" si="4">SUM(Q7:V7)</f>
        <v>0</v>
      </c>
      <c r="X7" s="51">
        <v>0</v>
      </c>
      <c r="Y7" s="53">
        <v>0</v>
      </c>
      <c r="Z7" s="54">
        <v>0</v>
      </c>
      <c r="AA7" s="54">
        <v>0</v>
      </c>
      <c r="AB7" s="51">
        <v>0</v>
      </c>
      <c r="AC7" s="63">
        <v>0</v>
      </c>
      <c r="AD7" s="65">
        <f t="shared" si="0"/>
        <v>0</v>
      </c>
    </row>
    <row r="8" spans="1:31" x14ac:dyDescent="0.2">
      <c r="A8" s="59" t="s">
        <v>46</v>
      </c>
      <c r="B8" s="60">
        <v>0</v>
      </c>
      <c r="C8" s="61">
        <v>0</v>
      </c>
      <c r="D8" s="53">
        <v>0</v>
      </c>
      <c r="E8" s="53">
        <v>0</v>
      </c>
      <c r="F8" s="54">
        <v>0</v>
      </c>
      <c r="G8" s="54">
        <v>0</v>
      </c>
      <c r="H8" s="54">
        <v>1</v>
      </c>
      <c r="I8" s="54">
        <v>0</v>
      </c>
      <c r="J8" s="51">
        <v>1</v>
      </c>
      <c r="K8" s="51">
        <v>0</v>
      </c>
      <c r="L8" s="54">
        <v>1</v>
      </c>
      <c r="M8" s="54">
        <v>0</v>
      </c>
      <c r="N8" s="62">
        <f t="shared" si="1"/>
        <v>3</v>
      </c>
      <c r="O8" s="62">
        <f t="shared" si="2"/>
        <v>0</v>
      </c>
      <c r="P8" s="66">
        <f t="shared" si="3"/>
        <v>3</v>
      </c>
      <c r="Q8" s="51">
        <v>0</v>
      </c>
      <c r="R8" s="62">
        <v>0</v>
      </c>
      <c r="S8" s="54">
        <v>0</v>
      </c>
      <c r="T8" s="54">
        <v>0</v>
      </c>
      <c r="U8" s="51">
        <v>0</v>
      </c>
      <c r="V8" s="63">
        <v>0</v>
      </c>
      <c r="W8" s="64">
        <f t="shared" si="4"/>
        <v>0</v>
      </c>
      <c r="X8" s="51">
        <v>0</v>
      </c>
      <c r="Y8" s="53">
        <v>0</v>
      </c>
      <c r="Z8" s="54">
        <v>0</v>
      </c>
      <c r="AA8" s="54">
        <v>0</v>
      </c>
      <c r="AB8" s="51">
        <v>0</v>
      </c>
      <c r="AC8" s="63">
        <v>0</v>
      </c>
      <c r="AD8" s="65">
        <f t="shared" si="0"/>
        <v>0</v>
      </c>
    </row>
    <row r="9" spans="1:31" x14ac:dyDescent="0.2">
      <c r="A9" s="59" t="s">
        <v>45</v>
      </c>
      <c r="B9" s="60">
        <v>0</v>
      </c>
      <c r="C9" s="61">
        <v>0</v>
      </c>
      <c r="D9" s="53">
        <v>0</v>
      </c>
      <c r="E9" s="53">
        <v>0</v>
      </c>
      <c r="F9" s="54">
        <v>0</v>
      </c>
      <c r="G9" s="54">
        <v>0</v>
      </c>
      <c r="H9" s="54">
        <v>0</v>
      </c>
      <c r="I9" s="54">
        <v>1</v>
      </c>
      <c r="J9" s="51">
        <v>0</v>
      </c>
      <c r="K9" s="51">
        <v>0</v>
      </c>
      <c r="L9" s="54">
        <v>0</v>
      </c>
      <c r="M9" s="54">
        <v>0</v>
      </c>
      <c r="N9" s="62">
        <f t="shared" si="1"/>
        <v>0</v>
      </c>
      <c r="O9" s="62">
        <f t="shared" si="2"/>
        <v>1</v>
      </c>
      <c r="P9" s="66">
        <f t="shared" si="3"/>
        <v>1</v>
      </c>
      <c r="Q9" s="51">
        <v>0</v>
      </c>
      <c r="R9" s="62">
        <v>0</v>
      </c>
      <c r="S9" s="54">
        <v>0</v>
      </c>
      <c r="T9" s="54">
        <v>0</v>
      </c>
      <c r="U9" s="51">
        <v>0</v>
      </c>
      <c r="V9" s="63">
        <v>0</v>
      </c>
      <c r="W9" s="64">
        <f t="shared" si="4"/>
        <v>0</v>
      </c>
      <c r="X9" s="51">
        <v>0</v>
      </c>
      <c r="Y9" s="53">
        <v>0</v>
      </c>
      <c r="Z9" s="54">
        <v>0</v>
      </c>
      <c r="AA9" s="54">
        <v>0</v>
      </c>
      <c r="AB9" s="51">
        <v>0</v>
      </c>
      <c r="AC9" s="63">
        <v>0</v>
      </c>
      <c r="AD9" s="65">
        <f t="shared" si="0"/>
        <v>0</v>
      </c>
    </row>
    <row r="10" spans="1:31" x14ac:dyDescent="0.2">
      <c r="A10" s="59" t="s">
        <v>44</v>
      </c>
      <c r="B10" s="60">
        <v>0</v>
      </c>
      <c r="C10" s="61">
        <v>0</v>
      </c>
      <c r="D10" s="53">
        <v>0</v>
      </c>
      <c r="E10" s="53">
        <v>0</v>
      </c>
      <c r="F10" s="54">
        <v>0</v>
      </c>
      <c r="G10" s="54">
        <v>0</v>
      </c>
      <c r="H10" s="54">
        <v>0</v>
      </c>
      <c r="I10" s="54">
        <v>0</v>
      </c>
      <c r="J10" s="51">
        <v>2</v>
      </c>
      <c r="K10" s="51">
        <v>0</v>
      </c>
      <c r="L10" s="54">
        <v>2</v>
      </c>
      <c r="M10" s="54">
        <v>0</v>
      </c>
      <c r="N10" s="62">
        <f t="shared" si="1"/>
        <v>4</v>
      </c>
      <c r="O10" s="62">
        <f t="shared" si="2"/>
        <v>0</v>
      </c>
      <c r="P10" s="66">
        <f t="shared" si="3"/>
        <v>4</v>
      </c>
      <c r="Q10" s="51">
        <v>0</v>
      </c>
      <c r="R10" s="62">
        <v>0</v>
      </c>
      <c r="S10" s="54">
        <v>0</v>
      </c>
      <c r="T10" s="54">
        <v>0</v>
      </c>
      <c r="U10" s="51">
        <v>0</v>
      </c>
      <c r="V10" s="63">
        <v>0</v>
      </c>
      <c r="W10" s="64">
        <f t="shared" si="4"/>
        <v>0</v>
      </c>
      <c r="X10" s="51">
        <v>0</v>
      </c>
      <c r="Y10" s="53">
        <v>0</v>
      </c>
      <c r="Z10" s="54">
        <v>0</v>
      </c>
      <c r="AA10" s="54">
        <v>0</v>
      </c>
      <c r="AB10" s="51">
        <v>0</v>
      </c>
      <c r="AC10" s="63">
        <v>0</v>
      </c>
      <c r="AD10" s="65">
        <f t="shared" si="0"/>
        <v>0</v>
      </c>
    </row>
    <row r="11" spans="1:31" x14ac:dyDescent="0.2">
      <c r="A11" s="59" t="s">
        <v>43</v>
      </c>
      <c r="B11" s="63">
        <v>0</v>
      </c>
      <c r="C11" s="62">
        <v>0</v>
      </c>
      <c r="D11" s="53">
        <v>0</v>
      </c>
      <c r="E11" s="53">
        <v>0</v>
      </c>
      <c r="F11" s="54">
        <v>2</v>
      </c>
      <c r="G11" s="54">
        <v>0</v>
      </c>
      <c r="H11" s="54">
        <v>0</v>
      </c>
      <c r="I11" s="54">
        <v>0</v>
      </c>
      <c r="J11" s="51">
        <v>7</v>
      </c>
      <c r="K11" s="51">
        <v>0</v>
      </c>
      <c r="L11" s="54">
        <v>0</v>
      </c>
      <c r="M11" s="54">
        <v>1</v>
      </c>
      <c r="N11" s="62">
        <f t="shared" si="1"/>
        <v>9</v>
      </c>
      <c r="O11" s="62">
        <f t="shared" si="2"/>
        <v>1</v>
      </c>
      <c r="P11" s="66">
        <f t="shared" si="3"/>
        <v>10</v>
      </c>
      <c r="Q11" s="60">
        <v>0</v>
      </c>
      <c r="R11" s="62">
        <v>0</v>
      </c>
      <c r="S11" s="63">
        <v>0</v>
      </c>
      <c r="T11" s="63">
        <v>0</v>
      </c>
      <c r="U11" s="60">
        <v>2</v>
      </c>
      <c r="V11" s="63">
        <v>1</v>
      </c>
      <c r="W11" s="66">
        <f t="shared" si="4"/>
        <v>3</v>
      </c>
      <c r="X11" s="60">
        <v>0</v>
      </c>
      <c r="Y11" s="62">
        <v>0</v>
      </c>
      <c r="Z11" s="63">
        <v>0</v>
      </c>
      <c r="AA11" s="63">
        <v>0</v>
      </c>
      <c r="AB11" s="60">
        <v>0</v>
      </c>
      <c r="AC11" s="63">
        <v>0</v>
      </c>
      <c r="AD11" s="63">
        <f t="shared" si="0"/>
        <v>0</v>
      </c>
    </row>
    <row r="12" spans="1:31" x14ac:dyDescent="0.2">
      <c r="A12" s="67" t="s">
        <v>42</v>
      </c>
      <c r="B12" s="68">
        <v>0</v>
      </c>
      <c r="C12" s="69">
        <v>0</v>
      </c>
      <c r="D12" s="55">
        <v>0</v>
      </c>
      <c r="E12" s="55">
        <v>0</v>
      </c>
      <c r="F12" s="70">
        <v>1</v>
      </c>
      <c r="G12" s="70">
        <v>0</v>
      </c>
      <c r="H12" s="70">
        <v>0</v>
      </c>
      <c r="I12" s="70">
        <v>0</v>
      </c>
      <c r="J12" s="58">
        <v>3</v>
      </c>
      <c r="K12" s="58">
        <v>0</v>
      </c>
      <c r="L12" s="70">
        <v>2</v>
      </c>
      <c r="M12" s="70">
        <v>2</v>
      </c>
      <c r="N12" s="146">
        <f t="shared" si="1"/>
        <v>6</v>
      </c>
      <c r="O12" s="146">
        <f t="shared" si="2"/>
        <v>2</v>
      </c>
      <c r="P12" s="85">
        <f t="shared" si="3"/>
        <v>8</v>
      </c>
      <c r="Q12" s="68">
        <v>0</v>
      </c>
      <c r="R12" s="71">
        <v>0</v>
      </c>
      <c r="S12" s="72">
        <v>0</v>
      </c>
      <c r="T12" s="72">
        <v>0</v>
      </c>
      <c r="U12" s="68">
        <v>0</v>
      </c>
      <c r="V12" s="72">
        <v>0</v>
      </c>
      <c r="W12" s="73">
        <f t="shared" si="4"/>
        <v>0</v>
      </c>
      <c r="X12" s="68">
        <v>0</v>
      </c>
      <c r="Y12" s="71">
        <v>0</v>
      </c>
      <c r="Z12" s="72">
        <v>0</v>
      </c>
      <c r="AA12" s="72">
        <v>0</v>
      </c>
      <c r="AB12" s="68">
        <v>0</v>
      </c>
      <c r="AC12" s="72">
        <v>0</v>
      </c>
      <c r="AD12" s="72">
        <f t="shared" si="0"/>
        <v>0</v>
      </c>
    </row>
    <row r="13" spans="1:31" x14ac:dyDescent="0.2">
      <c r="A13" s="74" t="s">
        <v>41</v>
      </c>
      <c r="B13" s="51">
        <v>0</v>
      </c>
      <c r="C13" s="52">
        <v>0</v>
      </c>
      <c r="D13" s="75">
        <v>0</v>
      </c>
      <c r="E13" s="75">
        <v>1</v>
      </c>
      <c r="F13" s="76">
        <v>1</v>
      </c>
      <c r="G13" s="76">
        <v>0</v>
      </c>
      <c r="H13" s="76">
        <v>0</v>
      </c>
      <c r="I13" s="76">
        <v>0</v>
      </c>
      <c r="J13" s="77">
        <v>2</v>
      </c>
      <c r="K13" s="77">
        <v>0</v>
      </c>
      <c r="L13" s="76">
        <v>1</v>
      </c>
      <c r="M13" s="76">
        <v>1</v>
      </c>
      <c r="N13" s="75">
        <f t="shared" si="1"/>
        <v>4</v>
      </c>
      <c r="O13" s="75">
        <f t="shared" si="2"/>
        <v>2</v>
      </c>
      <c r="P13" s="145">
        <f t="shared" si="3"/>
        <v>6</v>
      </c>
      <c r="Q13" s="51">
        <v>0</v>
      </c>
      <c r="R13" s="53">
        <v>0</v>
      </c>
      <c r="S13" s="54">
        <v>0</v>
      </c>
      <c r="T13" s="54">
        <v>0</v>
      </c>
      <c r="U13" s="51">
        <v>0</v>
      </c>
      <c r="V13" s="54">
        <v>0</v>
      </c>
      <c r="W13" s="56">
        <f t="shared" si="4"/>
        <v>0</v>
      </c>
      <c r="X13" s="51">
        <v>0</v>
      </c>
      <c r="Y13" s="53">
        <v>0</v>
      </c>
      <c r="Z13" s="54">
        <v>0</v>
      </c>
      <c r="AA13" s="54">
        <v>0</v>
      </c>
      <c r="AB13" s="51">
        <v>0</v>
      </c>
      <c r="AC13" s="54">
        <v>0</v>
      </c>
      <c r="AD13" s="70">
        <f t="shared" si="0"/>
        <v>0</v>
      </c>
    </row>
    <row r="14" spans="1:31" x14ac:dyDescent="0.2">
      <c r="A14" s="59" t="s">
        <v>40</v>
      </c>
      <c r="B14" s="60">
        <v>0</v>
      </c>
      <c r="C14" s="61">
        <v>0</v>
      </c>
      <c r="D14" s="53">
        <v>0</v>
      </c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1">
        <v>1</v>
      </c>
      <c r="K14" s="51">
        <v>0</v>
      </c>
      <c r="L14" s="54">
        <v>0</v>
      </c>
      <c r="M14" s="54">
        <v>0</v>
      </c>
      <c r="N14" s="62">
        <f t="shared" si="1"/>
        <v>1</v>
      </c>
      <c r="O14" s="62">
        <f t="shared" si="2"/>
        <v>0</v>
      </c>
      <c r="P14" s="66">
        <f t="shared" si="3"/>
        <v>1</v>
      </c>
      <c r="Q14" s="51">
        <v>0</v>
      </c>
      <c r="R14" s="62">
        <v>0</v>
      </c>
      <c r="S14" s="54">
        <v>0</v>
      </c>
      <c r="T14" s="54">
        <v>0</v>
      </c>
      <c r="U14" s="51">
        <v>0</v>
      </c>
      <c r="V14" s="63">
        <v>0</v>
      </c>
      <c r="W14" s="64">
        <f t="shared" si="4"/>
        <v>0</v>
      </c>
      <c r="X14" s="51">
        <v>0</v>
      </c>
      <c r="Y14" s="53">
        <v>0</v>
      </c>
      <c r="Z14" s="54">
        <v>0</v>
      </c>
      <c r="AA14" s="54">
        <v>0</v>
      </c>
      <c r="AB14" s="51">
        <v>0</v>
      </c>
      <c r="AC14" s="63">
        <v>0</v>
      </c>
      <c r="AD14" s="65">
        <f t="shared" si="0"/>
        <v>0</v>
      </c>
    </row>
    <row r="15" spans="1:31" x14ac:dyDescent="0.2">
      <c r="A15" s="59" t="s">
        <v>39</v>
      </c>
      <c r="B15" s="60">
        <v>0</v>
      </c>
      <c r="C15" s="61">
        <v>0</v>
      </c>
      <c r="D15" s="53">
        <v>0</v>
      </c>
      <c r="E15" s="53">
        <v>0</v>
      </c>
      <c r="F15" s="54">
        <v>0</v>
      </c>
      <c r="G15" s="54">
        <v>0</v>
      </c>
      <c r="H15" s="54">
        <v>0</v>
      </c>
      <c r="I15" s="54">
        <v>0</v>
      </c>
      <c r="J15" s="51">
        <v>5</v>
      </c>
      <c r="K15" s="51">
        <v>0</v>
      </c>
      <c r="L15" s="54">
        <v>1</v>
      </c>
      <c r="M15" s="54">
        <v>1</v>
      </c>
      <c r="N15" s="62">
        <f t="shared" si="1"/>
        <v>6</v>
      </c>
      <c r="O15" s="62">
        <f t="shared" si="2"/>
        <v>1</v>
      </c>
      <c r="P15" s="66">
        <f t="shared" si="3"/>
        <v>7</v>
      </c>
      <c r="Q15" s="51">
        <v>0</v>
      </c>
      <c r="R15" s="62">
        <v>0</v>
      </c>
      <c r="S15" s="54">
        <v>0</v>
      </c>
      <c r="T15" s="54">
        <v>0</v>
      </c>
      <c r="U15" s="51">
        <v>0</v>
      </c>
      <c r="V15" s="63">
        <v>0</v>
      </c>
      <c r="W15" s="64">
        <f t="shared" si="4"/>
        <v>0</v>
      </c>
      <c r="X15" s="51">
        <v>0</v>
      </c>
      <c r="Y15" s="53">
        <v>0</v>
      </c>
      <c r="Z15" s="54">
        <v>0</v>
      </c>
      <c r="AA15" s="54">
        <v>0</v>
      </c>
      <c r="AB15" s="51">
        <v>0</v>
      </c>
      <c r="AC15" s="63">
        <v>0</v>
      </c>
      <c r="AD15" s="65">
        <f t="shared" si="0"/>
        <v>0</v>
      </c>
    </row>
    <row r="16" spans="1:31" x14ac:dyDescent="0.2">
      <c r="A16" s="59" t="s">
        <v>38</v>
      </c>
      <c r="B16" s="60">
        <v>0</v>
      </c>
      <c r="C16" s="61">
        <v>0</v>
      </c>
      <c r="D16" s="53">
        <v>0</v>
      </c>
      <c r="E16" s="53">
        <v>0</v>
      </c>
      <c r="F16" s="54">
        <v>2</v>
      </c>
      <c r="G16" s="54">
        <v>0</v>
      </c>
      <c r="H16" s="54">
        <v>1</v>
      </c>
      <c r="I16" s="54">
        <v>1</v>
      </c>
      <c r="J16" s="51">
        <v>4</v>
      </c>
      <c r="K16" s="51">
        <v>0</v>
      </c>
      <c r="L16" s="54">
        <v>1</v>
      </c>
      <c r="M16" s="54">
        <v>1</v>
      </c>
      <c r="N16" s="62">
        <f t="shared" si="1"/>
        <v>8</v>
      </c>
      <c r="O16" s="62">
        <f t="shared" si="2"/>
        <v>2</v>
      </c>
      <c r="P16" s="66">
        <f t="shared" si="3"/>
        <v>10</v>
      </c>
      <c r="Q16" s="51">
        <v>0</v>
      </c>
      <c r="R16" s="62">
        <v>0</v>
      </c>
      <c r="S16" s="54">
        <v>0</v>
      </c>
      <c r="T16" s="54">
        <v>0</v>
      </c>
      <c r="U16" s="51">
        <v>0</v>
      </c>
      <c r="V16" s="63">
        <v>0</v>
      </c>
      <c r="W16" s="66">
        <f t="shared" si="4"/>
        <v>0</v>
      </c>
      <c r="X16" s="51">
        <v>0</v>
      </c>
      <c r="Y16" s="53">
        <v>0</v>
      </c>
      <c r="Z16" s="54">
        <v>0</v>
      </c>
      <c r="AA16" s="54">
        <v>0</v>
      </c>
      <c r="AB16" s="51">
        <v>0</v>
      </c>
      <c r="AC16" s="63">
        <v>0</v>
      </c>
      <c r="AD16" s="63">
        <f t="shared" si="0"/>
        <v>0</v>
      </c>
    </row>
    <row r="17" spans="1:30" x14ac:dyDescent="0.2">
      <c r="A17" s="59" t="s">
        <v>37</v>
      </c>
      <c r="B17" s="60">
        <v>0</v>
      </c>
      <c r="C17" s="61">
        <v>0</v>
      </c>
      <c r="D17" s="53">
        <v>0</v>
      </c>
      <c r="E17" s="53">
        <v>0</v>
      </c>
      <c r="F17" s="54">
        <v>2</v>
      </c>
      <c r="G17" s="54">
        <v>0</v>
      </c>
      <c r="H17" s="54">
        <v>0</v>
      </c>
      <c r="I17" s="54">
        <v>1</v>
      </c>
      <c r="J17" s="51">
        <v>3</v>
      </c>
      <c r="K17" s="51">
        <v>0</v>
      </c>
      <c r="L17" s="54">
        <v>1</v>
      </c>
      <c r="M17" s="54">
        <v>0</v>
      </c>
      <c r="N17" s="62">
        <f t="shared" si="1"/>
        <v>6</v>
      </c>
      <c r="O17" s="62">
        <f t="shared" si="2"/>
        <v>1</v>
      </c>
      <c r="P17" s="66">
        <f t="shared" si="3"/>
        <v>7</v>
      </c>
      <c r="Q17" s="51">
        <v>0</v>
      </c>
      <c r="R17" s="62">
        <v>0</v>
      </c>
      <c r="S17" s="54">
        <v>0</v>
      </c>
      <c r="T17" s="54">
        <v>0</v>
      </c>
      <c r="U17" s="51">
        <v>0</v>
      </c>
      <c r="V17" s="63">
        <v>0</v>
      </c>
      <c r="W17" s="66">
        <f t="shared" si="4"/>
        <v>0</v>
      </c>
      <c r="X17" s="51">
        <v>0</v>
      </c>
      <c r="Y17" s="53">
        <v>0</v>
      </c>
      <c r="Z17" s="54">
        <v>0</v>
      </c>
      <c r="AA17" s="54">
        <v>0</v>
      </c>
      <c r="AB17" s="51">
        <v>0</v>
      </c>
      <c r="AC17" s="63">
        <v>0</v>
      </c>
      <c r="AD17" s="63">
        <f t="shared" si="0"/>
        <v>0</v>
      </c>
    </row>
    <row r="18" spans="1:30" s="44" customFormat="1" x14ac:dyDescent="0.2">
      <c r="A18" s="59" t="s">
        <v>36</v>
      </c>
      <c r="B18" s="63">
        <v>0</v>
      </c>
      <c r="C18" s="62">
        <v>0</v>
      </c>
      <c r="D18" s="53">
        <v>0</v>
      </c>
      <c r="E18" s="53">
        <v>0</v>
      </c>
      <c r="F18" s="54">
        <v>0</v>
      </c>
      <c r="G18" s="54">
        <v>0</v>
      </c>
      <c r="H18" s="54">
        <v>0</v>
      </c>
      <c r="I18" s="54">
        <v>0</v>
      </c>
      <c r="J18" s="51">
        <v>1</v>
      </c>
      <c r="K18" s="51">
        <v>0</v>
      </c>
      <c r="L18" s="54">
        <v>1</v>
      </c>
      <c r="M18" s="54">
        <v>0</v>
      </c>
      <c r="N18" s="62">
        <f t="shared" si="1"/>
        <v>2</v>
      </c>
      <c r="O18" s="62">
        <f t="shared" si="2"/>
        <v>0</v>
      </c>
      <c r="P18" s="66">
        <f t="shared" si="3"/>
        <v>2</v>
      </c>
      <c r="Q18" s="60">
        <v>0</v>
      </c>
      <c r="R18" s="62">
        <v>0</v>
      </c>
      <c r="S18" s="63">
        <v>0</v>
      </c>
      <c r="T18" s="63">
        <v>0</v>
      </c>
      <c r="U18" s="60">
        <v>0</v>
      </c>
      <c r="V18" s="63">
        <v>0</v>
      </c>
      <c r="W18" s="66">
        <f t="shared" si="4"/>
        <v>0</v>
      </c>
      <c r="X18" s="60">
        <v>0</v>
      </c>
      <c r="Y18" s="62">
        <v>0</v>
      </c>
      <c r="Z18" s="63">
        <v>1</v>
      </c>
      <c r="AA18" s="63">
        <v>1</v>
      </c>
      <c r="AB18" s="60">
        <v>0</v>
      </c>
      <c r="AC18" s="63">
        <v>0</v>
      </c>
      <c r="AD18" s="63">
        <f>SUM(X18:AC18)</f>
        <v>2</v>
      </c>
    </row>
    <row r="19" spans="1:30" s="44" customFormat="1" x14ac:dyDescent="0.2">
      <c r="A19" s="67" t="s">
        <v>35</v>
      </c>
      <c r="B19" s="68">
        <v>0</v>
      </c>
      <c r="C19" s="69">
        <v>0</v>
      </c>
      <c r="D19" s="55">
        <v>0</v>
      </c>
      <c r="E19" s="55">
        <v>0</v>
      </c>
      <c r="F19" s="70">
        <v>1</v>
      </c>
      <c r="G19" s="70">
        <v>0</v>
      </c>
      <c r="H19" s="70">
        <v>0</v>
      </c>
      <c r="I19" s="70">
        <v>0</v>
      </c>
      <c r="J19" s="58">
        <v>0</v>
      </c>
      <c r="K19" s="58">
        <v>0</v>
      </c>
      <c r="L19" s="70">
        <v>0</v>
      </c>
      <c r="M19" s="70">
        <v>0</v>
      </c>
      <c r="N19" s="146">
        <f t="shared" si="1"/>
        <v>1</v>
      </c>
      <c r="O19" s="146">
        <f t="shared" si="2"/>
        <v>0</v>
      </c>
      <c r="P19" s="85">
        <f t="shared" si="3"/>
        <v>1</v>
      </c>
      <c r="Q19" s="68">
        <v>0</v>
      </c>
      <c r="R19" s="78">
        <v>0</v>
      </c>
      <c r="S19" s="72">
        <v>0</v>
      </c>
      <c r="T19" s="72">
        <v>0</v>
      </c>
      <c r="U19" s="68">
        <v>0</v>
      </c>
      <c r="V19" s="72">
        <v>0</v>
      </c>
      <c r="W19" s="73">
        <f t="shared" si="4"/>
        <v>0</v>
      </c>
      <c r="X19" s="68">
        <v>0</v>
      </c>
      <c r="Y19" s="71">
        <v>0</v>
      </c>
      <c r="Z19" s="72">
        <v>0</v>
      </c>
      <c r="AA19" s="72">
        <v>0</v>
      </c>
      <c r="AB19" s="68">
        <v>0</v>
      </c>
      <c r="AC19" s="72">
        <v>0</v>
      </c>
      <c r="AD19" s="72">
        <f t="shared" ref="AD19:AD52" si="5">SUM(X19:AC19)</f>
        <v>0</v>
      </c>
    </row>
    <row r="20" spans="1:30" s="44" customFormat="1" x14ac:dyDescent="0.2">
      <c r="A20" s="74" t="s">
        <v>34</v>
      </c>
      <c r="B20" s="51">
        <v>0</v>
      </c>
      <c r="C20" s="52">
        <v>0</v>
      </c>
      <c r="D20" s="75">
        <v>0</v>
      </c>
      <c r="E20" s="75">
        <v>0</v>
      </c>
      <c r="F20" s="76">
        <v>0</v>
      </c>
      <c r="G20" s="76">
        <v>0</v>
      </c>
      <c r="H20" s="76">
        <v>0</v>
      </c>
      <c r="I20" s="76">
        <v>1</v>
      </c>
      <c r="J20" s="77">
        <v>1</v>
      </c>
      <c r="K20" s="77">
        <v>0</v>
      </c>
      <c r="L20" s="76">
        <v>0</v>
      </c>
      <c r="M20" s="76">
        <v>0</v>
      </c>
      <c r="N20" s="75">
        <f t="shared" si="1"/>
        <v>1</v>
      </c>
      <c r="O20" s="75">
        <f t="shared" si="2"/>
        <v>1</v>
      </c>
      <c r="P20" s="145">
        <f t="shared" si="3"/>
        <v>2</v>
      </c>
      <c r="Q20" s="51">
        <v>0</v>
      </c>
      <c r="R20" s="53">
        <v>0</v>
      </c>
      <c r="S20" s="54">
        <v>0</v>
      </c>
      <c r="T20" s="54">
        <v>0</v>
      </c>
      <c r="U20" s="51">
        <v>0</v>
      </c>
      <c r="V20" s="54">
        <v>0</v>
      </c>
      <c r="W20" s="79">
        <f t="shared" si="4"/>
        <v>0</v>
      </c>
      <c r="X20" s="51">
        <v>0</v>
      </c>
      <c r="Y20" s="53">
        <v>0</v>
      </c>
      <c r="Z20" s="54">
        <v>0</v>
      </c>
      <c r="AA20" s="54">
        <v>0</v>
      </c>
      <c r="AB20" s="51">
        <v>0</v>
      </c>
      <c r="AC20" s="54">
        <v>0</v>
      </c>
      <c r="AD20" s="54">
        <f t="shared" si="5"/>
        <v>0</v>
      </c>
    </row>
    <row r="21" spans="1:30" s="44" customFormat="1" x14ac:dyDescent="0.2">
      <c r="A21" s="59" t="s">
        <v>33</v>
      </c>
      <c r="B21" s="60">
        <v>0</v>
      </c>
      <c r="C21" s="61">
        <v>0</v>
      </c>
      <c r="D21" s="53">
        <v>0</v>
      </c>
      <c r="E21" s="53">
        <v>0</v>
      </c>
      <c r="F21" s="54">
        <v>2</v>
      </c>
      <c r="G21" s="54">
        <v>0</v>
      </c>
      <c r="H21" s="54">
        <v>1</v>
      </c>
      <c r="I21" s="54">
        <v>0</v>
      </c>
      <c r="J21" s="51">
        <v>1</v>
      </c>
      <c r="K21" s="51">
        <v>0</v>
      </c>
      <c r="L21" s="54">
        <v>0</v>
      </c>
      <c r="M21" s="54">
        <v>0</v>
      </c>
      <c r="N21" s="62">
        <f t="shared" si="1"/>
        <v>4</v>
      </c>
      <c r="O21" s="62">
        <f t="shared" si="2"/>
        <v>0</v>
      </c>
      <c r="P21" s="66">
        <f t="shared" si="3"/>
        <v>4</v>
      </c>
      <c r="Q21" s="51">
        <v>0</v>
      </c>
      <c r="R21" s="62">
        <v>0</v>
      </c>
      <c r="S21" s="54">
        <v>0</v>
      </c>
      <c r="T21" s="54">
        <v>0</v>
      </c>
      <c r="U21" s="51">
        <v>0</v>
      </c>
      <c r="V21" s="63">
        <v>0</v>
      </c>
      <c r="W21" s="66">
        <f t="shared" si="4"/>
        <v>0</v>
      </c>
      <c r="X21" s="51">
        <v>0</v>
      </c>
      <c r="Y21" s="53">
        <v>0</v>
      </c>
      <c r="Z21" s="54">
        <v>0</v>
      </c>
      <c r="AA21" s="54">
        <v>0</v>
      </c>
      <c r="AB21" s="51">
        <v>0</v>
      </c>
      <c r="AC21" s="63">
        <v>0</v>
      </c>
      <c r="AD21" s="63">
        <f t="shared" si="5"/>
        <v>0</v>
      </c>
    </row>
    <row r="22" spans="1:30" s="44" customFormat="1" x14ac:dyDescent="0.2">
      <c r="A22" s="59" t="s">
        <v>32</v>
      </c>
      <c r="B22" s="63">
        <v>0</v>
      </c>
      <c r="C22" s="62">
        <v>0</v>
      </c>
      <c r="D22" s="53">
        <v>0</v>
      </c>
      <c r="E22" s="53">
        <v>0</v>
      </c>
      <c r="F22" s="54">
        <v>1</v>
      </c>
      <c r="G22" s="54">
        <v>0</v>
      </c>
      <c r="H22" s="54">
        <v>0</v>
      </c>
      <c r="I22" s="54">
        <v>2</v>
      </c>
      <c r="J22" s="51">
        <v>0</v>
      </c>
      <c r="K22" s="51">
        <v>0</v>
      </c>
      <c r="L22" s="54">
        <v>0</v>
      </c>
      <c r="M22" s="54">
        <v>0</v>
      </c>
      <c r="N22" s="62">
        <f t="shared" si="1"/>
        <v>1</v>
      </c>
      <c r="O22" s="62">
        <f t="shared" si="2"/>
        <v>2</v>
      </c>
      <c r="P22" s="66">
        <f t="shared" si="3"/>
        <v>3</v>
      </c>
      <c r="Q22" s="60">
        <v>0</v>
      </c>
      <c r="R22" s="62">
        <v>0</v>
      </c>
      <c r="S22" s="63">
        <v>0</v>
      </c>
      <c r="T22" s="63">
        <v>0</v>
      </c>
      <c r="U22" s="60">
        <v>0</v>
      </c>
      <c r="V22" s="63">
        <v>0</v>
      </c>
      <c r="W22" s="66">
        <f t="shared" si="4"/>
        <v>0</v>
      </c>
      <c r="X22" s="60">
        <v>0</v>
      </c>
      <c r="Y22" s="62">
        <v>0</v>
      </c>
      <c r="Z22" s="63">
        <v>0</v>
      </c>
      <c r="AA22" s="63">
        <v>0</v>
      </c>
      <c r="AB22" s="60">
        <v>0</v>
      </c>
      <c r="AC22" s="63">
        <v>0</v>
      </c>
      <c r="AD22" s="63">
        <f t="shared" si="5"/>
        <v>0</v>
      </c>
    </row>
    <row r="23" spans="1:30" s="44" customFormat="1" x14ac:dyDescent="0.2">
      <c r="A23" s="67" t="s">
        <v>31</v>
      </c>
      <c r="B23" s="68">
        <v>0</v>
      </c>
      <c r="C23" s="69">
        <v>0</v>
      </c>
      <c r="D23" s="71">
        <v>0</v>
      </c>
      <c r="E23" s="71">
        <v>0</v>
      </c>
      <c r="F23" s="72">
        <v>1</v>
      </c>
      <c r="G23" s="72">
        <v>0</v>
      </c>
      <c r="H23" s="72">
        <v>0</v>
      </c>
      <c r="I23" s="72">
        <v>0</v>
      </c>
      <c r="J23" s="68">
        <v>0</v>
      </c>
      <c r="K23" s="68">
        <v>0</v>
      </c>
      <c r="L23" s="72">
        <v>0</v>
      </c>
      <c r="M23" s="72">
        <v>0</v>
      </c>
      <c r="N23" s="146">
        <f t="shared" si="1"/>
        <v>1</v>
      </c>
      <c r="O23" s="146">
        <f t="shared" si="2"/>
        <v>0</v>
      </c>
      <c r="P23" s="85">
        <f t="shared" si="3"/>
        <v>1</v>
      </c>
      <c r="Q23" s="68">
        <v>0</v>
      </c>
      <c r="R23" s="71">
        <v>0</v>
      </c>
      <c r="S23" s="72">
        <v>0</v>
      </c>
      <c r="T23" s="72">
        <v>0</v>
      </c>
      <c r="U23" s="68">
        <v>0</v>
      </c>
      <c r="V23" s="72">
        <v>0</v>
      </c>
      <c r="W23" s="73">
        <f t="shared" si="4"/>
        <v>0</v>
      </c>
      <c r="X23" s="68">
        <v>0</v>
      </c>
      <c r="Y23" s="71">
        <v>0</v>
      </c>
      <c r="Z23" s="72">
        <v>0</v>
      </c>
      <c r="AA23" s="72">
        <v>0</v>
      </c>
      <c r="AB23" s="68">
        <v>0</v>
      </c>
      <c r="AC23" s="72">
        <v>0</v>
      </c>
      <c r="AD23" s="68">
        <f t="shared" si="5"/>
        <v>0</v>
      </c>
    </row>
    <row r="24" spans="1:30" s="44" customFormat="1" x14ac:dyDescent="0.2">
      <c r="A24" s="74" t="s">
        <v>30</v>
      </c>
      <c r="B24" s="51">
        <v>0</v>
      </c>
      <c r="C24" s="52">
        <v>0</v>
      </c>
      <c r="D24" s="53">
        <v>0</v>
      </c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1">
        <v>3</v>
      </c>
      <c r="K24" s="51">
        <v>0</v>
      </c>
      <c r="L24" s="54">
        <v>1</v>
      </c>
      <c r="M24" s="54">
        <v>0</v>
      </c>
      <c r="N24" s="75">
        <f t="shared" si="1"/>
        <v>4</v>
      </c>
      <c r="O24" s="75">
        <f t="shared" si="2"/>
        <v>0</v>
      </c>
      <c r="P24" s="145">
        <f t="shared" si="3"/>
        <v>4</v>
      </c>
      <c r="Q24" s="51">
        <v>0</v>
      </c>
      <c r="R24" s="53">
        <v>0</v>
      </c>
      <c r="S24" s="54">
        <v>0</v>
      </c>
      <c r="T24" s="54">
        <v>0</v>
      </c>
      <c r="U24" s="51">
        <v>0</v>
      </c>
      <c r="V24" s="54">
        <v>0</v>
      </c>
      <c r="W24" s="56">
        <f t="shared" si="4"/>
        <v>0</v>
      </c>
      <c r="X24" s="51">
        <v>0</v>
      </c>
      <c r="Y24" s="53">
        <v>0</v>
      </c>
      <c r="Z24" s="54">
        <v>0</v>
      </c>
      <c r="AA24" s="54">
        <v>0</v>
      </c>
      <c r="AB24" s="51">
        <v>0</v>
      </c>
      <c r="AC24" s="54">
        <v>0</v>
      </c>
      <c r="AD24" s="70">
        <f t="shared" si="5"/>
        <v>0</v>
      </c>
    </row>
    <row r="25" spans="1:30" s="44" customFormat="1" x14ac:dyDescent="0.2">
      <c r="A25" s="59" t="s">
        <v>29</v>
      </c>
      <c r="B25" s="60">
        <v>0</v>
      </c>
      <c r="C25" s="61">
        <v>0</v>
      </c>
      <c r="D25" s="53">
        <v>0</v>
      </c>
      <c r="E25" s="53">
        <v>0</v>
      </c>
      <c r="F25" s="54">
        <v>1</v>
      </c>
      <c r="G25" s="54">
        <v>0</v>
      </c>
      <c r="H25" s="54">
        <v>0</v>
      </c>
      <c r="I25" s="54">
        <v>1</v>
      </c>
      <c r="J25" s="51">
        <v>5</v>
      </c>
      <c r="K25" s="51">
        <v>0</v>
      </c>
      <c r="L25" s="54">
        <v>4</v>
      </c>
      <c r="M25" s="54">
        <v>3</v>
      </c>
      <c r="N25" s="62">
        <f t="shared" si="1"/>
        <v>10</v>
      </c>
      <c r="O25" s="62">
        <f t="shared" si="2"/>
        <v>4</v>
      </c>
      <c r="P25" s="66">
        <f t="shared" si="3"/>
        <v>14</v>
      </c>
      <c r="Q25" s="51">
        <v>0</v>
      </c>
      <c r="R25" s="62">
        <v>0</v>
      </c>
      <c r="S25" s="54">
        <v>0</v>
      </c>
      <c r="T25" s="54">
        <v>0</v>
      </c>
      <c r="U25" s="51">
        <v>0</v>
      </c>
      <c r="V25" s="63">
        <v>0</v>
      </c>
      <c r="W25" s="66">
        <f t="shared" si="4"/>
        <v>0</v>
      </c>
      <c r="X25" s="51">
        <v>0</v>
      </c>
      <c r="Y25" s="53">
        <v>0</v>
      </c>
      <c r="Z25" s="54">
        <v>0</v>
      </c>
      <c r="AA25" s="54">
        <v>0</v>
      </c>
      <c r="AB25" s="51">
        <v>0</v>
      </c>
      <c r="AC25" s="63">
        <v>0</v>
      </c>
      <c r="AD25" s="63">
        <f t="shared" si="5"/>
        <v>0</v>
      </c>
    </row>
    <row r="26" spans="1:30" s="44" customFormat="1" x14ac:dyDescent="0.2">
      <c r="A26" s="59" t="s">
        <v>28</v>
      </c>
      <c r="B26" s="60">
        <v>0</v>
      </c>
      <c r="C26" s="61">
        <v>0</v>
      </c>
      <c r="D26" s="53">
        <v>0</v>
      </c>
      <c r="E26" s="53">
        <v>0</v>
      </c>
      <c r="F26" s="54">
        <v>4</v>
      </c>
      <c r="G26" s="54">
        <v>0</v>
      </c>
      <c r="H26" s="54">
        <v>1</v>
      </c>
      <c r="I26" s="54">
        <v>0</v>
      </c>
      <c r="J26" s="51">
        <v>4</v>
      </c>
      <c r="K26" s="51">
        <v>0</v>
      </c>
      <c r="L26" s="54">
        <v>1</v>
      </c>
      <c r="M26" s="54">
        <v>1</v>
      </c>
      <c r="N26" s="62">
        <f t="shared" si="1"/>
        <v>10</v>
      </c>
      <c r="O26" s="62">
        <f t="shared" si="2"/>
        <v>1</v>
      </c>
      <c r="P26" s="66">
        <f t="shared" si="3"/>
        <v>11</v>
      </c>
      <c r="Q26" s="51">
        <v>0</v>
      </c>
      <c r="R26" s="62">
        <v>0</v>
      </c>
      <c r="S26" s="54">
        <v>0</v>
      </c>
      <c r="T26" s="54">
        <v>0</v>
      </c>
      <c r="U26" s="51">
        <v>0</v>
      </c>
      <c r="V26" s="63">
        <v>0</v>
      </c>
      <c r="W26" s="66">
        <f t="shared" si="4"/>
        <v>0</v>
      </c>
      <c r="X26" s="51">
        <v>0</v>
      </c>
      <c r="Y26" s="53">
        <v>0</v>
      </c>
      <c r="Z26" s="54">
        <v>0</v>
      </c>
      <c r="AA26" s="54">
        <v>0</v>
      </c>
      <c r="AB26" s="51">
        <v>0</v>
      </c>
      <c r="AC26" s="63">
        <v>0</v>
      </c>
      <c r="AD26" s="63">
        <f t="shared" si="5"/>
        <v>0</v>
      </c>
    </row>
    <row r="27" spans="1:30" s="44" customFormat="1" x14ac:dyDescent="0.2">
      <c r="A27" s="59" t="s">
        <v>27</v>
      </c>
      <c r="B27" s="60">
        <v>0</v>
      </c>
      <c r="C27" s="61">
        <v>0</v>
      </c>
      <c r="D27" s="53">
        <v>0</v>
      </c>
      <c r="E27" s="53">
        <v>0</v>
      </c>
      <c r="F27" s="54">
        <v>2</v>
      </c>
      <c r="G27" s="54">
        <v>0</v>
      </c>
      <c r="H27" s="54">
        <v>0</v>
      </c>
      <c r="I27" s="54">
        <v>1</v>
      </c>
      <c r="J27" s="51">
        <v>1</v>
      </c>
      <c r="K27" s="51">
        <v>0</v>
      </c>
      <c r="L27" s="54">
        <v>0</v>
      </c>
      <c r="M27" s="54">
        <v>1</v>
      </c>
      <c r="N27" s="62">
        <f t="shared" si="1"/>
        <v>3</v>
      </c>
      <c r="O27" s="62">
        <f t="shared" si="2"/>
        <v>2</v>
      </c>
      <c r="P27" s="66">
        <f t="shared" si="3"/>
        <v>5</v>
      </c>
      <c r="Q27" s="51">
        <v>0</v>
      </c>
      <c r="R27" s="62">
        <v>0</v>
      </c>
      <c r="S27" s="54">
        <v>0</v>
      </c>
      <c r="T27" s="54">
        <v>0</v>
      </c>
      <c r="U27" s="51">
        <v>0</v>
      </c>
      <c r="V27" s="63">
        <v>0</v>
      </c>
      <c r="W27" s="66">
        <f t="shared" si="4"/>
        <v>0</v>
      </c>
      <c r="X27" s="51">
        <v>0</v>
      </c>
      <c r="Y27" s="53">
        <v>0</v>
      </c>
      <c r="Z27" s="54">
        <v>0</v>
      </c>
      <c r="AA27" s="54">
        <v>0</v>
      </c>
      <c r="AB27" s="51">
        <v>0</v>
      </c>
      <c r="AC27" s="63">
        <v>0</v>
      </c>
      <c r="AD27" s="63">
        <f t="shared" si="5"/>
        <v>0</v>
      </c>
    </row>
    <row r="28" spans="1:30" s="44" customFormat="1" x14ac:dyDescent="0.2">
      <c r="A28" s="80" t="s">
        <v>26</v>
      </c>
      <c r="B28" s="63">
        <v>0</v>
      </c>
      <c r="C28" s="62">
        <v>0</v>
      </c>
      <c r="D28" s="53">
        <v>0</v>
      </c>
      <c r="E28" s="53">
        <v>0</v>
      </c>
      <c r="F28" s="54">
        <v>3</v>
      </c>
      <c r="G28" s="54">
        <v>0</v>
      </c>
      <c r="H28" s="54">
        <v>0</v>
      </c>
      <c r="I28" s="54">
        <v>0</v>
      </c>
      <c r="J28" s="51">
        <v>0</v>
      </c>
      <c r="K28" s="51">
        <v>0</v>
      </c>
      <c r="L28" s="54">
        <v>1</v>
      </c>
      <c r="M28" s="54">
        <v>1</v>
      </c>
      <c r="N28" s="62">
        <f t="shared" si="1"/>
        <v>4</v>
      </c>
      <c r="O28" s="62">
        <f t="shared" si="2"/>
        <v>1</v>
      </c>
      <c r="P28" s="66">
        <f t="shared" si="3"/>
        <v>5</v>
      </c>
      <c r="Q28" s="60">
        <v>0</v>
      </c>
      <c r="R28" s="62">
        <v>0</v>
      </c>
      <c r="S28" s="63">
        <v>0</v>
      </c>
      <c r="T28" s="63">
        <v>0</v>
      </c>
      <c r="U28" s="60">
        <v>0</v>
      </c>
      <c r="V28" s="63">
        <v>0</v>
      </c>
      <c r="W28" s="66">
        <f t="shared" si="4"/>
        <v>0</v>
      </c>
      <c r="X28" s="60">
        <v>0</v>
      </c>
      <c r="Y28" s="62">
        <v>0</v>
      </c>
      <c r="Z28" s="63">
        <v>0</v>
      </c>
      <c r="AA28" s="63">
        <v>0</v>
      </c>
      <c r="AB28" s="60">
        <v>0</v>
      </c>
      <c r="AC28" s="63">
        <v>0</v>
      </c>
      <c r="AD28" s="60">
        <f t="shared" si="5"/>
        <v>0</v>
      </c>
    </row>
    <row r="29" spans="1:30" s="44" customFormat="1" x14ac:dyDescent="0.2">
      <c r="A29" s="67" t="s">
        <v>25</v>
      </c>
      <c r="B29" s="68">
        <v>0</v>
      </c>
      <c r="C29" s="69">
        <v>0</v>
      </c>
      <c r="D29" s="55">
        <v>0</v>
      </c>
      <c r="E29" s="55">
        <v>0</v>
      </c>
      <c r="F29" s="70">
        <v>1</v>
      </c>
      <c r="G29" s="70">
        <v>0</v>
      </c>
      <c r="H29" s="70">
        <v>0</v>
      </c>
      <c r="I29" s="70">
        <v>0</v>
      </c>
      <c r="J29" s="58">
        <v>1</v>
      </c>
      <c r="K29" s="58">
        <v>0</v>
      </c>
      <c r="L29" s="70">
        <v>1</v>
      </c>
      <c r="M29" s="70">
        <v>1</v>
      </c>
      <c r="N29" s="146">
        <f t="shared" si="1"/>
        <v>3</v>
      </c>
      <c r="O29" s="146">
        <f t="shared" si="2"/>
        <v>1</v>
      </c>
      <c r="P29" s="85">
        <f t="shared" si="3"/>
        <v>4</v>
      </c>
      <c r="Q29" s="68">
        <v>0</v>
      </c>
      <c r="R29" s="71">
        <v>0</v>
      </c>
      <c r="S29" s="72">
        <v>0</v>
      </c>
      <c r="T29" s="72">
        <v>0</v>
      </c>
      <c r="U29" s="68">
        <v>0</v>
      </c>
      <c r="V29" s="72">
        <v>0</v>
      </c>
      <c r="W29" s="73">
        <f t="shared" si="4"/>
        <v>0</v>
      </c>
      <c r="X29" s="68">
        <v>0</v>
      </c>
      <c r="Y29" s="71">
        <v>0</v>
      </c>
      <c r="Z29" s="72">
        <v>0</v>
      </c>
      <c r="AA29" s="72">
        <v>0</v>
      </c>
      <c r="AB29" s="68">
        <v>0</v>
      </c>
      <c r="AC29" s="72">
        <v>0</v>
      </c>
      <c r="AD29" s="72">
        <f t="shared" si="5"/>
        <v>0</v>
      </c>
    </row>
    <row r="30" spans="1:30" s="44" customFormat="1" x14ac:dyDescent="0.2">
      <c r="A30" s="74" t="s">
        <v>24</v>
      </c>
      <c r="B30" s="51">
        <v>0</v>
      </c>
      <c r="C30" s="52">
        <v>0</v>
      </c>
      <c r="D30" s="75">
        <v>0</v>
      </c>
      <c r="E30" s="75">
        <v>0</v>
      </c>
      <c r="F30" s="76">
        <v>3</v>
      </c>
      <c r="G30" s="76">
        <v>0</v>
      </c>
      <c r="H30" s="76">
        <v>0</v>
      </c>
      <c r="I30" s="76">
        <v>1</v>
      </c>
      <c r="J30" s="77">
        <v>0</v>
      </c>
      <c r="K30" s="77">
        <v>0</v>
      </c>
      <c r="L30" s="76">
        <v>0</v>
      </c>
      <c r="M30" s="76">
        <v>0</v>
      </c>
      <c r="N30" s="75">
        <f t="shared" si="1"/>
        <v>3</v>
      </c>
      <c r="O30" s="75">
        <f t="shared" si="2"/>
        <v>1</v>
      </c>
      <c r="P30" s="145">
        <f t="shared" si="3"/>
        <v>4</v>
      </c>
      <c r="Q30" s="51">
        <v>0</v>
      </c>
      <c r="R30" s="53">
        <v>0</v>
      </c>
      <c r="S30" s="54">
        <v>0</v>
      </c>
      <c r="T30" s="54">
        <v>0</v>
      </c>
      <c r="U30" s="51">
        <v>0</v>
      </c>
      <c r="V30" s="54">
        <v>0</v>
      </c>
      <c r="W30" s="79">
        <f t="shared" si="4"/>
        <v>0</v>
      </c>
      <c r="X30" s="51">
        <v>0</v>
      </c>
      <c r="Y30" s="53">
        <v>0</v>
      </c>
      <c r="Z30" s="54">
        <v>0</v>
      </c>
      <c r="AA30" s="54">
        <v>0</v>
      </c>
      <c r="AB30" s="51">
        <v>0</v>
      </c>
      <c r="AC30" s="54">
        <v>0</v>
      </c>
      <c r="AD30" s="54">
        <f t="shared" si="5"/>
        <v>0</v>
      </c>
    </row>
    <row r="31" spans="1:30" s="44" customFormat="1" x14ac:dyDescent="0.2">
      <c r="A31" s="59" t="s">
        <v>23</v>
      </c>
      <c r="B31" s="60">
        <v>0</v>
      </c>
      <c r="C31" s="61">
        <v>0</v>
      </c>
      <c r="D31" s="53">
        <v>0</v>
      </c>
      <c r="E31" s="53">
        <v>0</v>
      </c>
      <c r="F31" s="54">
        <v>0</v>
      </c>
      <c r="G31" s="54">
        <v>0</v>
      </c>
      <c r="H31" s="54">
        <v>0</v>
      </c>
      <c r="I31" s="54">
        <v>0</v>
      </c>
      <c r="J31" s="51">
        <v>0</v>
      </c>
      <c r="K31" s="51">
        <v>0</v>
      </c>
      <c r="L31" s="54">
        <v>2</v>
      </c>
      <c r="M31" s="54">
        <v>0</v>
      </c>
      <c r="N31" s="62">
        <f t="shared" si="1"/>
        <v>2</v>
      </c>
      <c r="O31" s="62">
        <f t="shared" si="2"/>
        <v>0</v>
      </c>
      <c r="P31" s="66">
        <f t="shared" si="3"/>
        <v>2</v>
      </c>
      <c r="Q31" s="51">
        <v>0</v>
      </c>
      <c r="R31" s="62">
        <v>0</v>
      </c>
      <c r="S31" s="54">
        <v>0</v>
      </c>
      <c r="T31" s="54">
        <v>0</v>
      </c>
      <c r="U31" s="51">
        <v>0</v>
      </c>
      <c r="V31" s="63">
        <v>0</v>
      </c>
      <c r="W31" s="56">
        <f t="shared" si="4"/>
        <v>0</v>
      </c>
      <c r="X31" s="51">
        <v>0</v>
      </c>
      <c r="Y31" s="53">
        <v>0</v>
      </c>
      <c r="Z31" s="54">
        <v>0</v>
      </c>
      <c r="AA31" s="54">
        <v>0</v>
      </c>
      <c r="AB31" s="51">
        <v>0</v>
      </c>
      <c r="AC31" s="63">
        <v>0</v>
      </c>
      <c r="AD31" s="58">
        <f t="shared" si="5"/>
        <v>0</v>
      </c>
    </row>
    <row r="32" spans="1:30" s="44" customFormat="1" x14ac:dyDescent="0.2">
      <c r="A32" s="59" t="s">
        <v>22</v>
      </c>
      <c r="B32" s="60">
        <v>0</v>
      </c>
      <c r="C32" s="61">
        <v>0</v>
      </c>
      <c r="D32" s="53">
        <v>0</v>
      </c>
      <c r="E32" s="53">
        <v>0</v>
      </c>
      <c r="F32" s="54">
        <v>0</v>
      </c>
      <c r="G32" s="54">
        <v>0</v>
      </c>
      <c r="H32" s="54">
        <v>0</v>
      </c>
      <c r="I32" s="54">
        <v>0</v>
      </c>
      <c r="J32" s="51">
        <v>0</v>
      </c>
      <c r="K32" s="51">
        <v>0</v>
      </c>
      <c r="L32" s="54">
        <v>0</v>
      </c>
      <c r="M32" s="54">
        <v>2</v>
      </c>
      <c r="N32" s="62">
        <f t="shared" si="1"/>
        <v>0</v>
      </c>
      <c r="O32" s="62">
        <f t="shared" si="2"/>
        <v>2</v>
      </c>
      <c r="P32" s="66">
        <f t="shared" si="3"/>
        <v>2</v>
      </c>
      <c r="Q32" s="51">
        <v>0</v>
      </c>
      <c r="R32" s="62">
        <v>0</v>
      </c>
      <c r="S32" s="54">
        <v>0</v>
      </c>
      <c r="T32" s="54">
        <v>0</v>
      </c>
      <c r="U32" s="51">
        <v>0</v>
      </c>
      <c r="V32" s="63">
        <v>0</v>
      </c>
      <c r="W32" s="66">
        <f t="shared" si="4"/>
        <v>0</v>
      </c>
      <c r="X32" s="51">
        <v>0</v>
      </c>
      <c r="Y32" s="53">
        <v>0</v>
      </c>
      <c r="Z32" s="54">
        <v>0</v>
      </c>
      <c r="AA32" s="54">
        <v>0</v>
      </c>
      <c r="AB32" s="51">
        <v>0</v>
      </c>
      <c r="AC32" s="63">
        <v>0</v>
      </c>
      <c r="AD32" s="63">
        <f t="shared" si="5"/>
        <v>0</v>
      </c>
    </row>
    <row r="33" spans="1:30" s="44" customFormat="1" x14ac:dyDescent="0.2">
      <c r="A33" s="59" t="s">
        <v>21</v>
      </c>
      <c r="B33" s="60">
        <v>0</v>
      </c>
      <c r="C33" s="61">
        <v>0</v>
      </c>
      <c r="D33" s="53">
        <v>0</v>
      </c>
      <c r="E33" s="53">
        <v>0</v>
      </c>
      <c r="F33" s="54">
        <v>1</v>
      </c>
      <c r="G33" s="54">
        <v>0</v>
      </c>
      <c r="H33" s="54">
        <v>0</v>
      </c>
      <c r="I33" s="54">
        <v>0</v>
      </c>
      <c r="J33" s="51">
        <v>0</v>
      </c>
      <c r="K33" s="51">
        <v>0</v>
      </c>
      <c r="L33" s="54">
        <v>0</v>
      </c>
      <c r="M33" s="54">
        <v>0</v>
      </c>
      <c r="N33" s="62">
        <f t="shared" si="1"/>
        <v>1</v>
      </c>
      <c r="O33" s="62">
        <f t="shared" si="2"/>
        <v>0</v>
      </c>
      <c r="P33" s="66">
        <f t="shared" si="3"/>
        <v>1</v>
      </c>
      <c r="Q33" s="51">
        <v>0</v>
      </c>
      <c r="R33" s="62">
        <v>0</v>
      </c>
      <c r="S33" s="54">
        <v>0</v>
      </c>
      <c r="T33" s="54">
        <v>0</v>
      </c>
      <c r="U33" s="51">
        <v>0</v>
      </c>
      <c r="V33" s="63">
        <v>0</v>
      </c>
      <c r="W33" s="56">
        <f t="shared" si="4"/>
        <v>0</v>
      </c>
      <c r="X33" s="51">
        <v>0</v>
      </c>
      <c r="Y33" s="53">
        <v>0</v>
      </c>
      <c r="Z33" s="54">
        <v>0</v>
      </c>
      <c r="AA33" s="54">
        <v>0</v>
      </c>
      <c r="AB33" s="51">
        <v>0</v>
      </c>
      <c r="AC33" s="63">
        <v>0</v>
      </c>
      <c r="AD33" s="58">
        <f t="shared" si="5"/>
        <v>0</v>
      </c>
    </row>
    <row r="34" spans="1:30" s="44" customFormat="1" x14ac:dyDescent="0.2">
      <c r="A34" s="59" t="s">
        <v>20</v>
      </c>
      <c r="B34" s="63">
        <v>0</v>
      </c>
      <c r="C34" s="62">
        <v>0</v>
      </c>
      <c r="D34" s="53">
        <v>0</v>
      </c>
      <c r="E34" s="53">
        <v>0</v>
      </c>
      <c r="F34" s="54">
        <v>0</v>
      </c>
      <c r="G34" s="54">
        <v>0</v>
      </c>
      <c r="H34" s="54">
        <v>0</v>
      </c>
      <c r="I34" s="54">
        <v>0</v>
      </c>
      <c r="J34" s="51">
        <v>4</v>
      </c>
      <c r="K34" s="51">
        <v>0</v>
      </c>
      <c r="L34" s="54">
        <v>0</v>
      </c>
      <c r="M34" s="54">
        <v>0</v>
      </c>
      <c r="N34" s="62">
        <f t="shared" si="1"/>
        <v>4</v>
      </c>
      <c r="O34" s="62">
        <f t="shared" si="2"/>
        <v>0</v>
      </c>
      <c r="P34" s="66">
        <f t="shared" si="3"/>
        <v>4</v>
      </c>
      <c r="Q34" s="60">
        <v>0</v>
      </c>
      <c r="R34" s="62">
        <v>0</v>
      </c>
      <c r="S34" s="63">
        <v>0</v>
      </c>
      <c r="T34" s="63">
        <v>0</v>
      </c>
      <c r="U34" s="60">
        <v>0</v>
      </c>
      <c r="V34" s="63">
        <v>0</v>
      </c>
      <c r="W34" s="66">
        <f t="shared" si="4"/>
        <v>0</v>
      </c>
      <c r="X34" s="60">
        <v>0</v>
      </c>
      <c r="Y34" s="62">
        <v>0</v>
      </c>
      <c r="Z34" s="63">
        <v>0</v>
      </c>
      <c r="AA34" s="63">
        <v>0</v>
      </c>
      <c r="AB34" s="60">
        <v>0</v>
      </c>
      <c r="AC34" s="63">
        <v>0</v>
      </c>
      <c r="AD34" s="63">
        <f t="shared" si="5"/>
        <v>0</v>
      </c>
    </row>
    <row r="35" spans="1:30" s="44" customFormat="1" x14ac:dyDescent="0.2">
      <c r="A35" s="67" t="s">
        <v>19</v>
      </c>
      <c r="B35" s="68">
        <v>0</v>
      </c>
      <c r="C35" s="69">
        <v>0</v>
      </c>
      <c r="D35" s="71">
        <v>0</v>
      </c>
      <c r="E35" s="71">
        <v>0</v>
      </c>
      <c r="F35" s="72">
        <v>2</v>
      </c>
      <c r="G35" s="72">
        <v>0</v>
      </c>
      <c r="H35" s="72">
        <v>0</v>
      </c>
      <c r="I35" s="72">
        <v>0</v>
      </c>
      <c r="J35" s="68">
        <v>5</v>
      </c>
      <c r="K35" s="68">
        <v>0</v>
      </c>
      <c r="L35" s="72">
        <v>0</v>
      </c>
      <c r="M35" s="72">
        <v>1</v>
      </c>
      <c r="N35" s="146">
        <f t="shared" si="1"/>
        <v>7</v>
      </c>
      <c r="O35" s="146">
        <f t="shared" si="2"/>
        <v>1</v>
      </c>
      <c r="P35" s="85">
        <f t="shared" si="3"/>
        <v>8</v>
      </c>
      <c r="Q35" s="68">
        <v>0</v>
      </c>
      <c r="R35" s="71">
        <v>0</v>
      </c>
      <c r="S35" s="72">
        <v>0</v>
      </c>
      <c r="T35" s="72">
        <v>0</v>
      </c>
      <c r="U35" s="68">
        <v>0</v>
      </c>
      <c r="V35" s="72">
        <v>0</v>
      </c>
      <c r="W35" s="73">
        <f t="shared" si="4"/>
        <v>0</v>
      </c>
      <c r="X35" s="68">
        <v>0</v>
      </c>
      <c r="Y35" s="71">
        <v>0</v>
      </c>
      <c r="Z35" s="72">
        <v>0</v>
      </c>
      <c r="AA35" s="72">
        <v>0</v>
      </c>
      <c r="AB35" s="68">
        <v>0</v>
      </c>
      <c r="AC35" s="72">
        <v>0</v>
      </c>
      <c r="AD35" s="72">
        <f t="shared" si="5"/>
        <v>0</v>
      </c>
    </row>
    <row r="36" spans="1:30" s="44" customFormat="1" x14ac:dyDescent="0.2">
      <c r="A36" s="74" t="s">
        <v>18</v>
      </c>
      <c r="B36" s="51">
        <v>0</v>
      </c>
      <c r="C36" s="52">
        <v>0</v>
      </c>
      <c r="D36" s="53">
        <v>0</v>
      </c>
      <c r="E36" s="53">
        <v>0</v>
      </c>
      <c r="F36" s="54">
        <v>0</v>
      </c>
      <c r="G36" s="54">
        <v>0</v>
      </c>
      <c r="H36" s="54">
        <v>0</v>
      </c>
      <c r="I36" s="54">
        <v>0</v>
      </c>
      <c r="J36" s="51">
        <v>2</v>
      </c>
      <c r="K36" s="51">
        <v>0</v>
      </c>
      <c r="L36" s="54">
        <v>1</v>
      </c>
      <c r="M36" s="54">
        <v>0</v>
      </c>
      <c r="N36" s="75">
        <f t="shared" si="1"/>
        <v>3</v>
      </c>
      <c r="O36" s="75">
        <f t="shared" si="2"/>
        <v>0</v>
      </c>
      <c r="P36" s="145">
        <f t="shared" si="3"/>
        <v>3</v>
      </c>
      <c r="Q36" s="51">
        <v>0</v>
      </c>
      <c r="R36" s="53">
        <v>0</v>
      </c>
      <c r="S36" s="54">
        <v>0</v>
      </c>
      <c r="T36" s="54">
        <v>0</v>
      </c>
      <c r="U36" s="51">
        <v>0</v>
      </c>
      <c r="V36" s="54">
        <v>0</v>
      </c>
      <c r="W36" s="56">
        <f t="shared" si="4"/>
        <v>0</v>
      </c>
      <c r="X36" s="51">
        <v>0</v>
      </c>
      <c r="Y36" s="53">
        <v>0</v>
      </c>
      <c r="Z36" s="54">
        <v>0</v>
      </c>
      <c r="AA36" s="54">
        <v>0</v>
      </c>
      <c r="AB36" s="51">
        <v>0</v>
      </c>
      <c r="AC36" s="54">
        <v>0</v>
      </c>
      <c r="AD36" s="58">
        <f t="shared" si="5"/>
        <v>0</v>
      </c>
    </row>
    <row r="37" spans="1:30" s="44" customFormat="1" x14ac:dyDescent="0.2">
      <c r="A37" s="59" t="s">
        <v>17</v>
      </c>
      <c r="B37" s="60">
        <v>0</v>
      </c>
      <c r="C37" s="61">
        <v>0</v>
      </c>
      <c r="D37" s="53">
        <v>0</v>
      </c>
      <c r="E37" s="53">
        <v>0</v>
      </c>
      <c r="F37" s="54">
        <v>1</v>
      </c>
      <c r="G37" s="54">
        <v>0</v>
      </c>
      <c r="H37" s="54">
        <v>0</v>
      </c>
      <c r="I37" s="54">
        <v>0</v>
      </c>
      <c r="J37" s="51">
        <v>2</v>
      </c>
      <c r="K37" s="51">
        <v>0</v>
      </c>
      <c r="L37" s="54">
        <v>0</v>
      </c>
      <c r="M37" s="54">
        <v>1</v>
      </c>
      <c r="N37" s="62">
        <f t="shared" si="1"/>
        <v>3</v>
      </c>
      <c r="O37" s="62">
        <f t="shared" si="2"/>
        <v>1</v>
      </c>
      <c r="P37" s="66">
        <f t="shared" si="3"/>
        <v>4</v>
      </c>
      <c r="Q37" s="51">
        <v>0</v>
      </c>
      <c r="R37" s="62">
        <v>0</v>
      </c>
      <c r="S37" s="54">
        <v>0</v>
      </c>
      <c r="T37" s="54">
        <v>0</v>
      </c>
      <c r="U37" s="51">
        <v>0</v>
      </c>
      <c r="V37" s="63">
        <v>0</v>
      </c>
      <c r="W37" s="66">
        <f t="shared" si="4"/>
        <v>0</v>
      </c>
      <c r="X37" s="51">
        <v>0</v>
      </c>
      <c r="Y37" s="53">
        <v>0</v>
      </c>
      <c r="Z37" s="54">
        <v>0</v>
      </c>
      <c r="AA37" s="54">
        <v>0</v>
      </c>
      <c r="AB37" s="51">
        <v>0</v>
      </c>
      <c r="AC37" s="63">
        <v>0</v>
      </c>
      <c r="AD37" s="63">
        <f t="shared" si="5"/>
        <v>0</v>
      </c>
    </row>
    <row r="38" spans="1:30" s="44" customFormat="1" x14ac:dyDescent="0.2">
      <c r="A38" s="59" t="s">
        <v>16</v>
      </c>
      <c r="B38" s="60">
        <v>0</v>
      </c>
      <c r="C38" s="61">
        <v>0</v>
      </c>
      <c r="D38" s="53">
        <v>0</v>
      </c>
      <c r="E38" s="53">
        <v>0</v>
      </c>
      <c r="F38" s="54">
        <v>1</v>
      </c>
      <c r="G38" s="54">
        <v>0</v>
      </c>
      <c r="H38" s="54">
        <v>1</v>
      </c>
      <c r="I38" s="54">
        <v>0</v>
      </c>
      <c r="J38" s="51">
        <v>2</v>
      </c>
      <c r="K38" s="51">
        <v>0</v>
      </c>
      <c r="L38" s="54">
        <v>0</v>
      </c>
      <c r="M38" s="54">
        <v>0</v>
      </c>
      <c r="N38" s="62">
        <f t="shared" si="1"/>
        <v>4</v>
      </c>
      <c r="O38" s="62">
        <f t="shared" si="2"/>
        <v>0</v>
      </c>
      <c r="P38" s="66">
        <f t="shared" si="3"/>
        <v>4</v>
      </c>
      <c r="Q38" s="51">
        <v>0</v>
      </c>
      <c r="R38" s="62">
        <v>0</v>
      </c>
      <c r="S38" s="54">
        <v>0</v>
      </c>
      <c r="T38" s="54">
        <v>0</v>
      </c>
      <c r="U38" s="51">
        <v>0</v>
      </c>
      <c r="V38" s="63">
        <v>0</v>
      </c>
      <c r="W38" s="66">
        <f t="shared" si="4"/>
        <v>0</v>
      </c>
      <c r="X38" s="51">
        <v>0</v>
      </c>
      <c r="Y38" s="53">
        <v>0</v>
      </c>
      <c r="Z38" s="54">
        <v>0</v>
      </c>
      <c r="AA38" s="54">
        <v>0</v>
      </c>
      <c r="AB38" s="51">
        <v>0</v>
      </c>
      <c r="AC38" s="63">
        <v>0</v>
      </c>
      <c r="AD38" s="63">
        <f t="shared" si="5"/>
        <v>0</v>
      </c>
    </row>
    <row r="39" spans="1:30" s="44" customFormat="1" x14ac:dyDescent="0.2">
      <c r="A39" s="59" t="s">
        <v>15</v>
      </c>
      <c r="B39" s="63">
        <v>0</v>
      </c>
      <c r="C39" s="62">
        <v>0</v>
      </c>
      <c r="D39" s="53">
        <v>0</v>
      </c>
      <c r="E39" s="53">
        <v>0</v>
      </c>
      <c r="F39" s="54">
        <v>3</v>
      </c>
      <c r="G39" s="54">
        <v>0</v>
      </c>
      <c r="H39" s="54">
        <v>0</v>
      </c>
      <c r="I39" s="54">
        <v>0</v>
      </c>
      <c r="J39" s="51">
        <v>3</v>
      </c>
      <c r="K39" s="51">
        <v>0</v>
      </c>
      <c r="L39" s="54">
        <v>0</v>
      </c>
      <c r="M39" s="54">
        <v>0</v>
      </c>
      <c r="N39" s="62">
        <f t="shared" si="1"/>
        <v>6</v>
      </c>
      <c r="O39" s="62">
        <f t="shared" si="2"/>
        <v>0</v>
      </c>
      <c r="P39" s="66">
        <f t="shared" si="3"/>
        <v>6</v>
      </c>
      <c r="Q39" s="60">
        <v>0</v>
      </c>
      <c r="R39" s="62">
        <v>0</v>
      </c>
      <c r="S39" s="63">
        <v>0</v>
      </c>
      <c r="T39" s="63">
        <v>0</v>
      </c>
      <c r="U39" s="60">
        <v>0</v>
      </c>
      <c r="V39" s="63">
        <v>0</v>
      </c>
      <c r="W39" s="66">
        <f t="shared" si="4"/>
        <v>0</v>
      </c>
      <c r="X39" s="60">
        <v>0</v>
      </c>
      <c r="Y39" s="62">
        <v>0</v>
      </c>
      <c r="Z39" s="63">
        <v>0</v>
      </c>
      <c r="AA39" s="63">
        <v>0</v>
      </c>
      <c r="AB39" s="60">
        <v>0</v>
      </c>
      <c r="AC39" s="63">
        <v>0</v>
      </c>
      <c r="AD39" s="60">
        <f t="shared" si="5"/>
        <v>0</v>
      </c>
    </row>
    <row r="40" spans="1:30" s="44" customFormat="1" x14ac:dyDescent="0.2">
      <c r="A40" s="67" t="s">
        <v>14</v>
      </c>
      <c r="B40" s="68">
        <v>0</v>
      </c>
      <c r="C40" s="69">
        <v>0</v>
      </c>
      <c r="D40" s="55">
        <v>0</v>
      </c>
      <c r="E40" s="55">
        <v>0</v>
      </c>
      <c r="F40" s="70">
        <v>1</v>
      </c>
      <c r="G40" s="70">
        <v>0</v>
      </c>
      <c r="H40" s="70">
        <v>0</v>
      </c>
      <c r="I40" s="70">
        <v>0</v>
      </c>
      <c r="J40" s="58">
        <v>1</v>
      </c>
      <c r="K40" s="58">
        <v>0</v>
      </c>
      <c r="L40" s="70">
        <v>0</v>
      </c>
      <c r="M40" s="70">
        <v>0</v>
      </c>
      <c r="N40" s="146">
        <f t="shared" si="1"/>
        <v>2</v>
      </c>
      <c r="O40" s="146">
        <f t="shared" si="2"/>
        <v>0</v>
      </c>
      <c r="P40" s="85">
        <f t="shared" si="3"/>
        <v>2</v>
      </c>
      <c r="Q40" s="68">
        <v>0</v>
      </c>
      <c r="R40" s="71">
        <v>0</v>
      </c>
      <c r="S40" s="72">
        <v>0</v>
      </c>
      <c r="T40" s="72">
        <v>0</v>
      </c>
      <c r="U40" s="68">
        <v>0</v>
      </c>
      <c r="V40" s="72">
        <v>0</v>
      </c>
      <c r="W40" s="73">
        <f t="shared" si="4"/>
        <v>0</v>
      </c>
      <c r="X40" s="68">
        <v>0</v>
      </c>
      <c r="Y40" s="71">
        <v>0</v>
      </c>
      <c r="Z40" s="72">
        <v>0</v>
      </c>
      <c r="AA40" s="72">
        <v>0</v>
      </c>
      <c r="AB40" s="68">
        <v>0</v>
      </c>
      <c r="AC40" s="72">
        <v>0</v>
      </c>
      <c r="AD40" s="72">
        <f t="shared" si="5"/>
        <v>0</v>
      </c>
    </row>
    <row r="41" spans="1:30" s="44" customFormat="1" x14ac:dyDescent="0.2">
      <c r="A41" s="74" t="s">
        <v>13</v>
      </c>
      <c r="B41" s="51">
        <v>0</v>
      </c>
      <c r="C41" s="52">
        <v>0</v>
      </c>
      <c r="D41" s="75">
        <v>0</v>
      </c>
      <c r="E41" s="75">
        <v>0</v>
      </c>
      <c r="F41" s="76">
        <v>1</v>
      </c>
      <c r="G41" s="76">
        <v>0</v>
      </c>
      <c r="H41" s="76">
        <v>0</v>
      </c>
      <c r="I41" s="76">
        <v>0</v>
      </c>
      <c r="J41" s="77">
        <v>0</v>
      </c>
      <c r="K41" s="77">
        <v>0</v>
      </c>
      <c r="L41" s="76">
        <v>0</v>
      </c>
      <c r="M41" s="76">
        <v>0</v>
      </c>
      <c r="N41" s="75">
        <f t="shared" si="1"/>
        <v>1</v>
      </c>
      <c r="O41" s="75">
        <f t="shared" si="2"/>
        <v>0</v>
      </c>
      <c r="P41" s="145">
        <f t="shared" si="3"/>
        <v>1</v>
      </c>
      <c r="Q41" s="51">
        <v>0</v>
      </c>
      <c r="R41" s="53">
        <v>0</v>
      </c>
      <c r="S41" s="54">
        <v>0</v>
      </c>
      <c r="T41" s="54">
        <v>0</v>
      </c>
      <c r="U41" s="51">
        <v>0</v>
      </c>
      <c r="V41" s="54">
        <v>0</v>
      </c>
      <c r="W41" s="79">
        <f t="shared" si="4"/>
        <v>0</v>
      </c>
      <c r="X41" s="51">
        <v>0</v>
      </c>
      <c r="Y41" s="53">
        <v>0</v>
      </c>
      <c r="Z41" s="54">
        <v>0</v>
      </c>
      <c r="AA41" s="54">
        <v>0</v>
      </c>
      <c r="AB41" s="51">
        <v>0</v>
      </c>
      <c r="AC41" s="54">
        <v>0</v>
      </c>
      <c r="AD41" s="54">
        <f t="shared" si="5"/>
        <v>0</v>
      </c>
    </row>
    <row r="42" spans="1:30" s="44" customFormat="1" x14ac:dyDescent="0.2">
      <c r="A42" s="59" t="s">
        <v>12</v>
      </c>
      <c r="B42" s="60">
        <v>0</v>
      </c>
      <c r="C42" s="61">
        <v>0</v>
      </c>
      <c r="D42" s="53">
        <v>0</v>
      </c>
      <c r="E42" s="53">
        <v>0</v>
      </c>
      <c r="F42" s="54">
        <v>0</v>
      </c>
      <c r="G42" s="54">
        <v>0</v>
      </c>
      <c r="H42" s="54">
        <v>0</v>
      </c>
      <c r="I42" s="54">
        <v>0</v>
      </c>
      <c r="J42" s="51">
        <v>0</v>
      </c>
      <c r="K42" s="51">
        <v>0</v>
      </c>
      <c r="L42" s="54">
        <v>0</v>
      </c>
      <c r="M42" s="54">
        <v>0</v>
      </c>
      <c r="N42" s="62">
        <f t="shared" si="1"/>
        <v>0</v>
      </c>
      <c r="O42" s="62">
        <f t="shared" si="2"/>
        <v>0</v>
      </c>
      <c r="P42" s="66">
        <f t="shared" si="3"/>
        <v>0</v>
      </c>
      <c r="Q42" s="51">
        <v>0</v>
      </c>
      <c r="R42" s="62">
        <v>0</v>
      </c>
      <c r="S42" s="54">
        <v>0</v>
      </c>
      <c r="T42" s="54">
        <v>0</v>
      </c>
      <c r="U42" s="51">
        <v>0</v>
      </c>
      <c r="V42" s="63">
        <v>0</v>
      </c>
      <c r="W42" s="66">
        <f t="shared" si="4"/>
        <v>0</v>
      </c>
      <c r="X42" s="51">
        <v>0</v>
      </c>
      <c r="Y42" s="53">
        <v>0</v>
      </c>
      <c r="Z42" s="54">
        <v>0</v>
      </c>
      <c r="AA42" s="54">
        <v>0</v>
      </c>
      <c r="AB42" s="51">
        <v>0</v>
      </c>
      <c r="AC42" s="63">
        <v>0</v>
      </c>
      <c r="AD42" s="63">
        <f t="shared" si="5"/>
        <v>0</v>
      </c>
    </row>
    <row r="43" spans="1:30" s="44" customFormat="1" x14ac:dyDescent="0.2">
      <c r="A43" s="59" t="s">
        <v>11</v>
      </c>
      <c r="B43" s="63">
        <v>0</v>
      </c>
      <c r="C43" s="62">
        <v>0</v>
      </c>
      <c r="D43" s="53">
        <v>0</v>
      </c>
      <c r="E43" s="53">
        <v>0</v>
      </c>
      <c r="F43" s="54">
        <v>3</v>
      </c>
      <c r="G43" s="54">
        <v>0</v>
      </c>
      <c r="H43" s="54">
        <v>1</v>
      </c>
      <c r="I43" s="54">
        <v>0</v>
      </c>
      <c r="J43" s="51">
        <v>2</v>
      </c>
      <c r="K43" s="51">
        <v>0</v>
      </c>
      <c r="L43" s="54">
        <v>0</v>
      </c>
      <c r="M43" s="54">
        <v>1</v>
      </c>
      <c r="N43" s="62">
        <f t="shared" si="1"/>
        <v>6</v>
      </c>
      <c r="O43" s="62">
        <f t="shared" si="2"/>
        <v>1</v>
      </c>
      <c r="P43" s="66">
        <f t="shared" si="3"/>
        <v>7</v>
      </c>
      <c r="Q43" s="60">
        <v>0</v>
      </c>
      <c r="R43" s="62">
        <v>0</v>
      </c>
      <c r="S43" s="63">
        <v>0</v>
      </c>
      <c r="T43" s="63">
        <v>0</v>
      </c>
      <c r="U43" s="60">
        <v>0</v>
      </c>
      <c r="V43" s="63">
        <v>0</v>
      </c>
      <c r="W43" s="66">
        <f t="shared" si="4"/>
        <v>0</v>
      </c>
      <c r="X43" s="60">
        <v>0</v>
      </c>
      <c r="Y43" s="62">
        <v>0</v>
      </c>
      <c r="Z43" s="63">
        <v>0</v>
      </c>
      <c r="AA43" s="63">
        <v>0</v>
      </c>
      <c r="AB43" s="60">
        <v>0</v>
      </c>
      <c r="AC43" s="63">
        <v>0</v>
      </c>
      <c r="AD43" s="63">
        <f t="shared" si="5"/>
        <v>0</v>
      </c>
    </row>
    <row r="44" spans="1:30" s="44" customFormat="1" x14ac:dyDescent="0.2">
      <c r="A44" s="67" t="s">
        <v>10</v>
      </c>
      <c r="B44" s="68">
        <v>0</v>
      </c>
      <c r="C44" s="69">
        <v>0</v>
      </c>
      <c r="D44" s="71">
        <v>0</v>
      </c>
      <c r="E44" s="71">
        <v>0</v>
      </c>
      <c r="F44" s="72">
        <v>2</v>
      </c>
      <c r="G44" s="72">
        <v>0</v>
      </c>
      <c r="H44" s="72">
        <v>0</v>
      </c>
      <c r="I44" s="72">
        <v>0</v>
      </c>
      <c r="J44" s="68">
        <v>3</v>
      </c>
      <c r="K44" s="68">
        <v>0</v>
      </c>
      <c r="L44" s="72">
        <v>0</v>
      </c>
      <c r="M44" s="72">
        <v>0</v>
      </c>
      <c r="N44" s="146">
        <f t="shared" si="1"/>
        <v>5</v>
      </c>
      <c r="O44" s="146">
        <f t="shared" si="2"/>
        <v>0</v>
      </c>
      <c r="P44" s="85">
        <f t="shared" si="3"/>
        <v>5</v>
      </c>
      <c r="Q44" s="68">
        <v>0</v>
      </c>
      <c r="R44" s="71">
        <v>0</v>
      </c>
      <c r="S44" s="72">
        <v>0</v>
      </c>
      <c r="T44" s="72">
        <v>0</v>
      </c>
      <c r="U44" s="68">
        <v>0</v>
      </c>
      <c r="V44" s="72">
        <v>0</v>
      </c>
      <c r="W44" s="73">
        <f t="shared" si="4"/>
        <v>0</v>
      </c>
      <c r="X44" s="68">
        <v>0</v>
      </c>
      <c r="Y44" s="71">
        <v>0</v>
      </c>
      <c r="Z44" s="72">
        <v>0</v>
      </c>
      <c r="AA44" s="72">
        <v>0</v>
      </c>
      <c r="AB44" s="68">
        <v>0</v>
      </c>
      <c r="AC44" s="72">
        <v>0</v>
      </c>
      <c r="AD44" s="72">
        <f t="shared" si="5"/>
        <v>0</v>
      </c>
    </row>
    <row r="45" spans="1:30" s="44" customFormat="1" x14ac:dyDescent="0.2">
      <c r="A45" s="74" t="s">
        <v>9</v>
      </c>
      <c r="B45" s="51">
        <v>0</v>
      </c>
      <c r="C45" s="52">
        <v>0</v>
      </c>
      <c r="D45" s="53">
        <v>0</v>
      </c>
      <c r="E45" s="53">
        <v>0</v>
      </c>
      <c r="F45" s="54">
        <v>3</v>
      </c>
      <c r="G45" s="54">
        <v>0</v>
      </c>
      <c r="H45" s="54">
        <v>0</v>
      </c>
      <c r="I45" s="54">
        <v>0</v>
      </c>
      <c r="J45" s="51">
        <v>1</v>
      </c>
      <c r="K45" s="51">
        <v>0</v>
      </c>
      <c r="L45" s="54">
        <v>0</v>
      </c>
      <c r="M45" s="54">
        <v>1</v>
      </c>
      <c r="N45" s="75">
        <f t="shared" si="1"/>
        <v>4</v>
      </c>
      <c r="O45" s="75">
        <f t="shared" si="2"/>
        <v>1</v>
      </c>
      <c r="P45" s="145">
        <f t="shared" si="3"/>
        <v>5</v>
      </c>
      <c r="Q45" s="51">
        <v>0</v>
      </c>
      <c r="R45" s="53">
        <v>0</v>
      </c>
      <c r="S45" s="54">
        <v>0</v>
      </c>
      <c r="T45" s="54">
        <v>0</v>
      </c>
      <c r="U45" s="51">
        <v>0</v>
      </c>
      <c r="V45" s="54">
        <v>0</v>
      </c>
      <c r="W45" s="56">
        <f t="shared" si="4"/>
        <v>0</v>
      </c>
      <c r="X45" s="51">
        <v>0</v>
      </c>
      <c r="Y45" s="53">
        <v>0</v>
      </c>
      <c r="Z45" s="54">
        <v>0</v>
      </c>
      <c r="AA45" s="54">
        <v>0</v>
      </c>
      <c r="AB45" s="51">
        <v>0</v>
      </c>
      <c r="AC45" s="54">
        <v>0</v>
      </c>
      <c r="AD45" s="58">
        <f t="shared" si="5"/>
        <v>0</v>
      </c>
    </row>
    <row r="46" spans="1:30" s="44" customFormat="1" x14ac:dyDescent="0.2">
      <c r="A46" s="59" t="s">
        <v>8</v>
      </c>
      <c r="B46" s="60">
        <v>0</v>
      </c>
      <c r="C46" s="61">
        <v>0</v>
      </c>
      <c r="D46" s="53">
        <v>0</v>
      </c>
      <c r="E46" s="53">
        <v>0</v>
      </c>
      <c r="F46" s="54">
        <v>0</v>
      </c>
      <c r="G46" s="54">
        <v>0</v>
      </c>
      <c r="H46" s="54">
        <v>0</v>
      </c>
      <c r="I46" s="54">
        <v>0</v>
      </c>
      <c r="J46" s="51">
        <v>1</v>
      </c>
      <c r="K46" s="51">
        <v>0</v>
      </c>
      <c r="L46" s="54">
        <v>0</v>
      </c>
      <c r="M46" s="54">
        <v>0</v>
      </c>
      <c r="N46" s="62">
        <f t="shared" si="1"/>
        <v>1</v>
      </c>
      <c r="O46" s="62">
        <f t="shared" si="2"/>
        <v>0</v>
      </c>
      <c r="P46" s="66">
        <f t="shared" si="3"/>
        <v>1</v>
      </c>
      <c r="Q46" s="51">
        <v>0</v>
      </c>
      <c r="R46" s="62">
        <v>0</v>
      </c>
      <c r="S46" s="54">
        <v>0</v>
      </c>
      <c r="T46" s="54">
        <v>0</v>
      </c>
      <c r="U46" s="51">
        <v>0</v>
      </c>
      <c r="V46" s="63">
        <v>0</v>
      </c>
      <c r="W46" s="66">
        <f t="shared" si="4"/>
        <v>0</v>
      </c>
      <c r="X46" s="51">
        <v>0</v>
      </c>
      <c r="Y46" s="53">
        <v>0</v>
      </c>
      <c r="Z46" s="54">
        <v>0</v>
      </c>
      <c r="AA46" s="54">
        <v>0</v>
      </c>
      <c r="AB46" s="51">
        <v>0</v>
      </c>
      <c r="AC46" s="63">
        <v>0</v>
      </c>
      <c r="AD46" s="63">
        <f t="shared" si="5"/>
        <v>0</v>
      </c>
    </row>
    <row r="47" spans="1:30" s="44" customFormat="1" x14ac:dyDescent="0.2">
      <c r="A47" s="59" t="s">
        <v>7</v>
      </c>
      <c r="B47" s="60">
        <v>0</v>
      </c>
      <c r="C47" s="61">
        <v>0</v>
      </c>
      <c r="D47" s="53">
        <v>0</v>
      </c>
      <c r="E47" s="53">
        <v>0</v>
      </c>
      <c r="F47" s="54">
        <v>2</v>
      </c>
      <c r="G47" s="54">
        <v>0</v>
      </c>
      <c r="H47" s="54">
        <v>0</v>
      </c>
      <c r="I47" s="54">
        <v>0</v>
      </c>
      <c r="J47" s="51">
        <v>1</v>
      </c>
      <c r="K47" s="51">
        <v>0</v>
      </c>
      <c r="L47" s="54">
        <v>1</v>
      </c>
      <c r="M47" s="54">
        <v>0</v>
      </c>
      <c r="N47" s="62">
        <f t="shared" si="1"/>
        <v>4</v>
      </c>
      <c r="O47" s="62">
        <f t="shared" si="2"/>
        <v>0</v>
      </c>
      <c r="P47" s="66">
        <f t="shared" si="3"/>
        <v>4</v>
      </c>
      <c r="Q47" s="51">
        <v>0</v>
      </c>
      <c r="R47" s="62">
        <v>0</v>
      </c>
      <c r="S47" s="54">
        <v>0</v>
      </c>
      <c r="T47" s="54">
        <v>0</v>
      </c>
      <c r="U47" s="51">
        <v>0</v>
      </c>
      <c r="V47" s="63">
        <v>0</v>
      </c>
      <c r="W47" s="56">
        <f t="shared" si="4"/>
        <v>0</v>
      </c>
      <c r="X47" s="51">
        <v>0</v>
      </c>
      <c r="Y47" s="53">
        <v>0</v>
      </c>
      <c r="Z47" s="54">
        <v>0</v>
      </c>
      <c r="AA47" s="54">
        <v>0</v>
      </c>
      <c r="AB47" s="51">
        <v>0</v>
      </c>
      <c r="AC47" s="63">
        <v>0</v>
      </c>
      <c r="AD47" s="58">
        <f t="shared" si="5"/>
        <v>0</v>
      </c>
    </row>
    <row r="48" spans="1:30" s="44" customFormat="1" x14ac:dyDescent="0.2">
      <c r="A48" s="59" t="s">
        <v>6</v>
      </c>
      <c r="B48" s="60">
        <v>0</v>
      </c>
      <c r="C48" s="61">
        <v>0</v>
      </c>
      <c r="D48" s="53">
        <v>0</v>
      </c>
      <c r="E48" s="53">
        <v>0</v>
      </c>
      <c r="F48" s="54">
        <v>0</v>
      </c>
      <c r="G48" s="54">
        <v>0</v>
      </c>
      <c r="H48" s="54">
        <v>0</v>
      </c>
      <c r="I48" s="54">
        <v>0</v>
      </c>
      <c r="J48" s="51">
        <v>2</v>
      </c>
      <c r="K48" s="51">
        <v>0</v>
      </c>
      <c r="L48" s="54">
        <v>0</v>
      </c>
      <c r="M48" s="54">
        <v>1</v>
      </c>
      <c r="N48" s="62">
        <f t="shared" si="1"/>
        <v>2</v>
      </c>
      <c r="O48" s="62">
        <f t="shared" si="2"/>
        <v>1</v>
      </c>
      <c r="P48" s="66">
        <f t="shared" si="3"/>
        <v>3</v>
      </c>
      <c r="Q48" s="51">
        <v>0</v>
      </c>
      <c r="R48" s="62">
        <v>0</v>
      </c>
      <c r="S48" s="54">
        <v>0</v>
      </c>
      <c r="T48" s="54">
        <v>0</v>
      </c>
      <c r="U48" s="51">
        <v>0</v>
      </c>
      <c r="V48" s="63">
        <v>0</v>
      </c>
      <c r="W48" s="64">
        <f t="shared" si="4"/>
        <v>0</v>
      </c>
      <c r="X48" s="51">
        <v>0</v>
      </c>
      <c r="Y48" s="53">
        <v>0</v>
      </c>
      <c r="Z48" s="54">
        <v>0</v>
      </c>
      <c r="AA48" s="54">
        <v>0</v>
      </c>
      <c r="AB48" s="51">
        <v>0</v>
      </c>
      <c r="AC48" s="63">
        <v>0</v>
      </c>
      <c r="AD48" s="65">
        <f t="shared" si="5"/>
        <v>0</v>
      </c>
    </row>
    <row r="49" spans="1:30" s="44" customFormat="1" x14ac:dyDescent="0.2">
      <c r="A49" s="59" t="s">
        <v>5</v>
      </c>
      <c r="B49" s="60">
        <v>0</v>
      </c>
      <c r="C49" s="61">
        <v>0</v>
      </c>
      <c r="D49" s="53">
        <v>0</v>
      </c>
      <c r="E49" s="53">
        <v>0</v>
      </c>
      <c r="F49" s="54">
        <v>0</v>
      </c>
      <c r="G49" s="54">
        <v>0</v>
      </c>
      <c r="H49" s="54">
        <v>0</v>
      </c>
      <c r="I49" s="54">
        <v>0</v>
      </c>
      <c r="J49" s="51">
        <v>1</v>
      </c>
      <c r="K49" s="51">
        <v>0</v>
      </c>
      <c r="L49" s="54">
        <v>0</v>
      </c>
      <c r="M49" s="54">
        <v>0</v>
      </c>
      <c r="N49" s="62">
        <f t="shared" si="1"/>
        <v>1</v>
      </c>
      <c r="O49" s="62">
        <f t="shared" si="2"/>
        <v>0</v>
      </c>
      <c r="P49" s="66">
        <f t="shared" si="3"/>
        <v>1</v>
      </c>
      <c r="Q49" s="51">
        <v>0</v>
      </c>
      <c r="R49" s="62">
        <v>0</v>
      </c>
      <c r="S49" s="54">
        <v>0</v>
      </c>
      <c r="T49" s="54">
        <v>0</v>
      </c>
      <c r="U49" s="51">
        <v>0</v>
      </c>
      <c r="V49" s="63">
        <v>0</v>
      </c>
      <c r="W49" s="64">
        <f t="shared" si="4"/>
        <v>0</v>
      </c>
      <c r="X49" s="51">
        <v>0</v>
      </c>
      <c r="Y49" s="53">
        <v>0</v>
      </c>
      <c r="Z49" s="54">
        <v>0</v>
      </c>
      <c r="AA49" s="54">
        <v>0</v>
      </c>
      <c r="AB49" s="51">
        <v>0</v>
      </c>
      <c r="AC49" s="63">
        <v>0</v>
      </c>
      <c r="AD49" s="65">
        <f t="shared" si="5"/>
        <v>0</v>
      </c>
    </row>
    <row r="50" spans="1:30" s="44" customFormat="1" x14ac:dyDescent="0.2">
      <c r="A50" s="59" t="s">
        <v>4</v>
      </c>
      <c r="B50" s="60">
        <v>0</v>
      </c>
      <c r="C50" s="61">
        <v>0</v>
      </c>
      <c r="D50" s="53">
        <v>0</v>
      </c>
      <c r="E50" s="53">
        <v>0</v>
      </c>
      <c r="F50" s="54">
        <v>1</v>
      </c>
      <c r="G50" s="54">
        <v>0</v>
      </c>
      <c r="H50" s="54">
        <v>0</v>
      </c>
      <c r="I50" s="54">
        <v>0</v>
      </c>
      <c r="J50" s="51">
        <v>1</v>
      </c>
      <c r="K50" s="51">
        <v>0</v>
      </c>
      <c r="L50" s="54">
        <v>0</v>
      </c>
      <c r="M50" s="54">
        <v>1</v>
      </c>
      <c r="N50" s="62">
        <f t="shared" si="1"/>
        <v>2</v>
      </c>
      <c r="O50" s="62">
        <f t="shared" si="2"/>
        <v>1</v>
      </c>
      <c r="P50" s="66">
        <f t="shared" si="3"/>
        <v>3</v>
      </c>
      <c r="Q50" s="51">
        <v>0</v>
      </c>
      <c r="R50" s="62">
        <v>0</v>
      </c>
      <c r="S50" s="54">
        <v>0</v>
      </c>
      <c r="T50" s="54">
        <v>0</v>
      </c>
      <c r="U50" s="51">
        <v>0</v>
      </c>
      <c r="V50" s="63">
        <v>0</v>
      </c>
      <c r="W50" s="64">
        <f t="shared" si="4"/>
        <v>0</v>
      </c>
      <c r="X50" s="51">
        <v>0</v>
      </c>
      <c r="Y50" s="53">
        <v>0</v>
      </c>
      <c r="Z50" s="54">
        <v>0</v>
      </c>
      <c r="AA50" s="54">
        <v>0</v>
      </c>
      <c r="AB50" s="51">
        <v>0</v>
      </c>
      <c r="AC50" s="63">
        <v>0</v>
      </c>
      <c r="AD50" s="65">
        <f t="shared" si="5"/>
        <v>0</v>
      </c>
    </row>
    <row r="51" spans="1:30" s="44" customFormat="1" x14ac:dyDescent="0.2">
      <c r="A51" s="59" t="s">
        <v>3</v>
      </c>
      <c r="B51" s="60">
        <v>0</v>
      </c>
      <c r="C51" s="61">
        <v>0</v>
      </c>
      <c r="D51" s="53">
        <v>0</v>
      </c>
      <c r="E51" s="53">
        <v>0</v>
      </c>
      <c r="F51" s="54">
        <v>0</v>
      </c>
      <c r="G51" s="54">
        <v>0</v>
      </c>
      <c r="H51" s="54">
        <v>0</v>
      </c>
      <c r="I51" s="54">
        <v>0</v>
      </c>
      <c r="J51" s="51">
        <v>2</v>
      </c>
      <c r="K51" s="51">
        <v>0</v>
      </c>
      <c r="L51" s="54">
        <v>1</v>
      </c>
      <c r="M51" s="54">
        <v>0</v>
      </c>
      <c r="N51" s="62">
        <f t="shared" si="1"/>
        <v>3</v>
      </c>
      <c r="O51" s="62">
        <f t="shared" si="2"/>
        <v>0</v>
      </c>
      <c r="P51" s="66">
        <f t="shared" si="3"/>
        <v>3</v>
      </c>
      <c r="Q51" s="51">
        <v>0</v>
      </c>
      <c r="R51" s="62">
        <v>0</v>
      </c>
      <c r="S51" s="54">
        <v>0</v>
      </c>
      <c r="T51" s="54">
        <v>0</v>
      </c>
      <c r="U51" s="51">
        <v>0</v>
      </c>
      <c r="V51" s="63">
        <v>0</v>
      </c>
      <c r="W51" s="64">
        <f t="shared" si="4"/>
        <v>0</v>
      </c>
      <c r="X51" s="51">
        <v>0</v>
      </c>
      <c r="Y51" s="53">
        <v>0</v>
      </c>
      <c r="Z51" s="54">
        <v>0</v>
      </c>
      <c r="AA51" s="54">
        <v>0</v>
      </c>
      <c r="AB51" s="51">
        <v>0</v>
      </c>
      <c r="AC51" s="63">
        <v>0</v>
      </c>
      <c r="AD51" s="65">
        <f t="shared" si="5"/>
        <v>0</v>
      </c>
    </row>
    <row r="52" spans="1:30" s="44" customFormat="1" x14ac:dyDescent="0.2">
      <c r="A52" s="81" t="s">
        <v>2</v>
      </c>
      <c r="B52" s="82">
        <v>0</v>
      </c>
      <c r="C52" s="83">
        <v>0</v>
      </c>
      <c r="D52" s="53">
        <v>0</v>
      </c>
      <c r="E52" s="53">
        <v>0</v>
      </c>
      <c r="F52" s="54">
        <v>0</v>
      </c>
      <c r="G52" s="54">
        <v>0</v>
      </c>
      <c r="H52" s="54">
        <v>0</v>
      </c>
      <c r="I52" s="54">
        <v>0</v>
      </c>
      <c r="J52" s="51">
        <v>3</v>
      </c>
      <c r="K52" s="51">
        <v>0</v>
      </c>
      <c r="L52" s="54">
        <v>0</v>
      </c>
      <c r="M52" s="54">
        <v>0</v>
      </c>
      <c r="N52" s="146">
        <f t="shared" si="1"/>
        <v>3</v>
      </c>
      <c r="O52" s="146">
        <f t="shared" si="2"/>
        <v>0</v>
      </c>
      <c r="P52" s="85">
        <f t="shared" si="3"/>
        <v>3</v>
      </c>
      <c r="Q52" s="51">
        <v>0</v>
      </c>
      <c r="R52" s="84">
        <v>0</v>
      </c>
      <c r="S52" s="54">
        <v>0</v>
      </c>
      <c r="T52" s="54">
        <v>0</v>
      </c>
      <c r="U52" s="51">
        <v>0</v>
      </c>
      <c r="V52" s="78">
        <v>0</v>
      </c>
      <c r="W52" s="85">
        <f t="shared" si="4"/>
        <v>0</v>
      </c>
      <c r="X52" s="51">
        <v>0</v>
      </c>
      <c r="Y52" s="53">
        <v>0</v>
      </c>
      <c r="Z52" s="54">
        <v>0</v>
      </c>
      <c r="AA52" s="54">
        <v>0</v>
      </c>
      <c r="AB52" s="51">
        <v>0</v>
      </c>
      <c r="AC52" s="54">
        <v>0</v>
      </c>
      <c r="AD52" s="78">
        <f t="shared" si="5"/>
        <v>0</v>
      </c>
    </row>
    <row r="53" spans="1:30" s="44" customFormat="1" ht="10.25" customHeight="1" x14ac:dyDescent="0.2">
      <c r="A53" s="222" t="s">
        <v>1</v>
      </c>
      <c r="B53" s="214">
        <f t="shared" ref="B53:E53" si="6">SUM(B6:B52)</f>
        <v>0</v>
      </c>
      <c r="C53" s="214">
        <f t="shared" si="6"/>
        <v>0</v>
      </c>
      <c r="D53" s="214">
        <f t="shared" si="6"/>
        <v>0</v>
      </c>
      <c r="E53" s="214">
        <f t="shared" si="6"/>
        <v>1</v>
      </c>
      <c r="F53" s="214">
        <f>SUM(F6:F52)</f>
        <v>50</v>
      </c>
      <c r="G53" s="214">
        <f t="shared" ref="G53:T53" si="7">SUM(G6:G52)</f>
        <v>0</v>
      </c>
      <c r="H53" s="214">
        <f t="shared" si="7"/>
        <v>6</v>
      </c>
      <c r="I53" s="214">
        <f t="shared" si="7"/>
        <v>9</v>
      </c>
      <c r="J53" s="214">
        <f t="shared" si="7"/>
        <v>104</v>
      </c>
      <c r="K53" s="214">
        <f t="shared" si="7"/>
        <v>0</v>
      </c>
      <c r="L53" s="214">
        <f t="shared" si="7"/>
        <v>26</v>
      </c>
      <c r="M53" s="214">
        <f t="shared" si="7"/>
        <v>24</v>
      </c>
      <c r="N53" s="214">
        <f t="shared" si="7"/>
        <v>186</v>
      </c>
      <c r="O53" s="214">
        <f t="shared" si="7"/>
        <v>34</v>
      </c>
      <c r="P53" s="218">
        <f t="shared" si="7"/>
        <v>220</v>
      </c>
      <c r="Q53" s="216">
        <f t="shared" si="7"/>
        <v>0</v>
      </c>
      <c r="R53" s="216">
        <f t="shared" si="7"/>
        <v>0</v>
      </c>
      <c r="S53" s="216">
        <f t="shared" si="7"/>
        <v>0</v>
      </c>
      <c r="T53" s="216">
        <f t="shared" si="7"/>
        <v>0</v>
      </c>
      <c r="U53" s="216">
        <f>SUM(U6:U52)</f>
        <v>2</v>
      </c>
      <c r="V53" s="216">
        <f>SUM(V6:V52)</f>
        <v>1</v>
      </c>
      <c r="W53" s="218">
        <f>SUM(W6:W51)</f>
        <v>3</v>
      </c>
      <c r="X53" s="220">
        <f t="shared" ref="X53:Y53" si="8">SUM(X6:X52)</f>
        <v>0</v>
      </c>
      <c r="Y53" s="214">
        <f t="shared" si="8"/>
        <v>0</v>
      </c>
      <c r="Z53" s="214">
        <f>SUM(Z6:Z52)</f>
        <v>1</v>
      </c>
      <c r="AA53" s="214">
        <f>SUM(AA6:AA52)</f>
        <v>1</v>
      </c>
      <c r="AB53" s="214">
        <f>SUM(AB6:AB52)</f>
        <v>0</v>
      </c>
      <c r="AC53" s="214">
        <f t="shared" ref="AC53" si="9">SUM(AC6:AC52)</f>
        <v>0</v>
      </c>
      <c r="AD53" s="214">
        <f>SUM(AD6:AD39)</f>
        <v>2</v>
      </c>
    </row>
    <row r="54" spans="1:30" s="44" customFormat="1" ht="10.25" customHeight="1" x14ac:dyDescent="0.2">
      <c r="A54" s="223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9"/>
      <c r="Q54" s="217"/>
      <c r="R54" s="217"/>
      <c r="S54" s="217"/>
      <c r="T54" s="217"/>
      <c r="U54" s="217"/>
      <c r="V54" s="217"/>
      <c r="W54" s="219"/>
      <c r="X54" s="221"/>
      <c r="Y54" s="215"/>
      <c r="Z54" s="215"/>
      <c r="AA54" s="215"/>
      <c r="AB54" s="215"/>
      <c r="AC54" s="215"/>
      <c r="AD54" s="215"/>
    </row>
    <row r="83" spans="129:134" x14ac:dyDescent="0.2">
      <c r="DY83" s="45">
        <v>1</v>
      </c>
      <c r="ED83" s="45">
        <v>1</v>
      </c>
    </row>
    <row r="137" spans="69:69" x14ac:dyDescent="0.2">
      <c r="BQ137" s="45">
        <f>SUM(A29,AM29,BQ29,CU29,DY29,A83,AM83,BQ83,CU83,DY83,A137,AM137)</f>
        <v>1</v>
      </c>
    </row>
  </sheetData>
  <mergeCells count="64">
    <mergeCell ref="AC4:AC5"/>
    <mergeCell ref="Q2:W2"/>
    <mergeCell ref="X2:AD2"/>
    <mergeCell ref="Q3:R3"/>
    <mergeCell ref="S3:T3"/>
    <mergeCell ref="X3:Y3"/>
    <mergeCell ref="Z3:AA3"/>
    <mergeCell ref="AD3:AD5"/>
    <mergeCell ref="Q4:Q5"/>
    <mergeCell ref="R4:R5"/>
    <mergeCell ref="S4:S5"/>
    <mergeCell ref="T4:T5"/>
    <mergeCell ref="U3:V3"/>
    <mergeCell ref="AB3:AC3"/>
    <mergeCell ref="V4:V5"/>
    <mergeCell ref="W3:W5"/>
    <mergeCell ref="A53:A54"/>
    <mergeCell ref="B53:B54"/>
    <mergeCell ref="D53:D54"/>
    <mergeCell ref="F53:F54"/>
    <mergeCell ref="H53:H54"/>
    <mergeCell ref="M53:M54"/>
    <mergeCell ref="N53:N54"/>
    <mergeCell ref="O53:O54"/>
    <mergeCell ref="J53:J54"/>
    <mergeCell ref="C53:C54"/>
    <mergeCell ref="E53:E54"/>
    <mergeCell ref="G53:G54"/>
    <mergeCell ref="I53:I54"/>
    <mergeCell ref="L53:L54"/>
    <mergeCell ref="K53:K54"/>
    <mergeCell ref="P53:P54"/>
    <mergeCell ref="Q53:Q54"/>
    <mergeCell ref="R53:R54"/>
    <mergeCell ref="S53:S54"/>
    <mergeCell ref="T53:T54"/>
    <mergeCell ref="AA53:AA54"/>
    <mergeCell ref="AB53:AB54"/>
    <mergeCell ref="AC53:AC54"/>
    <mergeCell ref="AD53:AD54"/>
    <mergeCell ref="U53:U54"/>
    <mergeCell ref="V53:V54"/>
    <mergeCell ref="W53:W54"/>
    <mergeCell ref="X53:X54"/>
    <mergeCell ref="Y53:Y54"/>
    <mergeCell ref="Z53:Z54"/>
    <mergeCell ref="A2:A5"/>
    <mergeCell ref="B4:C4"/>
    <mergeCell ref="D4:E4"/>
    <mergeCell ref="F4:G4"/>
    <mergeCell ref="H4:I4"/>
    <mergeCell ref="B2:P2"/>
    <mergeCell ref="B3:E3"/>
    <mergeCell ref="F3:I3"/>
    <mergeCell ref="J3:M3"/>
    <mergeCell ref="J4:K4"/>
    <mergeCell ref="L4:M4"/>
    <mergeCell ref="N3:P4"/>
    <mergeCell ref="AB4:AB5"/>
    <mergeCell ref="X4:X5"/>
    <mergeCell ref="Y4:Y5"/>
    <mergeCell ref="U4:U5"/>
    <mergeCell ref="Z4:Z5"/>
    <mergeCell ref="AA4:AA5"/>
  </mergeCells>
  <phoneticPr fontId="1"/>
  <conditionalFormatting sqref="Q6:V52 X6:AC52 B6:O52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7"/>
  <sheetViews>
    <sheetView view="pageBreakPreview" zoomScaleNormal="55" zoomScaleSheetLayoutView="100" workbookViewId="0">
      <pane xSplit="1" ySplit="3" topLeftCell="B4" activePane="bottomRight" state="frozen"/>
      <selection activeCell="B36" sqref="B36"/>
      <selection pane="topRight" activeCell="B36" sqref="B36"/>
      <selection pane="bottomLeft" activeCell="B36" sqref="B36"/>
      <selection pane="bottomRight" activeCell="A3" sqref="A3"/>
    </sheetView>
  </sheetViews>
  <sheetFormatPr defaultColWidth="2.08984375" defaultRowHeight="12" customHeight="1" x14ac:dyDescent="0.2"/>
  <cols>
    <col min="1" max="5" width="15.81640625" style="31" customWidth="1"/>
    <col min="6" max="6" width="2.08984375" style="31"/>
    <col min="7" max="7" width="4.54296875" style="31" bestFit="1" customWidth="1"/>
    <col min="8" max="61" width="2.08984375" style="31"/>
    <col min="62" max="62" width="3.36328125" style="31" bestFit="1" customWidth="1"/>
    <col min="63" max="121" width="2.08984375" style="31"/>
    <col min="122" max="122" width="2.26953125" style="31" bestFit="1" customWidth="1"/>
    <col min="123" max="126" width="2.08984375" style="31"/>
    <col min="127" max="127" width="2.26953125" style="31" bestFit="1" customWidth="1"/>
    <col min="128" max="16384" width="2.08984375" style="31"/>
  </cols>
  <sheetData>
    <row r="1" spans="1:18" ht="25.25" hidden="1" customHeight="1" thickBot="1" x14ac:dyDescent="0.25">
      <c r="A1" s="30" t="s">
        <v>107</v>
      </c>
      <c r="B1" s="30"/>
    </row>
    <row r="2" spans="1:18" ht="25.25" customHeight="1" thickBot="1" x14ac:dyDescent="0.25">
      <c r="A2" s="30" t="s">
        <v>110</v>
      </c>
      <c r="B2" s="30"/>
    </row>
    <row r="3" spans="1:18" ht="35.4" customHeight="1" thickBot="1" x14ac:dyDescent="0.25">
      <c r="A3" s="32" t="s">
        <v>101</v>
      </c>
      <c r="B3" s="33" t="s">
        <v>103</v>
      </c>
      <c r="C3" s="34" t="s">
        <v>100</v>
      </c>
      <c r="D3" s="35" t="s">
        <v>106</v>
      </c>
      <c r="E3" s="36" t="s">
        <v>0</v>
      </c>
    </row>
    <row r="4" spans="1:18" ht="15" customHeight="1" x14ac:dyDescent="0.2">
      <c r="A4" s="130" t="s">
        <v>48</v>
      </c>
      <c r="B4" s="131">
        <v>1</v>
      </c>
      <c r="C4" s="132">
        <v>35</v>
      </c>
      <c r="D4" s="133">
        <v>144</v>
      </c>
      <c r="E4" s="134">
        <v>180</v>
      </c>
      <c r="G4" s="37"/>
      <c r="Q4" s="229"/>
      <c r="R4" s="229"/>
    </row>
    <row r="5" spans="1:18" ht="15" customHeight="1" x14ac:dyDescent="0.2">
      <c r="A5" s="135" t="s">
        <v>47</v>
      </c>
      <c r="B5" s="136">
        <v>1</v>
      </c>
      <c r="C5" s="137">
        <v>10</v>
      </c>
      <c r="D5" s="138">
        <v>30</v>
      </c>
      <c r="E5" s="139">
        <v>41</v>
      </c>
      <c r="G5" s="37"/>
      <c r="Q5" s="229"/>
      <c r="R5" s="229"/>
    </row>
    <row r="6" spans="1:18" ht="15" customHeight="1" x14ac:dyDescent="0.2">
      <c r="A6" s="135" t="s">
        <v>46</v>
      </c>
      <c r="B6" s="136">
        <v>1</v>
      </c>
      <c r="C6" s="137">
        <v>14</v>
      </c>
      <c r="D6" s="138">
        <v>19</v>
      </c>
      <c r="E6" s="139">
        <v>34</v>
      </c>
      <c r="G6" s="37"/>
      <c r="Q6" s="229"/>
      <c r="R6" s="229"/>
    </row>
    <row r="7" spans="1:18" ht="15" customHeight="1" x14ac:dyDescent="0.2">
      <c r="A7" s="135" t="s">
        <v>45</v>
      </c>
      <c r="B7" s="136">
        <v>1</v>
      </c>
      <c r="C7" s="137">
        <v>14</v>
      </c>
      <c r="D7" s="138">
        <v>21</v>
      </c>
      <c r="E7" s="139">
        <v>36</v>
      </c>
      <c r="G7" s="37"/>
      <c r="Q7" s="229"/>
      <c r="R7" s="229"/>
    </row>
    <row r="8" spans="1:18" ht="15" customHeight="1" x14ac:dyDescent="0.2">
      <c r="A8" s="135" t="s">
        <v>44</v>
      </c>
      <c r="B8" s="136">
        <v>1</v>
      </c>
      <c r="C8" s="137">
        <v>13</v>
      </c>
      <c r="D8" s="138">
        <v>12</v>
      </c>
      <c r="E8" s="139">
        <v>26</v>
      </c>
      <c r="G8" s="37"/>
      <c r="Q8" s="229"/>
      <c r="R8" s="229"/>
    </row>
    <row r="9" spans="1:18" ht="15" customHeight="1" x14ac:dyDescent="0.2">
      <c r="A9" s="135" t="s">
        <v>43</v>
      </c>
      <c r="B9" s="136">
        <v>1</v>
      </c>
      <c r="C9" s="137">
        <v>13</v>
      </c>
      <c r="D9" s="138">
        <v>22</v>
      </c>
      <c r="E9" s="139">
        <v>36</v>
      </c>
      <c r="G9" s="37"/>
      <c r="Q9" s="229"/>
      <c r="R9" s="229"/>
    </row>
    <row r="10" spans="1:18" ht="15" customHeight="1" x14ac:dyDescent="0.2">
      <c r="A10" s="135" t="s">
        <v>42</v>
      </c>
      <c r="B10" s="136">
        <v>1</v>
      </c>
      <c r="C10" s="137">
        <v>13</v>
      </c>
      <c r="D10" s="138">
        <v>46</v>
      </c>
      <c r="E10" s="139">
        <v>60</v>
      </c>
      <c r="G10" s="37"/>
      <c r="Q10" s="229"/>
      <c r="R10" s="229"/>
    </row>
    <row r="11" spans="1:18" ht="15" customHeight="1" x14ac:dyDescent="0.2">
      <c r="A11" s="135" t="s">
        <v>41</v>
      </c>
      <c r="B11" s="136">
        <v>1</v>
      </c>
      <c r="C11" s="137">
        <v>32</v>
      </c>
      <c r="D11" s="138">
        <v>12</v>
      </c>
      <c r="E11" s="139">
        <v>45</v>
      </c>
      <c r="G11" s="37"/>
      <c r="Q11" s="229"/>
      <c r="R11" s="229"/>
    </row>
    <row r="12" spans="1:18" ht="15" customHeight="1" x14ac:dyDescent="0.2">
      <c r="A12" s="135" t="s">
        <v>40</v>
      </c>
      <c r="B12" s="136">
        <v>1</v>
      </c>
      <c r="C12" s="137">
        <v>14</v>
      </c>
      <c r="D12" s="138">
        <v>11</v>
      </c>
      <c r="E12" s="139">
        <v>26</v>
      </c>
      <c r="G12" s="37"/>
      <c r="Q12" s="229"/>
      <c r="R12" s="229"/>
    </row>
    <row r="13" spans="1:18" ht="15" customHeight="1" x14ac:dyDescent="0.2">
      <c r="A13" s="135" t="s">
        <v>39</v>
      </c>
      <c r="B13" s="136">
        <v>1</v>
      </c>
      <c r="C13" s="137">
        <v>12</v>
      </c>
      <c r="D13" s="138">
        <v>23</v>
      </c>
      <c r="E13" s="139">
        <v>36</v>
      </c>
      <c r="G13" s="37"/>
      <c r="Q13" s="229"/>
      <c r="R13" s="229"/>
    </row>
    <row r="14" spans="1:18" ht="15" customHeight="1" x14ac:dyDescent="0.2">
      <c r="A14" s="135" t="s">
        <v>38</v>
      </c>
      <c r="B14" s="136">
        <v>1</v>
      </c>
      <c r="C14" s="137">
        <v>40</v>
      </c>
      <c r="D14" s="138">
        <v>23</v>
      </c>
      <c r="E14" s="139">
        <v>64</v>
      </c>
      <c r="G14" s="37"/>
      <c r="Q14" s="229"/>
      <c r="R14" s="229"/>
    </row>
    <row r="15" spans="1:18" ht="15" customHeight="1" x14ac:dyDescent="0.2">
      <c r="A15" s="135" t="s">
        <v>37</v>
      </c>
      <c r="B15" s="136">
        <v>1</v>
      </c>
      <c r="C15" s="137">
        <v>37</v>
      </c>
      <c r="D15" s="138">
        <v>17</v>
      </c>
      <c r="E15" s="139">
        <v>55</v>
      </c>
      <c r="G15" s="37"/>
      <c r="Q15" s="229"/>
      <c r="R15" s="229"/>
    </row>
    <row r="16" spans="1:18" ht="15" customHeight="1" x14ac:dyDescent="0.2">
      <c r="A16" s="135" t="s">
        <v>36</v>
      </c>
      <c r="B16" s="136">
        <v>1</v>
      </c>
      <c r="C16" s="137">
        <v>49</v>
      </c>
      <c r="D16" s="138">
        <v>13</v>
      </c>
      <c r="E16" s="139">
        <v>63</v>
      </c>
      <c r="G16" s="37"/>
      <c r="Q16" s="229"/>
      <c r="R16" s="229"/>
    </row>
    <row r="17" spans="1:18" ht="15" customHeight="1" x14ac:dyDescent="0.2">
      <c r="A17" s="135" t="s">
        <v>35</v>
      </c>
      <c r="B17" s="136">
        <v>1</v>
      </c>
      <c r="C17" s="137">
        <v>19</v>
      </c>
      <c r="D17" s="138">
        <v>14</v>
      </c>
      <c r="E17" s="139">
        <v>34</v>
      </c>
      <c r="G17" s="37"/>
      <c r="Q17" s="229"/>
      <c r="R17" s="229"/>
    </row>
    <row r="18" spans="1:18" ht="15" customHeight="1" x14ac:dyDescent="0.2">
      <c r="A18" s="135" t="s">
        <v>34</v>
      </c>
      <c r="B18" s="136">
        <v>1</v>
      </c>
      <c r="C18" s="137">
        <v>20</v>
      </c>
      <c r="D18" s="138">
        <v>10</v>
      </c>
      <c r="E18" s="139">
        <v>31</v>
      </c>
      <c r="G18" s="37"/>
      <c r="Q18" s="229"/>
      <c r="R18" s="229"/>
    </row>
    <row r="19" spans="1:18" ht="15" customHeight="1" x14ac:dyDescent="0.2">
      <c r="A19" s="135" t="s">
        <v>33</v>
      </c>
      <c r="B19" s="136">
        <v>1</v>
      </c>
      <c r="C19" s="137">
        <v>10</v>
      </c>
      <c r="D19" s="138">
        <v>5</v>
      </c>
      <c r="E19" s="139">
        <v>16</v>
      </c>
      <c r="G19" s="37"/>
      <c r="Q19" s="229"/>
      <c r="R19" s="229"/>
    </row>
    <row r="20" spans="1:18" ht="15" customHeight="1" x14ac:dyDescent="0.2">
      <c r="A20" s="135" t="s">
        <v>32</v>
      </c>
      <c r="B20" s="136">
        <v>1</v>
      </c>
      <c r="C20" s="137">
        <v>11</v>
      </c>
      <c r="D20" s="138">
        <v>8</v>
      </c>
      <c r="E20" s="139">
        <v>20</v>
      </c>
      <c r="G20" s="37"/>
      <c r="Q20" s="229"/>
      <c r="R20" s="229"/>
    </row>
    <row r="21" spans="1:18" ht="15" customHeight="1" x14ac:dyDescent="0.2">
      <c r="A21" s="135" t="s">
        <v>31</v>
      </c>
      <c r="B21" s="136">
        <v>1</v>
      </c>
      <c r="C21" s="137">
        <v>9</v>
      </c>
      <c r="D21" s="138">
        <v>8</v>
      </c>
      <c r="E21" s="139">
        <v>18</v>
      </c>
      <c r="G21" s="37"/>
      <c r="Q21" s="229"/>
      <c r="R21" s="229"/>
    </row>
    <row r="22" spans="1:18" ht="15" customHeight="1" x14ac:dyDescent="0.2">
      <c r="A22" s="135" t="s">
        <v>30</v>
      </c>
      <c r="B22" s="136">
        <v>1</v>
      </c>
      <c r="C22" s="137">
        <v>13</v>
      </c>
      <c r="D22" s="138">
        <v>14</v>
      </c>
      <c r="E22" s="139">
        <v>28</v>
      </c>
      <c r="G22" s="37"/>
      <c r="Q22" s="229"/>
      <c r="R22" s="229"/>
    </row>
    <row r="23" spans="1:18" ht="15" customHeight="1" x14ac:dyDescent="0.2">
      <c r="A23" s="135" t="s">
        <v>29</v>
      </c>
      <c r="B23" s="136">
        <v>1</v>
      </c>
      <c r="C23" s="137">
        <v>19</v>
      </c>
      <c r="D23" s="138">
        <v>58</v>
      </c>
      <c r="E23" s="139">
        <v>78</v>
      </c>
      <c r="G23" s="37"/>
      <c r="Q23" s="229"/>
      <c r="R23" s="229"/>
    </row>
    <row r="24" spans="1:18" ht="15" customHeight="1" x14ac:dyDescent="0.2">
      <c r="A24" s="135" t="s">
        <v>28</v>
      </c>
      <c r="B24" s="136">
        <v>1</v>
      </c>
      <c r="C24" s="137">
        <v>21</v>
      </c>
      <c r="D24" s="138">
        <v>21</v>
      </c>
      <c r="E24" s="139">
        <v>43</v>
      </c>
      <c r="G24" s="37"/>
      <c r="Q24" s="229"/>
      <c r="R24" s="229"/>
    </row>
    <row r="25" spans="1:18" ht="15" customHeight="1" x14ac:dyDescent="0.2">
      <c r="A25" s="135" t="s">
        <v>27</v>
      </c>
      <c r="B25" s="136">
        <v>1</v>
      </c>
      <c r="C25" s="137">
        <v>23</v>
      </c>
      <c r="D25" s="138">
        <v>12</v>
      </c>
      <c r="E25" s="139">
        <v>36</v>
      </c>
      <c r="G25" s="37"/>
      <c r="Q25" s="229"/>
      <c r="R25" s="229"/>
    </row>
    <row r="26" spans="1:18" ht="15" customHeight="1" x14ac:dyDescent="0.2">
      <c r="A26" s="135" t="s">
        <v>26</v>
      </c>
      <c r="B26" s="136">
        <v>1</v>
      </c>
      <c r="C26" s="137">
        <v>38</v>
      </c>
      <c r="D26" s="138">
        <v>16</v>
      </c>
      <c r="E26" s="139">
        <v>55</v>
      </c>
      <c r="G26" s="37"/>
      <c r="Q26" s="229"/>
      <c r="R26" s="229"/>
    </row>
    <row r="27" spans="1:18" ht="15" customHeight="1" x14ac:dyDescent="0.2">
      <c r="A27" s="135" t="s">
        <v>25</v>
      </c>
      <c r="B27" s="136">
        <v>1</v>
      </c>
      <c r="C27" s="137">
        <v>14</v>
      </c>
      <c r="D27" s="138">
        <v>15</v>
      </c>
      <c r="E27" s="139">
        <v>30</v>
      </c>
      <c r="G27" s="37"/>
      <c r="Q27" s="229"/>
      <c r="R27" s="229"/>
    </row>
    <row r="28" spans="1:18" ht="15" customHeight="1" x14ac:dyDescent="0.2">
      <c r="A28" s="135" t="s">
        <v>24</v>
      </c>
      <c r="B28" s="136">
        <v>1</v>
      </c>
      <c r="C28" s="137">
        <v>13</v>
      </c>
      <c r="D28" s="138">
        <v>6</v>
      </c>
      <c r="E28" s="139">
        <v>20</v>
      </c>
      <c r="G28" s="37"/>
      <c r="Q28" s="229"/>
      <c r="R28" s="229"/>
    </row>
    <row r="29" spans="1:18" ht="15" customHeight="1" x14ac:dyDescent="0.2">
      <c r="A29" s="135" t="s">
        <v>23</v>
      </c>
      <c r="B29" s="136">
        <v>1</v>
      </c>
      <c r="C29" s="137">
        <v>15</v>
      </c>
      <c r="D29" s="138">
        <v>11</v>
      </c>
      <c r="E29" s="139">
        <v>27</v>
      </c>
      <c r="G29" s="37"/>
      <c r="Q29" s="229"/>
      <c r="R29" s="229"/>
    </row>
    <row r="30" spans="1:18" ht="15" customHeight="1" x14ac:dyDescent="0.2">
      <c r="A30" s="135" t="s">
        <v>22</v>
      </c>
      <c r="B30" s="136">
        <v>1</v>
      </c>
      <c r="C30" s="137">
        <v>33</v>
      </c>
      <c r="D30" s="138">
        <v>10</v>
      </c>
      <c r="E30" s="139">
        <v>44</v>
      </c>
      <c r="G30" s="37"/>
      <c r="Q30" s="229"/>
      <c r="R30" s="229"/>
    </row>
    <row r="31" spans="1:18" ht="15" customHeight="1" x14ac:dyDescent="0.2">
      <c r="A31" s="135" t="s">
        <v>21</v>
      </c>
      <c r="B31" s="136">
        <v>1</v>
      </c>
      <c r="C31" s="137">
        <v>29</v>
      </c>
      <c r="D31" s="138">
        <v>12</v>
      </c>
      <c r="E31" s="139">
        <v>42</v>
      </c>
      <c r="G31" s="37"/>
      <c r="Q31" s="229"/>
      <c r="R31" s="229"/>
    </row>
    <row r="32" spans="1:18" ht="15" customHeight="1" x14ac:dyDescent="0.2">
      <c r="A32" s="135" t="s">
        <v>20</v>
      </c>
      <c r="B32" s="136">
        <v>1</v>
      </c>
      <c r="C32" s="137">
        <v>12</v>
      </c>
      <c r="D32" s="138">
        <v>27</v>
      </c>
      <c r="E32" s="139">
        <v>40</v>
      </c>
      <c r="G32" s="37"/>
      <c r="Q32" s="229"/>
      <c r="R32" s="229"/>
    </row>
    <row r="33" spans="1:18" ht="15" customHeight="1" x14ac:dyDescent="0.2">
      <c r="A33" s="135" t="s">
        <v>19</v>
      </c>
      <c r="B33" s="136">
        <v>1</v>
      </c>
      <c r="C33" s="137">
        <v>9</v>
      </c>
      <c r="D33" s="138">
        <v>21</v>
      </c>
      <c r="E33" s="139">
        <v>31</v>
      </c>
      <c r="G33" s="37"/>
      <c r="Q33" s="229"/>
      <c r="R33" s="229"/>
    </row>
    <row r="34" spans="1:18" ht="15" customHeight="1" x14ac:dyDescent="0.2">
      <c r="A34" s="135" t="s">
        <v>18</v>
      </c>
      <c r="B34" s="136">
        <v>1</v>
      </c>
      <c r="C34" s="137">
        <v>4</v>
      </c>
      <c r="D34" s="138">
        <v>15</v>
      </c>
      <c r="E34" s="139">
        <v>20</v>
      </c>
      <c r="G34" s="37"/>
      <c r="Q34" s="229"/>
      <c r="R34" s="229"/>
    </row>
    <row r="35" spans="1:18" ht="15" customHeight="1" x14ac:dyDescent="0.2">
      <c r="A35" s="135" t="s">
        <v>17</v>
      </c>
      <c r="B35" s="136">
        <v>1</v>
      </c>
      <c r="C35" s="137">
        <v>8</v>
      </c>
      <c r="D35" s="138">
        <v>11</v>
      </c>
      <c r="E35" s="139">
        <v>20</v>
      </c>
      <c r="G35" s="37"/>
      <c r="Q35" s="229"/>
      <c r="R35" s="229"/>
    </row>
    <row r="36" spans="1:18" ht="15" customHeight="1" x14ac:dyDescent="0.2">
      <c r="A36" s="135" t="s">
        <v>16</v>
      </c>
      <c r="B36" s="136">
        <v>1</v>
      </c>
      <c r="C36" s="137">
        <v>15</v>
      </c>
      <c r="D36" s="138">
        <v>12</v>
      </c>
      <c r="E36" s="139">
        <v>28</v>
      </c>
      <c r="G36" s="37"/>
      <c r="Q36" s="229"/>
      <c r="R36" s="229"/>
    </row>
    <row r="37" spans="1:18" ht="15" customHeight="1" x14ac:dyDescent="0.2">
      <c r="A37" s="135" t="s">
        <v>15</v>
      </c>
      <c r="B37" s="136">
        <v>1</v>
      </c>
      <c r="C37" s="137">
        <v>14</v>
      </c>
      <c r="D37" s="138">
        <v>9</v>
      </c>
      <c r="E37" s="139">
        <v>24</v>
      </c>
      <c r="G37" s="37"/>
      <c r="Q37" s="229"/>
      <c r="R37" s="229"/>
    </row>
    <row r="38" spans="1:18" ht="15" customHeight="1" x14ac:dyDescent="0.2">
      <c r="A38" s="135" t="s">
        <v>14</v>
      </c>
      <c r="B38" s="136">
        <v>1</v>
      </c>
      <c r="C38" s="137">
        <v>13</v>
      </c>
      <c r="D38" s="138">
        <v>6</v>
      </c>
      <c r="E38" s="139">
        <v>20</v>
      </c>
      <c r="G38" s="37"/>
      <c r="Q38" s="229"/>
      <c r="R38" s="229"/>
    </row>
    <row r="39" spans="1:18" ht="15" customHeight="1" x14ac:dyDescent="0.2">
      <c r="A39" s="135" t="s">
        <v>13</v>
      </c>
      <c r="B39" s="136">
        <v>1</v>
      </c>
      <c r="C39" s="137">
        <v>8</v>
      </c>
      <c r="D39" s="138">
        <v>16</v>
      </c>
      <c r="E39" s="139">
        <v>25</v>
      </c>
      <c r="G39" s="37"/>
      <c r="Q39" s="229"/>
      <c r="R39" s="229"/>
    </row>
    <row r="40" spans="1:18" ht="15" customHeight="1" x14ac:dyDescent="0.2">
      <c r="A40" s="135" t="s">
        <v>12</v>
      </c>
      <c r="B40" s="136">
        <v>1</v>
      </c>
      <c r="C40" s="137">
        <v>8</v>
      </c>
      <c r="D40" s="138">
        <v>9</v>
      </c>
      <c r="E40" s="139">
        <v>18</v>
      </c>
      <c r="G40" s="37"/>
      <c r="Q40" s="229"/>
      <c r="R40" s="229"/>
    </row>
    <row r="41" spans="1:18" ht="15" customHeight="1" x14ac:dyDescent="0.2">
      <c r="A41" s="135" t="s">
        <v>11</v>
      </c>
      <c r="B41" s="136">
        <v>1</v>
      </c>
      <c r="C41" s="137">
        <v>11</v>
      </c>
      <c r="D41" s="138">
        <v>9</v>
      </c>
      <c r="E41" s="139">
        <v>21</v>
      </c>
      <c r="G41" s="37"/>
      <c r="Q41" s="229"/>
      <c r="R41" s="229"/>
    </row>
    <row r="42" spans="1:18" ht="15" customHeight="1" x14ac:dyDescent="0.2">
      <c r="A42" s="135" t="s">
        <v>10</v>
      </c>
      <c r="B42" s="136">
        <v>1</v>
      </c>
      <c r="C42" s="137">
        <v>11</v>
      </c>
      <c r="D42" s="138">
        <v>23</v>
      </c>
      <c r="E42" s="139">
        <v>35</v>
      </c>
      <c r="G42" s="37"/>
      <c r="Q42" s="229"/>
      <c r="R42" s="229"/>
    </row>
    <row r="43" spans="1:18" ht="15" customHeight="1" x14ac:dyDescent="0.2">
      <c r="A43" s="135" t="s">
        <v>9</v>
      </c>
      <c r="B43" s="136">
        <v>1</v>
      </c>
      <c r="C43" s="137">
        <v>29</v>
      </c>
      <c r="D43" s="138">
        <v>31</v>
      </c>
      <c r="E43" s="139">
        <v>61</v>
      </c>
      <c r="G43" s="37"/>
      <c r="Q43" s="229"/>
      <c r="R43" s="229"/>
    </row>
    <row r="44" spans="1:18" ht="15" customHeight="1" x14ac:dyDescent="0.2">
      <c r="A44" s="135" t="s">
        <v>8</v>
      </c>
      <c r="B44" s="136">
        <v>1</v>
      </c>
      <c r="C44" s="137">
        <v>10</v>
      </c>
      <c r="D44" s="138">
        <v>10</v>
      </c>
      <c r="E44" s="139">
        <v>21</v>
      </c>
      <c r="G44" s="37"/>
      <c r="Q44" s="229"/>
      <c r="R44" s="229"/>
    </row>
    <row r="45" spans="1:18" ht="15" customHeight="1" x14ac:dyDescent="0.2">
      <c r="A45" s="135" t="s">
        <v>7</v>
      </c>
      <c r="B45" s="136">
        <v>1</v>
      </c>
      <c r="C45" s="137">
        <v>13</v>
      </c>
      <c r="D45" s="138">
        <v>8</v>
      </c>
      <c r="E45" s="139">
        <v>22</v>
      </c>
      <c r="G45" s="37"/>
      <c r="Q45" s="229"/>
      <c r="R45" s="229"/>
    </row>
    <row r="46" spans="1:18" ht="15.65" customHeight="1" x14ac:dyDescent="0.2">
      <c r="A46" s="135" t="s">
        <v>6</v>
      </c>
      <c r="B46" s="136">
        <v>1</v>
      </c>
      <c r="C46" s="137">
        <v>14</v>
      </c>
      <c r="D46" s="138">
        <v>31</v>
      </c>
      <c r="E46" s="139">
        <v>46</v>
      </c>
      <c r="G46" s="37"/>
      <c r="Q46" s="229"/>
      <c r="R46" s="229"/>
    </row>
    <row r="47" spans="1:18" ht="15" customHeight="1" x14ac:dyDescent="0.2">
      <c r="A47" s="135" t="s">
        <v>5</v>
      </c>
      <c r="B47" s="136">
        <v>1</v>
      </c>
      <c r="C47" s="137">
        <v>14</v>
      </c>
      <c r="D47" s="138">
        <v>4</v>
      </c>
      <c r="E47" s="139">
        <v>19</v>
      </c>
      <c r="G47" s="37"/>
      <c r="Q47" s="229"/>
      <c r="R47" s="229"/>
    </row>
    <row r="48" spans="1:18" ht="15" customHeight="1" x14ac:dyDescent="0.2">
      <c r="A48" s="135" t="s">
        <v>105</v>
      </c>
      <c r="B48" s="136">
        <v>1</v>
      </c>
      <c r="C48" s="137">
        <v>9</v>
      </c>
      <c r="D48" s="138">
        <v>17</v>
      </c>
      <c r="E48" s="139">
        <v>27</v>
      </c>
      <c r="G48" s="37"/>
      <c r="Q48" s="229"/>
      <c r="R48" s="229"/>
    </row>
    <row r="49" spans="1:18" ht="15" customHeight="1" x14ac:dyDescent="0.2">
      <c r="A49" s="135" t="s">
        <v>3</v>
      </c>
      <c r="B49" s="136">
        <v>1</v>
      </c>
      <c r="C49" s="137">
        <v>19</v>
      </c>
      <c r="D49" s="138">
        <v>24</v>
      </c>
      <c r="E49" s="139">
        <v>44</v>
      </c>
      <c r="G49" s="37"/>
      <c r="Q49" s="229"/>
      <c r="R49" s="229"/>
    </row>
    <row r="50" spans="1:18" ht="15" customHeight="1" thickBot="1" x14ac:dyDescent="0.25">
      <c r="A50" s="140" t="s">
        <v>2</v>
      </c>
      <c r="B50" s="141">
        <v>1</v>
      </c>
      <c r="C50" s="142">
        <v>11</v>
      </c>
      <c r="D50" s="143">
        <v>30</v>
      </c>
      <c r="E50" s="144">
        <v>42</v>
      </c>
      <c r="G50" s="37"/>
      <c r="Q50" s="229"/>
      <c r="R50" s="229"/>
    </row>
    <row r="51" spans="1:18" ht="15" customHeight="1" thickBot="1" x14ac:dyDescent="0.25">
      <c r="A51" s="32" t="s">
        <v>102</v>
      </c>
      <c r="B51" s="38">
        <v>47</v>
      </c>
      <c r="C51" s="39">
        <f>SUM(C4:C50)</f>
        <v>815</v>
      </c>
      <c r="D51" s="40">
        <f>SUM(D4:D50)</f>
        <v>926</v>
      </c>
      <c r="E51" s="41">
        <v>1788</v>
      </c>
      <c r="G51" s="37"/>
      <c r="Q51" s="229"/>
      <c r="R51" s="229"/>
    </row>
    <row r="52" spans="1:18" ht="13.25" customHeight="1" x14ac:dyDescent="0.2"/>
    <row r="53" spans="1:18" ht="13.25" customHeight="1" x14ac:dyDescent="0.2"/>
    <row r="54" spans="1:18" ht="13.25" customHeight="1" x14ac:dyDescent="0.2"/>
    <row r="55" spans="1:18" ht="13.25" customHeight="1" x14ac:dyDescent="0.2"/>
    <row r="56" spans="1:18" ht="13.25" customHeight="1" x14ac:dyDescent="0.2"/>
    <row r="57" spans="1:18" ht="13.25" customHeight="1" x14ac:dyDescent="0.2"/>
    <row r="83" spans="1:127" ht="12" customHeight="1" x14ac:dyDescent="0.2">
      <c r="A83" s="31" t="s">
        <v>99</v>
      </c>
      <c r="DR83" s="31">
        <v>1</v>
      </c>
      <c r="DW83" s="31">
        <v>1</v>
      </c>
    </row>
    <row r="137" spans="62:62" ht="12" customHeight="1" x14ac:dyDescent="0.2">
      <c r="BJ137" s="37">
        <f>SUM(C29,AF29,BJ29,CN29,DR29,C83,AF83,BJ83,CN83,DR83,C137,AF137)</f>
        <v>16</v>
      </c>
    </row>
  </sheetData>
  <mergeCells count="48">
    <mergeCell ref="Q18:R18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30:R30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42:R42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9:R49"/>
    <mergeCell ref="Q50:R50"/>
    <mergeCell ref="Q51:R51"/>
    <mergeCell ref="Q43:R43"/>
    <mergeCell ref="Q44:R44"/>
    <mergeCell ref="Q45:R45"/>
    <mergeCell ref="Q46:R46"/>
    <mergeCell ref="Q47:R47"/>
    <mergeCell ref="Q48:R48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</vt:lpstr>
      <vt:lpstr>種類別</vt:lpstr>
      <vt:lpstr>月別</vt:lpstr>
      <vt:lpstr>無投票・平日投票・翌日開票</vt:lpstr>
      <vt:lpstr>団体数</vt:lpstr>
      <vt:lpstr>月別!Print_Area</vt:lpstr>
      <vt:lpstr>種類別!Print_Area</vt:lpstr>
      <vt:lpstr>総括表!Print_Area</vt:lpstr>
      <vt:lpstr>団体数!Print_Area</vt:lpstr>
      <vt:lpstr>無投票・平日投票・翌日開票!Print_Area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橋本　昌毅(015733)</cp:lastModifiedBy>
  <cp:lastPrinted>2021-03-15T01:17:01Z</cp:lastPrinted>
  <dcterms:created xsi:type="dcterms:W3CDTF">2015-01-29T11:12:20Z</dcterms:created>
  <dcterms:modified xsi:type="dcterms:W3CDTF">2021-03-29T07:12:04Z</dcterms:modified>
</cp:coreProperties>
</file>