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32767" windowWidth="8160" windowHeight="5900" activeTab="0"/>
  </bookViews>
  <sheets>
    <sheet name="岩手県第１区" sheetId="1" r:id="rId1"/>
    <sheet name="岩手県第２区" sheetId="2" r:id="rId2"/>
    <sheet name="岩手県第３区" sheetId="3" r:id="rId3"/>
  </sheets>
  <externalReferences>
    <externalReference r:id="rId6"/>
  </externalReferences>
  <definedNames>
    <definedName name="_xlnm.Print_Area" localSheetId="0">'岩手県第１区'!$A$1:$K$9</definedName>
    <definedName name="_xlnm.Print_Area" localSheetId="1">'岩手県第２区'!$A$1:$K$29</definedName>
    <definedName name="_xlnm.Print_Area" localSheetId="2">'岩手県第３区'!$A$1:$K$13</definedName>
    <definedName name="_xlnm.Print_Titles" localSheetId="0">'岩手県第１区'!$A:$A,'岩手県第１区'!$1:$5</definedName>
    <definedName name="_xlnm.Print_Titles" localSheetId="1">'岩手県第２区'!$A:$A,'岩手県第２区'!$1:$5</definedName>
    <definedName name="_xlnm.Print_Titles" localSheetId="2">'岩手県第３区'!$A:$A,'岩手県第３区'!$1:$5</definedName>
  </definedNames>
  <calcPr fullCalcOnLoad="1"/>
</workbook>
</file>

<file path=xl/sharedStrings.xml><?xml version="1.0" encoding="utf-8"?>
<sst xmlns="http://schemas.openxmlformats.org/spreadsheetml/2006/main" count="211" uniqueCount="52">
  <si>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</si>
  <si>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</si>
  <si>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</si>
  <si>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</si>
  <si>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</si>
  <si>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紫波町</t>
  </si>
  <si>
    <t>矢巾町</t>
  </si>
  <si>
    <t>日本共産党</t>
  </si>
  <si>
    <t>自由民主党</t>
  </si>
  <si>
    <t>宮古市</t>
  </si>
  <si>
    <t>久慈市</t>
  </si>
  <si>
    <t>二戸市</t>
  </si>
  <si>
    <t>八幡平市</t>
  </si>
  <si>
    <t>滝沢市</t>
  </si>
  <si>
    <t>雫石町</t>
  </si>
  <si>
    <t>葛巻町</t>
  </si>
  <si>
    <t>岩手町</t>
  </si>
  <si>
    <t>岩泉町</t>
  </si>
  <si>
    <t>田野畑村</t>
  </si>
  <si>
    <t>普代村</t>
  </si>
  <si>
    <t>軽米町</t>
  </si>
  <si>
    <t>野田村</t>
  </si>
  <si>
    <t>一戸町</t>
  </si>
  <si>
    <t>遠野市</t>
  </si>
  <si>
    <t>一関市</t>
  </si>
  <si>
    <t>陸前高田市</t>
  </si>
  <si>
    <t>釜石市</t>
  </si>
  <si>
    <t>平泉町</t>
  </si>
  <si>
    <t>住田町</t>
  </si>
  <si>
    <t>大槌町</t>
  </si>
  <si>
    <t>山田町</t>
  </si>
  <si>
    <t>花巻市</t>
  </si>
  <si>
    <t>北上市</t>
  </si>
  <si>
    <t>奥州市</t>
  </si>
  <si>
    <t>西和賀町</t>
  </si>
  <si>
    <t>金ケ崎町</t>
  </si>
  <si>
    <t>九戸村</t>
  </si>
  <si>
    <t>洋野町</t>
  </si>
  <si>
    <t>高橋　ひなこ</t>
  </si>
  <si>
    <t>吉田　恭子</t>
  </si>
  <si>
    <t>しな　たけし</t>
  </si>
  <si>
    <t>盛岡市</t>
  </si>
  <si>
    <t>小沢　一郎</t>
  </si>
  <si>
    <t>藤原　たかし</t>
  </si>
  <si>
    <t>令和3年10月31日執行</t>
  </si>
  <si>
    <t>令和3年10月31日執行</t>
  </si>
  <si>
    <t>大林　まさひで</t>
  </si>
  <si>
    <t>荒川　順子</t>
  </si>
  <si>
    <t>すずき　俊一</t>
  </si>
  <si>
    <t>立憲民主党</t>
  </si>
  <si>
    <t>大船渡市</t>
  </si>
  <si>
    <t>ＮＨＫと裁判してる党
弁護士法７２条違反で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</si>
</sst>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678;&#24179;&#25104;20&#24180;&#24230;&#20197;&#38477;\01&#12288;&#35506;&#20849;&#36890;\01&#12288;&#34886;&#35696;&#38498;&#32207;&#36984;&#25369;\&#31532;49&#22238;&#65308;&#20196;&#21644;&#65299;&#24180;&#65310;\&#28310;&#20633;&#65288;&#65298;&#20418;&#26411;&#24109;&#65289;\01&#36215;&#26696;\12%20291101&#9734;&#24066;&#21306;&#30010;&#26449;&#21029;&#24471;&#31080;&#25968;&#35519;&#65288;&#12392;&#12426;&#12414;&#12392;&#12417;&#65289;\01%20&#37117;&#36947;&#24220;&#30476;&#22238;&#31572;\03_&#23721;&#25163;&#30476;\06_&#20505;&#35036;&#32773;&#21029;&#24066;&#30010;&#26449;&#21029;&#24471;&#31080;&#25968;&#35519;\&#12304;&#38283;&#31080;&#12305;kas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開票結果 岩手１区"/>
      <sheetName val="開票結果 岩手２区"/>
      <sheetName val="開票結果 岩手３区"/>
      <sheetName val="党派別得票数及び得票率"/>
    </sheetNames>
    <sheetDataSet>
      <sheetData sheetId="1">
        <row r="9">
          <cell r="D9">
            <v>7029</v>
          </cell>
          <cell r="E9">
            <v>377</v>
          </cell>
          <cell r="F9">
            <v>18868</v>
          </cell>
        </row>
        <row r="10">
          <cell r="D10">
            <v>6127</v>
          </cell>
          <cell r="E10">
            <v>340</v>
          </cell>
          <cell r="F10">
            <v>12921</v>
          </cell>
        </row>
        <row r="11">
          <cell r="D11">
            <v>4977</v>
          </cell>
          <cell r="E11">
            <v>239</v>
          </cell>
          <cell r="F11">
            <v>11068</v>
          </cell>
        </row>
        <row r="12">
          <cell r="D12">
            <v>4235</v>
          </cell>
          <cell r="E12">
            <v>242</v>
          </cell>
          <cell r="F12">
            <v>8980</v>
          </cell>
        </row>
        <row r="13">
          <cell r="D13">
            <v>3662</v>
          </cell>
          <cell r="E13">
            <v>178</v>
          </cell>
          <cell r="F13">
            <v>6859</v>
          </cell>
        </row>
        <row r="14">
          <cell r="D14">
            <v>6742</v>
          </cell>
          <cell r="E14">
            <v>254</v>
          </cell>
          <cell r="F14">
            <v>9911</v>
          </cell>
        </row>
        <row r="15">
          <cell r="D15">
            <v>3780</v>
          </cell>
          <cell r="E15">
            <v>211</v>
          </cell>
          <cell r="F15">
            <v>8166</v>
          </cell>
        </row>
        <row r="16">
          <cell r="D16">
            <v>3326</v>
          </cell>
          <cell r="E16">
            <v>205</v>
          </cell>
          <cell r="F16">
            <v>8403</v>
          </cell>
        </row>
        <row r="17">
          <cell r="D17">
            <v>9717</v>
          </cell>
          <cell r="E17">
            <v>637</v>
          </cell>
          <cell r="F17">
            <v>15754</v>
          </cell>
        </row>
        <row r="19">
          <cell r="D19">
            <v>2787</v>
          </cell>
          <cell r="E19">
            <v>134</v>
          </cell>
          <cell r="F19">
            <v>5234</v>
          </cell>
        </row>
        <row r="20">
          <cell r="D20">
            <v>631</v>
          </cell>
          <cell r="E20">
            <v>33</v>
          </cell>
          <cell r="F20">
            <v>2293</v>
          </cell>
        </row>
        <row r="21">
          <cell r="D21">
            <v>1729</v>
          </cell>
          <cell r="E21">
            <v>93</v>
          </cell>
          <cell r="F21">
            <v>4526</v>
          </cell>
        </row>
        <row r="23">
          <cell r="D23">
            <v>956</v>
          </cell>
          <cell r="E23">
            <v>32</v>
          </cell>
          <cell r="F23">
            <v>1986</v>
          </cell>
        </row>
        <row r="25">
          <cell r="D25">
            <v>1559</v>
          </cell>
          <cell r="E25">
            <v>79</v>
          </cell>
          <cell r="F25">
            <v>4207</v>
          </cell>
        </row>
        <row r="27">
          <cell r="D27">
            <v>1200</v>
          </cell>
          <cell r="E27">
            <v>81</v>
          </cell>
          <cell r="F27">
            <v>7217</v>
          </cell>
        </row>
        <row r="28">
          <cell r="D28">
            <v>1182</v>
          </cell>
          <cell r="E28">
            <v>63</v>
          </cell>
          <cell r="F28">
            <v>3409</v>
          </cell>
        </row>
        <row r="29">
          <cell r="D29">
            <v>423</v>
          </cell>
          <cell r="E29">
            <v>20</v>
          </cell>
          <cell r="F29">
            <v>1445</v>
          </cell>
        </row>
        <row r="30">
          <cell r="D30">
            <v>315</v>
          </cell>
          <cell r="E30">
            <v>28</v>
          </cell>
          <cell r="F30">
            <v>1217</v>
          </cell>
        </row>
        <row r="32">
          <cell r="D32">
            <v>1252</v>
          </cell>
          <cell r="E32">
            <v>57</v>
          </cell>
          <cell r="F32">
            <v>2891</v>
          </cell>
        </row>
        <row r="33">
          <cell r="D33">
            <v>560</v>
          </cell>
          <cell r="E33">
            <v>21</v>
          </cell>
          <cell r="F33">
            <v>1735</v>
          </cell>
        </row>
        <row r="34">
          <cell r="D34">
            <v>848</v>
          </cell>
          <cell r="E34">
            <v>26</v>
          </cell>
          <cell r="F34">
            <v>1891</v>
          </cell>
        </row>
        <row r="35">
          <cell r="D35">
            <v>1963</v>
          </cell>
          <cell r="E35">
            <v>106</v>
          </cell>
          <cell r="F35">
            <v>5939</v>
          </cell>
        </row>
        <row r="37">
          <cell r="D37">
            <v>1689</v>
          </cell>
          <cell r="E37">
            <v>92</v>
          </cell>
          <cell r="F37">
            <v>4248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3" sqref="E13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岩手県第１区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39</v>
      </c>
      <c r="C4" s="23" t="s">
        <v>40</v>
      </c>
      <c r="D4" s="23" t="s">
        <v>38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</v>
      </c>
      <c r="C5" s="24" t="s">
        <v>49</v>
      </c>
      <c r="D5" s="24" t="s">
        <v>8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41</v>
      </c>
      <c r="B6" s="25">
        <v>16722</v>
      </c>
      <c r="C6" s="25">
        <v>72517</v>
      </c>
      <c r="D6" s="25">
        <v>50159</v>
      </c>
      <c r="E6" s="25"/>
      <c r="F6" s="25"/>
      <c r="G6" s="25"/>
      <c r="H6" s="25"/>
      <c r="I6" s="25"/>
      <c r="J6" s="25"/>
      <c r="K6" s="26">
        <f>SUM(B6:J6)</f>
        <v>139398</v>
      </c>
    </row>
    <row r="7" spans="1:11" ht="19.5" customHeight="1">
      <c r="A7" s="17" t="s">
        <v>5</v>
      </c>
      <c r="B7" s="25">
        <v>2186</v>
      </c>
      <c r="C7" s="25">
        <v>7820</v>
      </c>
      <c r="D7" s="25">
        <v>6758</v>
      </c>
      <c r="E7" s="25"/>
      <c r="F7" s="25"/>
      <c r="G7" s="25"/>
      <c r="H7" s="25"/>
      <c r="I7" s="25"/>
      <c r="J7" s="25"/>
      <c r="K7" s="26">
        <f>SUM(B7:J7)</f>
        <v>16764</v>
      </c>
    </row>
    <row r="8" spans="1:11" ht="19.5" customHeight="1" thickBot="1">
      <c r="A8" s="17" t="s">
        <v>6</v>
      </c>
      <c r="B8" s="25">
        <v>1392</v>
      </c>
      <c r="C8" s="25">
        <v>6680</v>
      </c>
      <c r="D8" s="25">
        <v>5749</v>
      </c>
      <c r="E8" s="25"/>
      <c r="F8" s="25"/>
      <c r="G8" s="25"/>
      <c r="H8" s="25"/>
      <c r="I8" s="25"/>
      <c r="J8" s="25"/>
      <c r="K8" s="26">
        <f>SUM(B8:J8)</f>
        <v>13821</v>
      </c>
    </row>
    <row r="9" spans="1:11" ht="19.5" customHeight="1" thickTop="1">
      <c r="A9" s="20" t="str">
        <f>A3&amp;" 合計"</f>
        <v>岩手県第１区 合計</v>
      </c>
      <c r="B9" s="27">
        <f aca="true" t="shared" si="0" ref="B9:K9">SUM(B6:B8)</f>
        <v>20300</v>
      </c>
      <c r="C9" s="27">
        <f t="shared" si="0"/>
        <v>87017</v>
      </c>
      <c r="D9" s="27">
        <f t="shared" si="0"/>
        <v>62666</v>
      </c>
      <c r="E9" s="27"/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169983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E13" sqref="E13"/>
      <selection pane="topRight" activeCell="E13" sqref="E13"/>
      <selection pane="bottomLeft" activeCell="E13" sqref="E13"/>
      <selection pane="bottomRight" activeCell="C5" sqref="C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岩手県第２区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46</v>
      </c>
      <c r="C4" s="23" t="s">
        <v>47</v>
      </c>
      <c r="D4" s="23" t="s">
        <v>48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49</v>
      </c>
      <c r="C5" s="31" t="s">
        <v>51</v>
      </c>
      <c r="D5" s="24" t="s">
        <v>8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9</v>
      </c>
      <c r="B6" s="25">
        <f>'[1]開票結果 岩手２区'!$D$9</f>
        <v>7029</v>
      </c>
      <c r="C6" s="25">
        <f>'[1]開票結果 岩手２区'!$E$9</f>
        <v>377</v>
      </c>
      <c r="D6" s="25">
        <f>'[1]開票結果 岩手２区'!$F$9</f>
        <v>18868</v>
      </c>
      <c r="E6" s="25"/>
      <c r="F6" s="25"/>
      <c r="G6" s="25"/>
      <c r="H6" s="25"/>
      <c r="I6" s="25"/>
      <c r="J6" s="25"/>
      <c r="K6" s="26">
        <f aca="true" t="shared" si="0" ref="K6:K12">SUM(B6:J6)</f>
        <v>26274</v>
      </c>
    </row>
    <row r="7" spans="1:11" ht="19.5" customHeight="1">
      <c r="A7" s="17" t="s">
        <v>50</v>
      </c>
      <c r="B7" s="25">
        <f>'[1]開票結果 岩手２区'!$D$10</f>
        <v>6127</v>
      </c>
      <c r="C7" s="25">
        <f>'[1]開票結果 岩手２区'!$E$10</f>
        <v>340</v>
      </c>
      <c r="D7" s="25">
        <f>'[1]開票結果 岩手２区'!$F$10</f>
        <v>12921</v>
      </c>
      <c r="E7" s="25"/>
      <c r="F7" s="25"/>
      <c r="G7" s="25"/>
      <c r="H7" s="25"/>
      <c r="I7" s="25"/>
      <c r="J7" s="25"/>
      <c r="K7" s="26">
        <f t="shared" si="0"/>
        <v>19388</v>
      </c>
    </row>
    <row r="8" spans="1:11" ht="19.5" customHeight="1">
      <c r="A8" s="17" t="s">
        <v>10</v>
      </c>
      <c r="B8" s="25">
        <f>'[1]開票結果 岩手２区'!$D$11</f>
        <v>4977</v>
      </c>
      <c r="C8" s="25">
        <f>'[1]開票結果 岩手２区'!$E$11</f>
        <v>239</v>
      </c>
      <c r="D8" s="25">
        <f>'[1]開票結果 岩手２区'!$F$11</f>
        <v>11068</v>
      </c>
      <c r="E8" s="25"/>
      <c r="F8" s="25"/>
      <c r="G8" s="25"/>
      <c r="H8" s="25"/>
      <c r="I8" s="25"/>
      <c r="J8" s="25"/>
      <c r="K8" s="26">
        <f t="shared" si="0"/>
        <v>16284</v>
      </c>
    </row>
    <row r="9" spans="1:11" ht="19.5" customHeight="1">
      <c r="A9" s="17" t="s">
        <v>23</v>
      </c>
      <c r="B9" s="25">
        <f>'[1]開票結果 岩手２区'!$D$12</f>
        <v>4235</v>
      </c>
      <c r="C9" s="25">
        <f>'[1]開票結果 岩手２区'!$E$12</f>
        <v>242</v>
      </c>
      <c r="D9" s="25">
        <f>'[1]開票結果 岩手２区'!$F$12</f>
        <v>8980</v>
      </c>
      <c r="E9" s="25"/>
      <c r="F9" s="25"/>
      <c r="G9" s="25"/>
      <c r="H9" s="25"/>
      <c r="I9" s="25"/>
      <c r="J9" s="25"/>
      <c r="K9" s="26">
        <f t="shared" si="0"/>
        <v>13457</v>
      </c>
    </row>
    <row r="10" spans="1:11" ht="19.5" customHeight="1">
      <c r="A10" s="17" t="s">
        <v>25</v>
      </c>
      <c r="B10" s="25">
        <f>'[1]開票結果 岩手２区'!$D$13</f>
        <v>3662</v>
      </c>
      <c r="C10" s="25">
        <f>'[1]開票結果 岩手２区'!$E$13</f>
        <v>178</v>
      </c>
      <c r="D10" s="25">
        <f>'[1]開票結果 岩手２区'!$F$13</f>
        <v>6859</v>
      </c>
      <c r="E10" s="25"/>
      <c r="F10" s="25"/>
      <c r="G10" s="25"/>
      <c r="H10" s="25"/>
      <c r="I10" s="25"/>
      <c r="J10" s="25"/>
      <c r="K10" s="26">
        <f t="shared" si="0"/>
        <v>10699</v>
      </c>
    </row>
    <row r="11" spans="1:11" ht="19.5" customHeight="1">
      <c r="A11" s="17" t="s">
        <v>26</v>
      </c>
      <c r="B11" s="25">
        <f>'[1]開票結果 岩手２区'!$D$14</f>
        <v>6742</v>
      </c>
      <c r="C11" s="25">
        <f>'[1]開票結果 岩手２区'!$E$14</f>
        <v>254</v>
      </c>
      <c r="D11" s="25">
        <f>'[1]開票結果 岩手２区'!$F$14</f>
        <v>9911</v>
      </c>
      <c r="E11" s="25"/>
      <c r="F11" s="25"/>
      <c r="G11" s="25"/>
      <c r="H11" s="25"/>
      <c r="I11" s="25"/>
      <c r="J11" s="25"/>
      <c r="K11" s="26">
        <f t="shared" si="0"/>
        <v>16907</v>
      </c>
    </row>
    <row r="12" spans="1:11" ht="19.5" customHeight="1">
      <c r="A12" s="17" t="s">
        <v>11</v>
      </c>
      <c r="B12" s="25">
        <f>'[1]開票結果 岩手２区'!$D$15</f>
        <v>3780</v>
      </c>
      <c r="C12" s="25">
        <f>'[1]開票結果 岩手２区'!$E$15</f>
        <v>211</v>
      </c>
      <c r="D12" s="25">
        <f>'[1]開票結果 岩手２区'!$F$15</f>
        <v>8166</v>
      </c>
      <c r="E12" s="25"/>
      <c r="F12" s="25"/>
      <c r="G12" s="25"/>
      <c r="H12" s="25"/>
      <c r="I12" s="25"/>
      <c r="J12" s="25"/>
      <c r="K12" s="26">
        <f t="shared" si="0"/>
        <v>12157</v>
      </c>
    </row>
    <row r="13" spans="1:11" ht="19.5" customHeight="1">
      <c r="A13" s="17" t="s">
        <v>12</v>
      </c>
      <c r="B13" s="25">
        <f>'[1]開票結果 岩手２区'!$D$16</f>
        <v>3326</v>
      </c>
      <c r="C13" s="25">
        <f>'[1]開票結果 岩手２区'!$E$16</f>
        <v>205</v>
      </c>
      <c r="D13" s="25">
        <f>'[1]開票結果 岩手２区'!$F$16</f>
        <v>8403</v>
      </c>
      <c r="E13" s="25"/>
      <c r="F13" s="25"/>
      <c r="G13" s="25"/>
      <c r="H13" s="25"/>
      <c r="I13" s="25"/>
      <c r="J13" s="25"/>
      <c r="K13" s="26">
        <f aca="true" t="shared" si="1" ref="K13:K28">SUM(B13:J13)</f>
        <v>11934</v>
      </c>
    </row>
    <row r="14" spans="1:11" ht="19.5" customHeight="1">
      <c r="A14" s="17" t="s">
        <v>13</v>
      </c>
      <c r="B14" s="25">
        <f>'[1]開票結果 岩手２区'!$D$17</f>
        <v>9717</v>
      </c>
      <c r="C14" s="25">
        <f>'[1]開票結果 岩手２区'!$E$17</f>
        <v>637</v>
      </c>
      <c r="D14" s="25">
        <f>'[1]開票結果 岩手２区'!$F$17</f>
        <v>15754</v>
      </c>
      <c r="E14" s="25"/>
      <c r="F14" s="25"/>
      <c r="G14" s="25"/>
      <c r="H14" s="25"/>
      <c r="I14" s="25"/>
      <c r="J14" s="25"/>
      <c r="K14" s="26">
        <f t="shared" si="1"/>
        <v>26108</v>
      </c>
    </row>
    <row r="15" spans="1:11" ht="19.5" customHeight="1">
      <c r="A15" s="17" t="s">
        <v>14</v>
      </c>
      <c r="B15" s="25">
        <f>'[1]開票結果 岩手２区'!$D$19</f>
        <v>2787</v>
      </c>
      <c r="C15" s="25">
        <f>'[1]開票結果 岩手２区'!$E$19</f>
        <v>134</v>
      </c>
      <c r="D15" s="25">
        <f>'[1]開票結果 岩手２区'!$F$19</f>
        <v>5234</v>
      </c>
      <c r="E15" s="25"/>
      <c r="F15" s="25"/>
      <c r="G15" s="25"/>
      <c r="H15" s="25"/>
      <c r="I15" s="25"/>
      <c r="J15" s="25"/>
      <c r="K15" s="26">
        <f t="shared" si="1"/>
        <v>8155</v>
      </c>
    </row>
    <row r="16" spans="1:11" ht="19.5" customHeight="1">
      <c r="A16" s="17" t="s">
        <v>15</v>
      </c>
      <c r="B16" s="25">
        <f>'[1]開票結果 岩手２区'!$D$20</f>
        <v>631</v>
      </c>
      <c r="C16" s="25">
        <f>'[1]開票結果 岩手２区'!$E$20</f>
        <v>33</v>
      </c>
      <c r="D16" s="25">
        <f>'[1]開票結果 岩手２区'!$F$20</f>
        <v>2293</v>
      </c>
      <c r="E16" s="25"/>
      <c r="F16" s="25"/>
      <c r="G16" s="25"/>
      <c r="H16" s="25"/>
      <c r="I16" s="25"/>
      <c r="J16" s="25"/>
      <c r="K16" s="26">
        <f t="shared" si="1"/>
        <v>2957</v>
      </c>
    </row>
    <row r="17" spans="1:11" ht="19.5" customHeight="1">
      <c r="A17" s="17" t="s">
        <v>16</v>
      </c>
      <c r="B17" s="25">
        <f>'[1]開票結果 岩手２区'!$D$21</f>
        <v>1729</v>
      </c>
      <c r="C17" s="25">
        <f>'[1]開票結果 岩手２区'!$E$21</f>
        <v>93</v>
      </c>
      <c r="D17" s="25">
        <f>'[1]開票結果 岩手２区'!$F$21</f>
        <v>4526</v>
      </c>
      <c r="E17" s="25"/>
      <c r="F17" s="25"/>
      <c r="G17" s="25"/>
      <c r="H17" s="25"/>
      <c r="I17" s="25"/>
      <c r="J17" s="25"/>
      <c r="K17" s="26">
        <f t="shared" si="1"/>
        <v>6348</v>
      </c>
    </row>
    <row r="18" spans="1:11" ht="19.5" customHeight="1">
      <c r="A18" s="17" t="s">
        <v>28</v>
      </c>
      <c r="B18" s="25">
        <f>'[1]開票結果 岩手２区'!$D$23</f>
        <v>956</v>
      </c>
      <c r="C18" s="25">
        <f>'[1]開票結果 岩手２区'!$E$23</f>
        <v>32</v>
      </c>
      <c r="D18" s="25">
        <f>'[1]開票結果 岩手２区'!$F$23</f>
        <v>1986</v>
      </c>
      <c r="E18" s="25"/>
      <c r="F18" s="25"/>
      <c r="G18" s="25"/>
      <c r="H18" s="25"/>
      <c r="I18" s="25"/>
      <c r="J18" s="25"/>
      <c r="K18" s="26">
        <f t="shared" si="1"/>
        <v>2974</v>
      </c>
    </row>
    <row r="19" spans="1:11" ht="19.5" customHeight="1">
      <c r="A19" s="17" t="s">
        <v>29</v>
      </c>
      <c r="B19" s="25">
        <f>'[1]開票結果 岩手２区'!$D$25</f>
        <v>1559</v>
      </c>
      <c r="C19" s="25">
        <f>'[1]開票結果 岩手２区'!$E$25</f>
        <v>79</v>
      </c>
      <c r="D19" s="25">
        <f>'[1]開票結果 岩手２区'!$F$25</f>
        <v>4207</v>
      </c>
      <c r="E19" s="25"/>
      <c r="F19" s="25"/>
      <c r="G19" s="25"/>
      <c r="H19" s="25"/>
      <c r="I19" s="25"/>
      <c r="J19" s="25"/>
      <c r="K19" s="26">
        <f t="shared" si="1"/>
        <v>5845</v>
      </c>
    </row>
    <row r="20" spans="1:11" ht="19.5" customHeight="1">
      <c r="A20" s="17" t="s">
        <v>30</v>
      </c>
      <c r="B20" s="25">
        <f>'[1]開票結果 岩手２区'!$D$27</f>
        <v>1200</v>
      </c>
      <c r="C20" s="25">
        <f>'[1]開票結果 岩手２区'!$E$27</f>
        <v>81</v>
      </c>
      <c r="D20" s="25">
        <f>'[1]開票結果 岩手２区'!$F$27</f>
        <v>7217</v>
      </c>
      <c r="E20" s="25"/>
      <c r="F20" s="25"/>
      <c r="G20" s="25"/>
      <c r="H20" s="25"/>
      <c r="I20" s="25"/>
      <c r="J20" s="25"/>
      <c r="K20" s="26">
        <f t="shared" si="1"/>
        <v>8498</v>
      </c>
    </row>
    <row r="21" spans="1:256" ht="19.5" customHeight="1">
      <c r="A21" s="17" t="s">
        <v>17</v>
      </c>
      <c r="B21" s="25">
        <f>'[1]開票結果 岩手２区'!$D$28</f>
        <v>1182</v>
      </c>
      <c r="C21" s="25">
        <f>'[1]開票結果 岩手２区'!$E$28</f>
        <v>63</v>
      </c>
      <c r="D21" s="25">
        <f>'[1]開票結果 岩手２区'!$F$28</f>
        <v>3409</v>
      </c>
      <c r="E21" s="25"/>
      <c r="F21" s="25"/>
      <c r="G21" s="25"/>
      <c r="H21" s="25"/>
      <c r="I21" s="25"/>
      <c r="J21" s="25"/>
      <c r="K21" s="26">
        <f t="shared" si="1"/>
        <v>4654</v>
      </c>
      <c r="HM21" s="1" t="s">
        <v>30</v>
      </c>
      <c r="HN21" s="1" t="s">
        <v>30</v>
      </c>
      <c r="HO21" s="1" t="s">
        <v>30</v>
      </c>
      <c r="HP21" s="1" t="s">
        <v>30</v>
      </c>
      <c r="HQ21" s="1" t="s">
        <v>30</v>
      </c>
      <c r="HR21" s="1" t="s">
        <v>30</v>
      </c>
      <c r="HS21" s="1" t="s">
        <v>30</v>
      </c>
      <c r="HT21" s="1" t="s">
        <v>30</v>
      </c>
      <c r="HU21" s="1" t="s">
        <v>30</v>
      </c>
      <c r="HV21" s="1" t="s">
        <v>30</v>
      </c>
      <c r="HW21" s="1" t="s">
        <v>30</v>
      </c>
      <c r="HX21" s="1" t="s">
        <v>30</v>
      </c>
      <c r="HY21" s="1" t="s">
        <v>30</v>
      </c>
      <c r="HZ21" s="1" t="s">
        <v>30</v>
      </c>
      <c r="IA21" s="1" t="s">
        <v>30</v>
      </c>
      <c r="IB21" s="1" t="s">
        <v>30</v>
      </c>
      <c r="IC21" s="1" t="s">
        <v>30</v>
      </c>
      <c r="ID21" s="1" t="s">
        <v>30</v>
      </c>
      <c r="IE21" s="1" t="s">
        <v>30</v>
      </c>
      <c r="IF21" s="1" t="s">
        <v>30</v>
      </c>
      <c r="IG21" s="1" t="s">
        <v>30</v>
      </c>
      <c r="IH21" s="1" t="s">
        <v>30</v>
      </c>
      <c r="II21" s="1" t="s">
        <v>30</v>
      </c>
      <c r="IJ21" s="1" t="s">
        <v>30</v>
      </c>
      <c r="IK21" s="1" t="s">
        <v>30</v>
      </c>
      <c r="IL21" s="1" t="s">
        <v>30</v>
      </c>
      <c r="IM21" s="1" t="s">
        <v>30</v>
      </c>
      <c r="IN21" s="1" t="s">
        <v>30</v>
      </c>
      <c r="IO21" s="1" t="s">
        <v>30</v>
      </c>
      <c r="IP21" s="1" t="s">
        <v>30</v>
      </c>
      <c r="IQ21" s="1" t="s">
        <v>30</v>
      </c>
      <c r="IR21" s="1" t="s">
        <v>30</v>
      </c>
      <c r="IS21" s="1" t="s">
        <v>30</v>
      </c>
      <c r="IT21" s="1" t="s">
        <v>30</v>
      </c>
      <c r="IU21" s="1" t="s">
        <v>30</v>
      </c>
      <c r="IV21" s="1" t="s">
        <v>30</v>
      </c>
    </row>
    <row r="22" spans="1:256" ht="19.5" customHeight="1">
      <c r="A22" s="17" t="s">
        <v>18</v>
      </c>
      <c r="B22" s="25">
        <f>'[1]開票結果 岩手２区'!$D$29</f>
        <v>423</v>
      </c>
      <c r="C22" s="25">
        <f>'[1]開票結果 岩手２区'!$E$29</f>
        <v>20</v>
      </c>
      <c r="D22" s="25">
        <f>'[1]開票結果 岩手２区'!$F$29</f>
        <v>1445</v>
      </c>
      <c r="E22" s="25"/>
      <c r="F22" s="25"/>
      <c r="G22" s="25"/>
      <c r="H22" s="25"/>
      <c r="I22" s="25"/>
      <c r="J22" s="25"/>
      <c r="K22" s="26">
        <f t="shared" si="1"/>
        <v>1888</v>
      </c>
      <c r="HM22" s="1" t="s">
        <v>17</v>
      </c>
      <c r="HN22" s="1" t="s">
        <v>17</v>
      </c>
      <c r="HO22" s="1" t="s">
        <v>17</v>
      </c>
      <c r="HP22" s="1" t="s">
        <v>17</v>
      </c>
      <c r="HQ22" s="1" t="s">
        <v>17</v>
      </c>
      <c r="HR22" s="1" t="s">
        <v>17</v>
      </c>
      <c r="HS22" s="1" t="s">
        <v>17</v>
      </c>
      <c r="HT22" s="1" t="s">
        <v>17</v>
      </c>
      <c r="HU22" s="1" t="s">
        <v>17</v>
      </c>
      <c r="HV22" s="1" t="s">
        <v>17</v>
      </c>
      <c r="HW22" s="1" t="s">
        <v>17</v>
      </c>
      <c r="HX22" s="1" t="s">
        <v>17</v>
      </c>
      <c r="HY22" s="1" t="s">
        <v>17</v>
      </c>
      <c r="HZ22" s="1" t="s">
        <v>17</v>
      </c>
      <c r="IA22" s="1" t="s">
        <v>17</v>
      </c>
      <c r="IB22" s="1" t="s">
        <v>17</v>
      </c>
      <c r="IC22" s="1" t="s">
        <v>17</v>
      </c>
      <c r="ID22" s="1" t="s">
        <v>17</v>
      </c>
      <c r="IE22" s="1" t="s">
        <v>17</v>
      </c>
      <c r="IF22" s="1" t="s">
        <v>17</v>
      </c>
      <c r="IG22" s="1" t="s">
        <v>17</v>
      </c>
      <c r="IH22" s="1" t="s">
        <v>17</v>
      </c>
      <c r="II22" s="1" t="s">
        <v>17</v>
      </c>
      <c r="IJ22" s="1" t="s">
        <v>17</v>
      </c>
      <c r="IK22" s="1" t="s">
        <v>17</v>
      </c>
      <c r="IL22" s="1" t="s">
        <v>17</v>
      </c>
      <c r="IM22" s="1" t="s">
        <v>17</v>
      </c>
      <c r="IN22" s="1" t="s">
        <v>17</v>
      </c>
      <c r="IO22" s="1" t="s">
        <v>17</v>
      </c>
      <c r="IP22" s="1" t="s">
        <v>17</v>
      </c>
      <c r="IQ22" s="1" t="s">
        <v>17</v>
      </c>
      <c r="IR22" s="1" t="s">
        <v>17</v>
      </c>
      <c r="IS22" s="1" t="s">
        <v>17</v>
      </c>
      <c r="IT22" s="1" t="s">
        <v>17</v>
      </c>
      <c r="IU22" s="1" t="s">
        <v>17</v>
      </c>
      <c r="IV22" s="1" t="s">
        <v>17</v>
      </c>
    </row>
    <row r="23" spans="1:256" ht="19.5" customHeight="1">
      <c r="A23" s="17" t="s">
        <v>19</v>
      </c>
      <c r="B23" s="25">
        <f>'[1]開票結果 岩手２区'!$D$30</f>
        <v>315</v>
      </c>
      <c r="C23" s="25">
        <f>'[1]開票結果 岩手２区'!$E$30</f>
        <v>28</v>
      </c>
      <c r="D23" s="25">
        <f>'[1]開票結果 岩手２区'!$F$30</f>
        <v>1217</v>
      </c>
      <c r="E23" s="25"/>
      <c r="F23" s="25"/>
      <c r="G23" s="25"/>
      <c r="H23" s="25"/>
      <c r="I23" s="25"/>
      <c r="J23" s="25"/>
      <c r="K23" s="26">
        <f t="shared" si="1"/>
        <v>1560</v>
      </c>
      <c r="HM23" s="1" t="s">
        <v>18</v>
      </c>
      <c r="HN23" s="1" t="s">
        <v>18</v>
      </c>
      <c r="HO23" s="1" t="s">
        <v>18</v>
      </c>
      <c r="HP23" s="1" t="s">
        <v>18</v>
      </c>
      <c r="HQ23" s="1" t="s">
        <v>18</v>
      </c>
      <c r="HR23" s="1" t="s">
        <v>18</v>
      </c>
      <c r="HS23" s="1" t="s">
        <v>18</v>
      </c>
      <c r="HT23" s="1" t="s">
        <v>18</v>
      </c>
      <c r="HU23" s="1" t="s">
        <v>18</v>
      </c>
      <c r="HV23" s="1" t="s">
        <v>18</v>
      </c>
      <c r="HW23" s="1" t="s">
        <v>18</v>
      </c>
      <c r="HX23" s="1" t="s">
        <v>18</v>
      </c>
      <c r="HY23" s="1" t="s">
        <v>18</v>
      </c>
      <c r="HZ23" s="1" t="s">
        <v>18</v>
      </c>
      <c r="IA23" s="1" t="s">
        <v>18</v>
      </c>
      <c r="IB23" s="1" t="s">
        <v>18</v>
      </c>
      <c r="IC23" s="1" t="s">
        <v>18</v>
      </c>
      <c r="ID23" s="1" t="s">
        <v>18</v>
      </c>
      <c r="IE23" s="1" t="s">
        <v>18</v>
      </c>
      <c r="IF23" s="1" t="s">
        <v>18</v>
      </c>
      <c r="IG23" s="1" t="s">
        <v>18</v>
      </c>
      <c r="IH23" s="1" t="s">
        <v>18</v>
      </c>
      <c r="II23" s="1" t="s">
        <v>18</v>
      </c>
      <c r="IJ23" s="1" t="s">
        <v>18</v>
      </c>
      <c r="IK23" s="1" t="s">
        <v>18</v>
      </c>
      <c r="IL23" s="1" t="s">
        <v>18</v>
      </c>
      <c r="IM23" s="1" t="s">
        <v>18</v>
      </c>
      <c r="IN23" s="1" t="s">
        <v>18</v>
      </c>
      <c r="IO23" s="1" t="s">
        <v>18</v>
      </c>
      <c r="IP23" s="1" t="s">
        <v>18</v>
      </c>
      <c r="IQ23" s="1" t="s">
        <v>18</v>
      </c>
      <c r="IR23" s="1" t="s">
        <v>18</v>
      </c>
      <c r="IS23" s="1" t="s">
        <v>18</v>
      </c>
      <c r="IT23" s="1" t="s">
        <v>18</v>
      </c>
      <c r="IU23" s="1" t="s">
        <v>18</v>
      </c>
      <c r="IV23" s="1" t="s">
        <v>18</v>
      </c>
    </row>
    <row r="24" spans="1:256" ht="19.5" customHeight="1">
      <c r="A24" s="17" t="s">
        <v>20</v>
      </c>
      <c r="B24" s="25">
        <f>'[1]開票結果 岩手２区'!$D$32</f>
        <v>1252</v>
      </c>
      <c r="C24" s="25">
        <f>'[1]開票結果 岩手２区'!$E$32</f>
        <v>57</v>
      </c>
      <c r="D24" s="25">
        <f>'[1]開票結果 岩手２区'!$F$32</f>
        <v>2891</v>
      </c>
      <c r="E24" s="25"/>
      <c r="F24" s="25"/>
      <c r="G24" s="25"/>
      <c r="H24" s="25"/>
      <c r="I24" s="25"/>
      <c r="J24" s="25"/>
      <c r="K24" s="26">
        <f t="shared" si="1"/>
        <v>4200</v>
      </c>
      <c r="HM24" s="1" t="s">
        <v>19</v>
      </c>
      <c r="HN24" s="1" t="s">
        <v>19</v>
      </c>
      <c r="HO24" s="1" t="s">
        <v>19</v>
      </c>
      <c r="HP24" s="1" t="s">
        <v>19</v>
      </c>
      <c r="HQ24" s="1" t="s">
        <v>19</v>
      </c>
      <c r="HR24" s="1" t="s">
        <v>19</v>
      </c>
      <c r="HS24" s="1" t="s">
        <v>19</v>
      </c>
      <c r="HT24" s="1" t="s">
        <v>19</v>
      </c>
      <c r="HU24" s="1" t="s">
        <v>19</v>
      </c>
      <c r="HV24" s="1" t="s">
        <v>19</v>
      </c>
      <c r="HW24" s="1" t="s">
        <v>19</v>
      </c>
      <c r="HX24" s="1" t="s">
        <v>19</v>
      </c>
      <c r="HY24" s="1" t="s">
        <v>19</v>
      </c>
      <c r="HZ24" s="1" t="s">
        <v>19</v>
      </c>
      <c r="IA24" s="1" t="s">
        <v>19</v>
      </c>
      <c r="IB24" s="1" t="s">
        <v>19</v>
      </c>
      <c r="IC24" s="1" t="s">
        <v>19</v>
      </c>
      <c r="ID24" s="1" t="s">
        <v>19</v>
      </c>
      <c r="IE24" s="1" t="s">
        <v>19</v>
      </c>
      <c r="IF24" s="1" t="s">
        <v>19</v>
      </c>
      <c r="IG24" s="1" t="s">
        <v>19</v>
      </c>
      <c r="IH24" s="1" t="s">
        <v>19</v>
      </c>
      <c r="II24" s="1" t="s">
        <v>19</v>
      </c>
      <c r="IJ24" s="1" t="s">
        <v>19</v>
      </c>
      <c r="IK24" s="1" t="s">
        <v>19</v>
      </c>
      <c r="IL24" s="1" t="s">
        <v>19</v>
      </c>
      <c r="IM24" s="1" t="s">
        <v>19</v>
      </c>
      <c r="IN24" s="1" t="s">
        <v>19</v>
      </c>
      <c r="IO24" s="1" t="s">
        <v>19</v>
      </c>
      <c r="IP24" s="1" t="s">
        <v>19</v>
      </c>
      <c r="IQ24" s="1" t="s">
        <v>19</v>
      </c>
      <c r="IR24" s="1" t="s">
        <v>19</v>
      </c>
      <c r="IS24" s="1" t="s">
        <v>19</v>
      </c>
      <c r="IT24" s="1" t="s">
        <v>19</v>
      </c>
      <c r="IU24" s="1" t="s">
        <v>19</v>
      </c>
      <c r="IV24" s="1" t="s">
        <v>19</v>
      </c>
    </row>
    <row r="25" spans="1:11" ht="19.5" customHeight="1">
      <c r="A25" s="17" t="s">
        <v>21</v>
      </c>
      <c r="B25" s="25">
        <f>'[1]開票結果 岩手２区'!$D$33</f>
        <v>560</v>
      </c>
      <c r="C25" s="25">
        <f>'[1]開票結果 岩手２区'!$E$33</f>
        <v>21</v>
      </c>
      <c r="D25" s="25">
        <f>'[1]開票結果 岩手２区'!$F$33</f>
        <v>1735</v>
      </c>
      <c r="E25" s="25"/>
      <c r="F25" s="25"/>
      <c r="G25" s="25"/>
      <c r="H25" s="25"/>
      <c r="I25" s="25"/>
      <c r="J25" s="25"/>
      <c r="K25" s="26">
        <f t="shared" si="1"/>
        <v>2316</v>
      </c>
    </row>
    <row r="26" spans="1:11" ht="19.5" customHeight="1">
      <c r="A26" s="17" t="s">
        <v>36</v>
      </c>
      <c r="B26" s="25">
        <f>'[1]開票結果 岩手２区'!$D$34</f>
        <v>848</v>
      </c>
      <c r="C26" s="25">
        <f>'[1]開票結果 岩手２区'!$E$34</f>
        <v>26</v>
      </c>
      <c r="D26" s="25">
        <f>'[1]開票結果 岩手２区'!$F$34</f>
        <v>1891</v>
      </c>
      <c r="E26" s="25"/>
      <c r="F26" s="25"/>
      <c r="G26" s="25"/>
      <c r="H26" s="25"/>
      <c r="I26" s="25"/>
      <c r="J26" s="25"/>
      <c r="K26" s="26">
        <f t="shared" si="1"/>
        <v>2765</v>
      </c>
    </row>
    <row r="27" spans="1:11" ht="19.5" customHeight="1">
      <c r="A27" s="17" t="s">
        <v>37</v>
      </c>
      <c r="B27" s="25">
        <f>'[1]開票結果 岩手２区'!$D$35</f>
        <v>1963</v>
      </c>
      <c r="C27" s="25">
        <f>'[1]開票結果 岩手２区'!$E$35</f>
        <v>106</v>
      </c>
      <c r="D27" s="25">
        <f>'[1]開票結果 岩手２区'!$F$35</f>
        <v>5939</v>
      </c>
      <c r="E27" s="25"/>
      <c r="F27" s="25"/>
      <c r="G27" s="25"/>
      <c r="H27" s="25"/>
      <c r="I27" s="25"/>
      <c r="J27" s="25"/>
      <c r="K27" s="26">
        <f t="shared" si="1"/>
        <v>8008</v>
      </c>
    </row>
    <row r="28" spans="1:11" ht="19.5" customHeight="1" thickBot="1">
      <c r="A28" s="17" t="s">
        <v>22</v>
      </c>
      <c r="B28" s="25">
        <f>'[1]開票結果 岩手２区'!$D$37</f>
        <v>1689</v>
      </c>
      <c r="C28" s="25">
        <f>'[1]開票結果 岩手２区'!$E$37</f>
        <v>92</v>
      </c>
      <c r="D28" s="25">
        <f>'[1]開票結果 岩手２区'!$F$37</f>
        <v>4248</v>
      </c>
      <c r="E28" s="25"/>
      <c r="F28" s="25"/>
      <c r="G28" s="25"/>
      <c r="H28" s="25"/>
      <c r="I28" s="25"/>
      <c r="J28" s="25"/>
      <c r="K28" s="26">
        <f t="shared" si="1"/>
        <v>6029</v>
      </c>
    </row>
    <row r="29" spans="1:11" ht="19.5" customHeight="1" thickTop="1">
      <c r="A29" s="20" t="str">
        <f>A3&amp;" 合計"</f>
        <v>岩手県第２区 合計</v>
      </c>
      <c r="B29" s="27">
        <f aca="true" t="shared" si="2" ref="B29:K29">SUM(B6:B28)</f>
        <v>66689</v>
      </c>
      <c r="C29" s="27">
        <f t="shared" si="2"/>
        <v>3548</v>
      </c>
      <c r="D29" s="27">
        <f t="shared" si="2"/>
        <v>149168</v>
      </c>
      <c r="E29" s="27">
        <f t="shared" si="2"/>
        <v>0</v>
      </c>
      <c r="F29" s="27">
        <f t="shared" si="2"/>
        <v>0</v>
      </c>
      <c r="G29" s="27">
        <f t="shared" si="2"/>
        <v>0</v>
      </c>
      <c r="H29" s="27">
        <f t="shared" si="2"/>
        <v>0</v>
      </c>
      <c r="I29" s="27">
        <f t="shared" si="2"/>
        <v>0</v>
      </c>
      <c r="J29" s="27">
        <f t="shared" si="2"/>
        <v>0</v>
      </c>
      <c r="K29" s="27">
        <f t="shared" si="2"/>
        <v>219405</v>
      </c>
    </row>
    <row r="30" spans="1:11" ht="15.75" customHeight="1">
      <c r="A30" s="8"/>
      <c r="B30" s="9"/>
      <c r="C30" s="10"/>
      <c r="D30" s="10"/>
      <c r="E30" s="10"/>
      <c r="F30" s="10"/>
      <c r="G30" s="10"/>
      <c r="H30" s="10"/>
      <c r="I30" s="10"/>
      <c r="J30" s="10"/>
      <c r="K30" s="11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5.75" customHeight="1">
      <c r="A32" s="12"/>
      <c r="B32" s="6"/>
      <c r="C32" s="13"/>
      <c r="D32" s="13"/>
      <c r="E32" s="13"/>
      <c r="F32" s="13"/>
      <c r="G32" s="13"/>
      <c r="H32" s="13"/>
      <c r="I32" s="13"/>
      <c r="J32" s="13"/>
      <c r="K32" s="14"/>
    </row>
    <row r="33" spans="1:11" ht="15.75" customHeight="1">
      <c r="A33" s="12"/>
      <c r="B33" s="6"/>
      <c r="C33" s="13"/>
      <c r="D33" s="13"/>
      <c r="E33" s="13"/>
      <c r="F33" s="13"/>
      <c r="G33" s="13"/>
      <c r="H33" s="13"/>
      <c r="I33" s="13"/>
      <c r="J33" s="13"/>
      <c r="K33" s="14"/>
    </row>
    <row r="34" spans="1:11" ht="15.75" customHeight="1">
      <c r="A34" s="12"/>
      <c r="B34" s="6"/>
      <c r="C34" s="13"/>
      <c r="D34" s="13"/>
      <c r="E34" s="13"/>
      <c r="F34" s="13"/>
      <c r="G34" s="13"/>
      <c r="H34" s="13"/>
      <c r="I34" s="13"/>
      <c r="J34" s="13"/>
      <c r="K34" s="14"/>
    </row>
    <row r="35" spans="1:11" ht="15.75" customHeight="1">
      <c r="A35" s="12"/>
      <c r="B35" s="6"/>
      <c r="C35" s="13"/>
      <c r="D35" s="13"/>
      <c r="E35" s="13"/>
      <c r="F35" s="13"/>
      <c r="G35" s="13"/>
      <c r="H35" s="13"/>
      <c r="I35" s="13"/>
      <c r="J35" s="13"/>
      <c r="K35" s="14"/>
    </row>
    <row r="36" spans="1:11" ht="15.75" customHeight="1">
      <c r="A36" s="12"/>
      <c r="B36" s="6"/>
      <c r="C36" s="13"/>
      <c r="D36" s="13"/>
      <c r="E36" s="13"/>
      <c r="F36" s="13"/>
      <c r="G36" s="13"/>
      <c r="H36" s="13"/>
      <c r="I36" s="13"/>
      <c r="J36" s="13"/>
      <c r="K36" s="14"/>
    </row>
    <row r="37" spans="1:11" ht="15.75" customHeight="1">
      <c r="A37" s="12"/>
      <c r="B37" s="6"/>
      <c r="C37" s="13"/>
      <c r="D37" s="13"/>
      <c r="E37" s="13"/>
      <c r="F37" s="13"/>
      <c r="G37" s="13"/>
      <c r="H37" s="13"/>
      <c r="I37" s="13"/>
      <c r="J37" s="13"/>
      <c r="K3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E13" sqref="E13"/>
      <selection pane="topRight" activeCell="E13" sqref="E13"/>
      <selection pane="bottomLeft" activeCell="E13" sqref="E13"/>
      <selection pane="bottomRight" activeCell="F9" sqref="F9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岩手県第３区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43</v>
      </c>
      <c r="C4" s="23" t="s">
        <v>42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8</v>
      </c>
      <c r="C5" s="24" t="s">
        <v>49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31</v>
      </c>
      <c r="B6" s="25">
        <v>26448</v>
      </c>
      <c r="C6" s="25">
        <v>22297</v>
      </c>
      <c r="D6" s="25"/>
      <c r="E6" s="25"/>
      <c r="F6" s="25"/>
      <c r="G6" s="25"/>
      <c r="H6" s="25"/>
      <c r="I6" s="25"/>
      <c r="J6" s="25"/>
      <c r="K6" s="26">
        <f>SUM(B6:J6)</f>
        <v>48745</v>
      </c>
    </row>
    <row r="7" spans="1:11" ht="19.5" customHeight="1">
      <c r="A7" s="17" t="s">
        <v>32</v>
      </c>
      <c r="B7" s="25">
        <v>26153</v>
      </c>
      <c r="C7" s="25">
        <v>20025</v>
      </c>
      <c r="D7" s="25"/>
      <c r="E7" s="25"/>
      <c r="F7" s="25"/>
      <c r="G7" s="25"/>
      <c r="H7" s="25"/>
      <c r="I7" s="25"/>
      <c r="J7" s="25"/>
      <c r="K7" s="26">
        <f aca="true" t="shared" si="0" ref="K7:K12">SUM(B7:J7)</f>
        <v>46178</v>
      </c>
    </row>
    <row r="8" spans="1:11" ht="19.5" customHeight="1">
      <c r="A8" s="17" t="s">
        <v>24</v>
      </c>
      <c r="B8" s="25">
        <v>28552</v>
      </c>
      <c r="C8" s="25">
        <v>27707</v>
      </c>
      <c r="D8" s="25"/>
      <c r="E8" s="25"/>
      <c r="F8" s="25"/>
      <c r="G8" s="25"/>
      <c r="H8" s="25"/>
      <c r="I8" s="25"/>
      <c r="J8" s="25"/>
      <c r="K8" s="26">
        <f t="shared" si="0"/>
        <v>56259</v>
      </c>
    </row>
    <row r="9" spans="1:11" ht="19.5" customHeight="1">
      <c r="A9" s="17" t="s">
        <v>33</v>
      </c>
      <c r="B9" s="25">
        <v>28061</v>
      </c>
      <c r="C9" s="25">
        <v>32583</v>
      </c>
      <c r="D9" s="25"/>
      <c r="E9" s="25"/>
      <c r="F9" s="25"/>
      <c r="G9" s="25"/>
      <c r="H9" s="25"/>
      <c r="I9" s="25"/>
      <c r="J9" s="25"/>
      <c r="K9" s="26">
        <f t="shared" si="0"/>
        <v>60644</v>
      </c>
    </row>
    <row r="10" spans="1:11" ht="19.5" customHeight="1">
      <c r="A10" s="17" t="s">
        <v>34</v>
      </c>
      <c r="B10" s="25">
        <v>2812</v>
      </c>
      <c r="C10" s="25">
        <v>828</v>
      </c>
      <c r="D10" s="25"/>
      <c r="E10" s="25"/>
      <c r="F10" s="25"/>
      <c r="G10" s="25"/>
      <c r="H10" s="25"/>
      <c r="I10" s="25"/>
      <c r="J10" s="25"/>
      <c r="K10" s="26">
        <f t="shared" si="0"/>
        <v>3640</v>
      </c>
    </row>
    <row r="11" spans="1:11" ht="19.5" customHeight="1">
      <c r="A11" s="17" t="s">
        <v>35</v>
      </c>
      <c r="B11" s="25">
        <v>4628</v>
      </c>
      <c r="C11" s="25">
        <v>3854</v>
      </c>
      <c r="D11" s="25"/>
      <c r="E11" s="25"/>
      <c r="F11" s="25"/>
      <c r="G11" s="25"/>
      <c r="H11" s="25"/>
      <c r="I11" s="25"/>
      <c r="J11" s="25"/>
      <c r="K11" s="26">
        <f t="shared" si="0"/>
        <v>8482</v>
      </c>
    </row>
    <row r="12" spans="1:11" ht="19.5" customHeight="1" thickBot="1">
      <c r="A12" s="17" t="s">
        <v>27</v>
      </c>
      <c r="B12" s="25">
        <v>2080</v>
      </c>
      <c r="C12" s="25">
        <v>2068</v>
      </c>
      <c r="D12" s="25"/>
      <c r="E12" s="25"/>
      <c r="F12" s="25"/>
      <c r="G12" s="25"/>
      <c r="H12" s="25"/>
      <c r="I12" s="25"/>
      <c r="J12" s="25"/>
      <c r="K12" s="26">
        <f t="shared" si="0"/>
        <v>4148</v>
      </c>
    </row>
    <row r="13" spans="1:11" ht="19.5" customHeight="1" thickTop="1">
      <c r="A13" s="20" t="str">
        <f>A3&amp;" 合計"</f>
        <v>岩手県第３区 合計</v>
      </c>
      <c r="B13" s="27">
        <f>SUM(B6:B12)</f>
        <v>118734</v>
      </c>
      <c r="C13" s="27">
        <f>SUM(C6:C12)</f>
        <v>109362</v>
      </c>
      <c r="D13" s="27"/>
      <c r="E13" s="27">
        <f aca="true" t="shared" si="1" ref="E13:K13">SUM(E6:E12)</f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228096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田邉　佳菜(016250)</cp:lastModifiedBy>
  <cp:lastPrinted>2013-01-21T07:53:59Z</cp:lastPrinted>
  <dcterms:created xsi:type="dcterms:W3CDTF">2010-07-11T18:06:49Z</dcterms:created>
  <dcterms:modified xsi:type="dcterms:W3CDTF">2021-12-17T04:55:56Z</dcterms:modified>
  <cp:category/>
  <cp:version/>
  <cp:contentType/>
  <cp:contentStatus/>
</cp:coreProperties>
</file>