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3\040105_公営企業に係る経営比較分析表の分析等について\04_作業\"/>
    </mc:Choice>
  </mc:AlternateContent>
  <workbookProtection workbookAlgorithmName="SHA-512" workbookHashValue="0JrTVhcBTpBPIY5YDEqicsPMA3zjMt+e5VsIFsKvoPa4azFGkwe8BKm8PlEY2IyxKAOjoCLWOmiIuhIFxxP/5Q==" workbookSaltValue="L40B8jipi6z1eRkeA/Ck8A==" workbookSpinCount="100000" lockStructure="1"/>
  <bookViews>
    <workbookView xWindow="0" yWindow="0" windowWidth="20490" windowHeight="762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MK8" i="5"/>
  <c r="ML12" i="5" s="1"/>
  <c r="MJ8" i="5"/>
  <c r="MA8" i="5"/>
  <c r="ME12" i="5" s="1"/>
  <c r="LZ8" i="5"/>
  <c r="LQ8" i="5"/>
  <c r="LR12" i="5" s="1"/>
  <c r="LP8" i="5"/>
  <c r="LG8" i="5"/>
  <c r="LJ12" i="5" s="1"/>
  <c r="LF8" i="5"/>
  <c r="KW8" i="5"/>
  <c r="KW12" i="5" s="1"/>
  <c r="KV8" i="5"/>
  <c r="KU8" i="5"/>
  <c r="KL8" i="5"/>
  <c r="KM12" i="5" s="1"/>
  <c r="KK8" i="5"/>
  <c r="KB8" i="5"/>
  <c r="KA8" i="5"/>
  <c r="JR8" i="5"/>
  <c r="JR12" i="5" s="1"/>
  <c r="JQ8" i="5"/>
  <c r="JH8" i="5"/>
  <c r="JG8" i="5"/>
  <c r="IX8" i="5"/>
  <c r="IX12" i="5" s="1"/>
  <c r="IW8" i="5"/>
  <c r="IV8" i="5"/>
  <c r="IM8" i="5"/>
  <c r="IN12" i="5" s="1"/>
  <c r="IL8" i="5"/>
  <c r="IC8" i="5"/>
  <c r="IF12" i="5" s="1"/>
  <c r="IB8" i="5"/>
  <c r="HS8" i="5"/>
  <c r="HS12" i="5" s="1"/>
  <c r="HR8" i="5"/>
  <c r="HI8" i="5"/>
  <c r="HK12" i="5" s="1"/>
  <c r="HH8" i="5"/>
  <c r="GY8" i="5"/>
  <c r="HB12" i="5" s="1"/>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J16" i="4" s="1"/>
  <c r="AR6" i="5"/>
  <c r="AQ6" i="5"/>
  <c r="AP6" i="5"/>
  <c r="N15" i="4" s="1"/>
  <c r="AO6" i="5"/>
  <c r="L15" i="4" s="1"/>
  <c r="AN6" i="5"/>
  <c r="AM6" i="5"/>
  <c r="AL6" i="5"/>
  <c r="F15" i="4" s="1"/>
  <c r="AK6" i="5"/>
  <c r="N14" i="4" s="1"/>
  <c r="AJ6" i="5"/>
  <c r="AI6" i="5"/>
  <c r="AH6" i="5"/>
  <c r="H14" i="4" s="1"/>
  <c r="AG6" i="5"/>
  <c r="F14" i="4" s="1"/>
  <c r="AF6" i="5"/>
  <c r="AE6" i="5"/>
  <c r="AD6" i="5"/>
  <c r="J13" i="4" s="1"/>
  <c r="AC6" i="5"/>
  <c r="H13" i="4" s="1"/>
  <c r="AB6" i="5"/>
  <c r="AA6" i="5"/>
  <c r="Z6" i="5"/>
  <c r="L12" i="4" s="1"/>
  <c r="Y6" i="5"/>
  <c r="J12" i="4" s="1"/>
  <c r="X6" i="5"/>
  <c r="W6" i="5"/>
  <c r="V6" i="5"/>
  <c r="F9" i="4" s="1"/>
  <c r="U6" i="5"/>
  <c r="T6" i="5"/>
  <c r="S6" i="5"/>
  <c r="R6" i="5"/>
  <c r="Q6" i="5"/>
  <c r="B7" i="4" s="1"/>
  <c r="P6" i="5"/>
  <c r="O6" i="5"/>
  <c r="J5" i="4" s="1"/>
  <c r="N6" i="5"/>
  <c r="F5" i="4" s="1"/>
  <c r="M6" i="5"/>
  <c r="GN8" i="5" s="1"/>
  <c r="L6" i="5"/>
  <c r="K6" i="5"/>
  <c r="J3" i="4" s="1"/>
  <c r="J6" i="5"/>
  <c r="F3" i="4" s="1"/>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C123" i="4"/>
  <c r="F19" i="4"/>
  <c r="N16" i="4"/>
  <c r="H16" i="4"/>
  <c r="F16" i="4"/>
  <c r="J15" i="4"/>
  <c r="H15" i="4"/>
  <c r="L14" i="4"/>
  <c r="J14" i="4"/>
  <c r="N13" i="4"/>
  <c r="L13" i="4"/>
  <c r="F13" i="4"/>
  <c r="N12" i="4"/>
  <c r="H12" i="4"/>
  <c r="F12" i="4"/>
  <c r="N7" i="4"/>
  <c r="N5" i="4"/>
  <c r="N3" i="4"/>
  <c r="B1" i="4"/>
  <c r="GD8" i="5" l="1"/>
  <c r="GH12" i="5" s="1"/>
  <c r="FJ8" i="5"/>
  <c r="FL12" i="5" s="1"/>
  <c r="B5" i="4"/>
  <c r="GP18" i="5"/>
  <c r="GO18" i="5"/>
  <c r="GR18" i="5"/>
  <c r="GN18" i="5"/>
  <c r="GQ18" i="5"/>
  <c r="GO12" i="5"/>
  <c r="GR12" i="5"/>
  <c r="GN12" i="5"/>
  <c r="GQ12" i="5"/>
  <c r="GP12" i="5"/>
  <c r="LU16" i="5"/>
  <c r="KF16" i="5"/>
  <c r="IQ16" i="5"/>
  <c r="HC16" i="5"/>
  <c r="FN16" i="5"/>
  <c r="DY16" i="5"/>
  <c r="CJ16" i="5"/>
  <c r="LK16" i="5"/>
  <c r="MO16" i="5"/>
  <c r="LA16" i="5"/>
  <c r="JL16" i="5"/>
  <c r="HW16" i="5"/>
  <c r="GH16" i="5"/>
  <c r="ES16" i="5"/>
  <c r="ME16" i="5"/>
  <c r="KP16" i="5"/>
  <c r="JB16" i="5"/>
  <c r="HM16" i="5"/>
  <c r="FX16" i="5"/>
  <c r="EI16" i="5"/>
  <c r="CT16" i="5"/>
  <c r="BC16" i="5"/>
  <c r="IG16" i="5"/>
  <c r="BY16" i="5"/>
  <c r="LU10" i="5"/>
  <c r="KF10" i="5"/>
  <c r="IQ10" i="5"/>
  <c r="HC10" i="5"/>
  <c r="FN10" i="5"/>
  <c r="DY10" i="5"/>
  <c r="CJ10" i="5"/>
  <c r="GR16" i="5"/>
  <c r="DE16" i="5"/>
  <c r="LK10" i="5"/>
  <c r="JV10" i="5"/>
  <c r="IG10" i="5"/>
  <c r="GR10" i="5"/>
  <c r="FD10" i="5"/>
  <c r="DO10" i="5"/>
  <c r="BY10" i="5"/>
  <c r="FD16" i="5"/>
  <c r="MO10" i="5"/>
  <c r="LA10" i="5"/>
  <c r="JL10" i="5"/>
  <c r="HW10" i="5"/>
  <c r="GH10" i="5"/>
  <c r="ES10" i="5"/>
  <c r="DE10" i="5"/>
  <c r="BN10" i="5"/>
  <c r="JV16" i="5"/>
  <c r="DO16" i="5"/>
  <c r="BN16" i="5"/>
  <c r="ME10" i="5"/>
  <c r="KP10" i="5"/>
  <c r="JB10" i="5"/>
  <c r="HM10" i="5"/>
  <c r="FX10" i="5"/>
  <c r="EI10" i="5"/>
  <c r="CT10" i="5"/>
  <c r="BC10" i="5"/>
  <c r="N11" i="4"/>
  <c r="EZ8" i="5"/>
  <c r="FT8" i="5"/>
  <c r="JK18" i="5"/>
  <c r="JJ18" i="5"/>
  <c r="JI18" i="5"/>
  <c r="JL18" i="5"/>
  <c r="JH18" i="5"/>
  <c r="JJ12" i="5"/>
  <c r="KC18" i="5"/>
  <c r="KF18" i="5"/>
  <c r="KB18" i="5"/>
  <c r="KE18" i="5"/>
  <c r="KD18" i="5"/>
  <c r="KF12" i="5"/>
  <c r="KB12" i="5"/>
  <c r="C10" i="5"/>
  <c r="FK12" i="5"/>
  <c r="GG12" i="5"/>
  <c r="HA12" i="5"/>
  <c r="HV12" i="5"/>
  <c r="IP12" i="5"/>
  <c r="JB12" i="5"/>
  <c r="JL12" i="5"/>
  <c r="JV12" i="5"/>
  <c r="KL12" i="5"/>
  <c r="LG12" i="5"/>
  <c r="MB12" i="5"/>
  <c r="HM18" i="5"/>
  <c r="HI18" i="5"/>
  <c r="HL18" i="5"/>
  <c r="HK18" i="5"/>
  <c r="HJ18" i="5"/>
  <c r="HL12" i="5"/>
  <c r="IE18" i="5"/>
  <c r="ID18" i="5"/>
  <c r="IG18" i="5"/>
  <c r="IC18" i="5"/>
  <c r="IF18" i="5"/>
  <c r="ID12" i="5"/>
  <c r="KZ18" i="5"/>
  <c r="KY18" i="5"/>
  <c r="KX18" i="5"/>
  <c r="LA18" i="5"/>
  <c r="KW18" i="5"/>
  <c r="KY12" i="5"/>
  <c r="LR18" i="5"/>
  <c r="LU18" i="5"/>
  <c r="LQ18" i="5"/>
  <c r="LT18" i="5"/>
  <c r="LS18" i="5"/>
  <c r="LU12" i="5"/>
  <c r="LQ12" i="5"/>
  <c r="MN18" i="5"/>
  <c r="MM18" i="5"/>
  <c r="ML18" i="5"/>
  <c r="MO18" i="5"/>
  <c r="MK18" i="5"/>
  <c r="MM12" i="5"/>
  <c r="D10" i="5"/>
  <c r="GD12" i="5"/>
  <c r="HM12" i="5"/>
  <c r="HW12" i="5"/>
  <c r="IG12" i="5"/>
  <c r="JH12" i="5"/>
  <c r="KC12" i="5"/>
  <c r="KX12" i="5"/>
  <c r="LI12" i="5"/>
  <c r="LS12" i="5"/>
  <c r="MC12" i="5"/>
  <c r="MN12" i="5"/>
  <c r="FK18" i="5"/>
  <c r="FN18" i="5"/>
  <c r="FJ18" i="5"/>
  <c r="FM18" i="5"/>
  <c r="FL18" i="5"/>
  <c r="GG18" i="5"/>
  <c r="GF18" i="5"/>
  <c r="GE18" i="5"/>
  <c r="GH18" i="5"/>
  <c r="GD18" i="5"/>
  <c r="JB18" i="5"/>
  <c r="IX18" i="5"/>
  <c r="JA18" i="5"/>
  <c r="IZ18" i="5"/>
  <c r="IY18" i="5"/>
  <c r="JA12" i="5"/>
  <c r="JT18" i="5"/>
  <c r="JS18" i="5"/>
  <c r="JV18" i="5"/>
  <c r="JR18" i="5"/>
  <c r="JU18" i="5"/>
  <c r="JS12" i="5"/>
  <c r="KP18" i="5"/>
  <c r="KL18" i="5"/>
  <c r="KO18" i="5"/>
  <c r="KN18" i="5"/>
  <c r="KM18" i="5"/>
  <c r="KO12" i="5"/>
  <c r="E10" i="5"/>
  <c r="FM12" i="5"/>
  <c r="GE12" i="5"/>
  <c r="HI12" i="5"/>
  <c r="IC12" i="5"/>
  <c r="IY12" i="5"/>
  <c r="JI12" i="5"/>
  <c r="JT12" i="5"/>
  <c r="KD12" i="5"/>
  <c r="KN12" i="5"/>
  <c r="KZ12" i="5"/>
  <c r="LT12" i="5"/>
  <c r="MO12" i="5"/>
  <c r="GZ18" i="5"/>
  <c r="HC18" i="5"/>
  <c r="GY18" i="5"/>
  <c r="HB18" i="5"/>
  <c r="HA18" i="5"/>
  <c r="HC12" i="5"/>
  <c r="GY12" i="5"/>
  <c r="HV18" i="5"/>
  <c r="HU18" i="5"/>
  <c r="HT18" i="5"/>
  <c r="HW18" i="5"/>
  <c r="HS18" i="5"/>
  <c r="HU12" i="5"/>
  <c r="IN18" i="5"/>
  <c r="IQ18" i="5"/>
  <c r="IM18" i="5"/>
  <c r="IP18" i="5"/>
  <c r="IO18" i="5"/>
  <c r="IQ12" i="5"/>
  <c r="IM12" i="5"/>
  <c r="LI18" i="5"/>
  <c r="LH18" i="5"/>
  <c r="LK18" i="5"/>
  <c r="LG18" i="5"/>
  <c r="LJ18" i="5"/>
  <c r="LH12" i="5"/>
  <c r="ME18" i="5"/>
  <c r="MA18" i="5"/>
  <c r="MD18" i="5"/>
  <c r="MC18" i="5"/>
  <c r="MB18" i="5"/>
  <c r="MD12" i="5"/>
  <c r="B10" i="5"/>
  <c r="FJ12" i="5"/>
  <c r="FN12" i="5"/>
  <c r="GF12" i="5"/>
  <c r="GZ12" i="5"/>
  <c r="HJ12" i="5"/>
  <c r="HT12" i="5"/>
  <c r="IE12" i="5"/>
  <c r="IO12" i="5"/>
  <c r="IZ12" i="5"/>
  <c r="JK12" i="5"/>
  <c r="JU12" i="5"/>
  <c r="KE12" i="5"/>
  <c r="KP12" i="5"/>
  <c r="LA12" i="5"/>
  <c r="LK12" i="5"/>
  <c r="MA12" i="5"/>
  <c r="MK12" i="5"/>
  <c r="FB18" i="5" l="1"/>
  <c r="FA18" i="5"/>
  <c r="FD18" i="5"/>
  <c r="EZ18" i="5"/>
  <c r="FC18" i="5"/>
  <c r="FA12" i="5"/>
  <c r="FD12" i="5"/>
  <c r="EZ12" i="5"/>
  <c r="FC12" i="5"/>
  <c r="FB12" i="5"/>
  <c r="LQ16" i="5"/>
  <c r="KB16" i="5"/>
  <c r="IM16" i="5"/>
  <c r="GY16" i="5"/>
  <c r="FJ16" i="5"/>
  <c r="DU16" i="5"/>
  <c r="CF16" i="5"/>
  <c r="LG16" i="5"/>
  <c r="MK16" i="5"/>
  <c r="KW16" i="5"/>
  <c r="JH16" i="5"/>
  <c r="HS16" i="5"/>
  <c r="GD16" i="5"/>
  <c r="EO16" i="5"/>
  <c r="MA16" i="5"/>
  <c r="KL16" i="5"/>
  <c r="IX16" i="5"/>
  <c r="HI16" i="5"/>
  <c r="FT16" i="5"/>
  <c r="EE16" i="5"/>
  <c r="CP16" i="5"/>
  <c r="AY16" i="5"/>
  <c r="JR16" i="5"/>
  <c r="DK16" i="5"/>
  <c r="LQ10" i="5"/>
  <c r="KB10" i="5"/>
  <c r="IM10" i="5"/>
  <c r="GY10" i="5"/>
  <c r="FJ10" i="5"/>
  <c r="DU10" i="5"/>
  <c r="CF10" i="5"/>
  <c r="IC16" i="5"/>
  <c r="BJ16" i="5"/>
  <c r="LG10" i="5"/>
  <c r="JR10" i="5"/>
  <c r="IC10" i="5"/>
  <c r="GN10" i="5"/>
  <c r="EZ10" i="5"/>
  <c r="DK10" i="5"/>
  <c r="BU10" i="5"/>
  <c r="GN16" i="5"/>
  <c r="BU16" i="5"/>
  <c r="MK10" i="5"/>
  <c r="KW10" i="5"/>
  <c r="JH10" i="5"/>
  <c r="HS10" i="5"/>
  <c r="GD10" i="5"/>
  <c r="EO10" i="5"/>
  <c r="DA10" i="5"/>
  <c r="BJ10" i="5"/>
  <c r="EZ16" i="5"/>
  <c r="DA16" i="5"/>
  <c r="MA10" i="5"/>
  <c r="KL10" i="5"/>
  <c r="IX10" i="5"/>
  <c r="HI10" i="5"/>
  <c r="FT10" i="5"/>
  <c r="EE10" i="5"/>
  <c r="CP10" i="5"/>
  <c r="AY10" i="5"/>
  <c r="F11" i="4"/>
  <c r="LH16" i="5"/>
  <c r="JS16" i="5"/>
  <c r="ID16" i="5"/>
  <c r="GO16" i="5"/>
  <c r="FA16" i="5"/>
  <c r="DL16" i="5"/>
  <c r="BV16" i="5"/>
  <c r="ML16" i="5"/>
  <c r="KX16" i="5"/>
  <c r="MB16" i="5"/>
  <c r="KM16" i="5"/>
  <c r="IY16" i="5"/>
  <c r="HJ16" i="5"/>
  <c r="FU16" i="5"/>
  <c r="EF16" i="5"/>
  <c r="LR16" i="5"/>
  <c r="KC16" i="5"/>
  <c r="IN16" i="5"/>
  <c r="GZ16" i="5"/>
  <c r="FK16" i="5"/>
  <c r="DV16" i="5"/>
  <c r="CG16" i="5"/>
  <c r="EP16" i="5"/>
  <c r="BK16" i="5"/>
  <c r="LH10" i="5"/>
  <c r="JS10" i="5"/>
  <c r="ID10" i="5"/>
  <c r="GO10" i="5"/>
  <c r="FA10" i="5"/>
  <c r="DL10" i="5"/>
  <c r="BV10" i="5"/>
  <c r="JI16" i="5"/>
  <c r="CQ16" i="5"/>
  <c r="ML10" i="5"/>
  <c r="KX10" i="5"/>
  <c r="JI10" i="5"/>
  <c r="HT10" i="5"/>
  <c r="GE10" i="5"/>
  <c r="EP10" i="5"/>
  <c r="DB10" i="5"/>
  <c r="BK10" i="5"/>
  <c r="HT16" i="5"/>
  <c r="DB16" i="5"/>
  <c r="MB10" i="5"/>
  <c r="KM10" i="5"/>
  <c r="IY10" i="5"/>
  <c r="HJ10" i="5"/>
  <c r="FU10" i="5"/>
  <c r="EF10" i="5"/>
  <c r="CQ10" i="5"/>
  <c r="AZ10" i="5"/>
  <c r="GE16" i="5"/>
  <c r="AZ16" i="5"/>
  <c r="LR10" i="5"/>
  <c r="KC10" i="5"/>
  <c r="IN10" i="5"/>
  <c r="GZ10" i="5"/>
  <c r="FK10" i="5"/>
  <c r="DV10" i="5"/>
  <c r="CG10" i="5"/>
  <c r="H11" i="4"/>
  <c r="MD16" i="5"/>
  <c r="KO16" i="5"/>
  <c r="JA16" i="5"/>
  <c r="HL16" i="5"/>
  <c r="FW16" i="5"/>
  <c r="EH16" i="5"/>
  <c r="CS16" i="5"/>
  <c r="BB16" i="5"/>
  <c r="LT16" i="5"/>
  <c r="KE16" i="5"/>
  <c r="LJ16" i="5"/>
  <c r="JU16" i="5"/>
  <c r="IF16" i="5"/>
  <c r="GQ16" i="5"/>
  <c r="FC16" i="5"/>
  <c r="DN16" i="5"/>
  <c r="MN16" i="5"/>
  <c r="KZ16" i="5"/>
  <c r="JK16" i="5"/>
  <c r="HV16" i="5"/>
  <c r="GG16" i="5"/>
  <c r="ER16" i="5"/>
  <c r="DD16" i="5"/>
  <c r="BM16" i="5"/>
  <c r="HB16" i="5"/>
  <c r="MD10" i="5"/>
  <c r="KO10" i="5"/>
  <c r="JA10" i="5"/>
  <c r="HL10" i="5"/>
  <c r="FW10" i="5"/>
  <c r="EH10" i="5"/>
  <c r="CS10" i="5"/>
  <c r="BB10" i="5"/>
  <c r="FM16" i="5"/>
  <c r="BX16" i="5"/>
  <c r="LT10" i="5"/>
  <c r="KE10" i="5"/>
  <c r="IP10" i="5"/>
  <c r="HB10" i="5"/>
  <c r="FM10" i="5"/>
  <c r="DX10" i="5"/>
  <c r="CI10" i="5"/>
  <c r="L11" i="4"/>
  <c r="DX16" i="5"/>
  <c r="CI16" i="5"/>
  <c r="LJ10" i="5"/>
  <c r="JU10" i="5"/>
  <c r="IF10" i="5"/>
  <c r="GQ10" i="5"/>
  <c r="FC10" i="5"/>
  <c r="DN10" i="5"/>
  <c r="BX10" i="5"/>
  <c r="IP16" i="5"/>
  <c r="MN10" i="5"/>
  <c r="KZ10" i="5"/>
  <c r="JK10" i="5"/>
  <c r="HV10" i="5"/>
  <c r="GG10" i="5"/>
  <c r="ER10" i="5"/>
  <c r="DD10" i="5"/>
  <c r="BM10" i="5"/>
  <c r="MM16" i="5"/>
  <c r="KY16" i="5"/>
  <c r="JJ16" i="5"/>
  <c r="HU16" i="5"/>
  <c r="GF16" i="5"/>
  <c r="EQ16" i="5"/>
  <c r="DC16" i="5"/>
  <c r="BL16" i="5"/>
  <c r="MC16" i="5"/>
  <c r="KN16" i="5"/>
  <c r="LS16" i="5"/>
  <c r="KD16" i="5"/>
  <c r="IO16" i="5"/>
  <c r="HA16" i="5"/>
  <c r="FL16" i="5"/>
  <c r="DW16" i="5"/>
  <c r="LI16" i="5"/>
  <c r="JT16" i="5"/>
  <c r="IE16" i="5"/>
  <c r="GP16" i="5"/>
  <c r="FB16" i="5"/>
  <c r="DM16" i="5"/>
  <c r="BW16" i="5"/>
  <c r="FV16" i="5"/>
  <c r="CR16" i="5"/>
  <c r="MM10" i="5"/>
  <c r="KY10" i="5"/>
  <c r="JJ10" i="5"/>
  <c r="HU10" i="5"/>
  <c r="GF10" i="5"/>
  <c r="EQ10" i="5"/>
  <c r="DC10" i="5"/>
  <c r="BL10" i="5"/>
  <c r="EG16" i="5"/>
  <c r="MC10" i="5"/>
  <c r="KN10" i="5"/>
  <c r="IZ10" i="5"/>
  <c r="HK10" i="5"/>
  <c r="FV10" i="5"/>
  <c r="EG10" i="5"/>
  <c r="CR10" i="5"/>
  <c r="BA10" i="5"/>
  <c r="IZ16" i="5"/>
  <c r="BA16" i="5"/>
  <c r="LS10" i="5"/>
  <c r="KD10" i="5"/>
  <c r="IO10" i="5"/>
  <c r="HA10" i="5"/>
  <c r="FL10" i="5"/>
  <c r="DW10" i="5"/>
  <c r="CH10" i="5"/>
  <c r="J11" i="4"/>
  <c r="HK16" i="5"/>
  <c r="CH16" i="5"/>
  <c r="LI10" i="5"/>
  <c r="JT10" i="5"/>
  <c r="IE10" i="5"/>
  <c r="GP10" i="5"/>
  <c r="FB10" i="5"/>
  <c r="DM10" i="5"/>
  <c r="BW10" i="5"/>
  <c r="FX18" i="5"/>
  <c r="FT18" i="5"/>
  <c r="FW18" i="5"/>
  <c r="FV18" i="5"/>
  <c r="FU18" i="5"/>
  <c r="FW12" i="5"/>
  <c r="FV12" i="5"/>
  <c r="FU12" i="5"/>
  <c r="FX12" i="5"/>
  <c r="FT12" i="5"/>
</calcChain>
</file>

<file path=xl/sharedStrings.xml><?xml version="1.0" encoding="utf-8"?>
<sst xmlns="http://schemas.openxmlformats.org/spreadsheetml/2006/main" count="942" uniqueCount="267">
  <si>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</si>
  <si>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</si>
  <si>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</si>
  <si>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</si>
  <si>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</si>
  <si>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</si>
  <si>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</si>
  <si>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</si>
  <si>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欠損金を埋め、なお残額があるときは、企業債の償還に充てるために残額の20分の１を下らない金額を減債積立金として積み立て、なお利益に残額があるときは、再生可能エネルギー等の利用推進を目的とする事業に必要な経費に充てるために再生可能エネルギー等利用推進積立金として、その残額の全部を積み立てることとしている。
令和2年度事業による剰余金（当年度純利益）　2,399,923千円
（使途）
減債積立金　617,069千円
再生可能エネルギー等利用推進積立金　1,782,854千円</t>
  </si>
  <si>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</si>
  <si>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</si>
  <si>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</si>
  <si>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</si>
  <si>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</si>
  <si>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</si>
  <si>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</si>
  <si>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</si>
  <si>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</si>
  <si>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</si>
  <si>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</si>
  <si>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</si>
  <si>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</si>
  <si>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</si>
  <si>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</si>
  <si>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</si>
  <si>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</si>
  <si>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</si>
  <si>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</si>
  <si>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</si>
  <si>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</si>
  <si>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</si>
  <si>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</si>
  <si>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</si>
  <si>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</si>
  <si>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</si>
  <si>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</si>
  <si>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</si>
  <si>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</si>
  <si>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</si>
  <si>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</si>
  <si>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</si>
  <si>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</si>
  <si>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</si>
  <si>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</si>
  <si>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</si>
  <si>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</si>
  <si>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</si>
  <si>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</si>
  <si>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</si>
  <si>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</si>
  <si>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</si>
  <si>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</si>
  <si>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</si>
  <si>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</si>
  <si>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</si>
  <si>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</si>
  <si>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</si>
  <si>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</si>
  <si>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</si>
  <si>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</si>
  <si>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</si>
  <si>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</si>
  <si>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</si>
  <si>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</si>
  <si>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</si>
  <si>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</si>
  <si>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</si>
  <si>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</si>
  <si>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</si>
  <si>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</si>
  <si>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</si>
  <si>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</si>
  <si>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</si>
  <si>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</si>
  <si>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</si>
  <si>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</si>
  <si>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</si>
  <si>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</si>
  <si>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</si>
  <si>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</si>
  <si>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</si>
  <si>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</si>
  <si>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</si>
  <si>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</si>
  <si>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</si>
  <si>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</si>
  <si>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</si>
  <si>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</si>
  <si>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</si>
  <si>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</si>
  <si>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</si>
  <si>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</si>
  <si>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</si>
  <si>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</si>
  <si>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</si>
  <si>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</si>
  <si>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</si>
  <si>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</si>
  <si>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</si>
  <si>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</si>
  <si>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</si>
  <si>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</si>
  <si>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</si>
  <si>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</si>
  <si>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</si>
  <si>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</si>
  <si>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</si>
  <si>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</si>
  <si>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</si>
  <si>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</si>
  <si>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</si>
  <si>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</si>
  <si>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</si>
  <si>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</si>
  <si>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</si>
  <si>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</si>
  <si>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</si>
  <si>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</si>
  <si>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</si>
  <si>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</si>
  <si>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010006</t>
  </si>
  <si>
    <t>46</t>
  </si>
  <si>
    <t>04</t>
  </si>
  <si>
    <t>0</t>
  </si>
  <si>
    <t>000</t>
  </si>
  <si>
    <t>北海道</t>
  </si>
  <si>
    <t>法適用</t>
  </si>
  <si>
    <t>電気事業</t>
  </si>
  <si>
    <t>自治体職員</t>
  </si>
  <si>
    <t>-</t>
  </si>
  <si>
    <t>令和４年３月３１日　鷹泊発電所ほか</t>
  </si>
  <si>
    <t>令和１７年３月３１日　シューパロ発電所</t>
  </si>
  <si>
    <t>無</t>
  </si>
  <si>
    <t>株式会社　エネット（非ＦＩＴ）
北海道電力ネットワーク株式会社（ＦＩＴ）</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</si>
  <si>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</si>
  <si>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</si>
  <si>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</si>
  <si>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</si>
  <si>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</si>
  <si>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</si>
  <si>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</si>
  <si>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</si>
  <si>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</si>
  <si>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</si>
  <si>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</si>
  <si>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</si>
  <si>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</si>
  <si>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</si>
  <si>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</si>
  <si>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</si>
  <si>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</si>
  <si>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</si>
  <si>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</si>
  <si>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</si>
  <si>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</si>
  <si>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</si>
  <si>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</si>
  <si>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</si>
  <si>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</si>
  <si>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</si>
  <si>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</si>
  <si>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</si>
  <si>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</si>
  <si>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</si>
  <si>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</si>
  <si>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</si>
  <si>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</si>
  <si>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</si>
  <si>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</si>
  <si>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</si>
  <si>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</si>
  <si>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</si>
  <si>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</si>
  <si>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</si>
  <si>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</si>
  <si>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</si>
  <si>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</si>
  <si>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</si>
  <si>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</si>
  <si>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</si>
  <si>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</si>
  <si>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</si>
  <si>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</si>
  <si>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</si>
  <si>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</si>
  <si>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</si>
  <si>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</si>
  <si>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</si>
  <si>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</si>
  <si>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</si>
  <si>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</si>
  <si>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</si>
  <si>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</si>
  <si>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</si>
  <si>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</si>
  <si>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</si>
  <si>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</si>
  <si>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</si>
  <si>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</si>
  <si>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</si>
  <si>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</si>
  <si>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</si>
  <si>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</si>
  <si>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</si>
  <si>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</si>
  <si>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</si>
  <si>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</si>
  <si>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</si>
  <si>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</si>
  <si>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</si>
  <si>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</si>
  <si>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</si>
  <si>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</si>
  <si>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</si>
  <si>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</si>
  <si>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</si>
  <si>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</si>
  <si>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</si>
  <si>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</si>
  <si>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</si>
  <si>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</si>
  <si>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</si>
  <si>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</si>
  <si>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</si>
  <si>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</si>
  <si>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</si>
  <si>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</si>
  <si>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</si>
  <si>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</si>
  <si>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</si>
  <si>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</si>
  <si>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</si>
  <si>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</si>
  <si>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</si>
  <si>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</si>
  <si>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</si>
  <si>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</si>
  <si>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</si>
  <si>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</si>
  <si>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</si>
  <si>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</si>
  <si>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</si>
  <si>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</si>
  <si>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</si>
  <si>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</si>
  <si>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</si>
  <si>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</si>
  <si>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</si>
  <si>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</si>
  <si>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</si>
  <si>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</si>
  <si>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</si>
  <si>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</si>
  <si>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</si>
  <si>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</si>
  <si>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</si>
  <si>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</si>
  <si>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</si>
  <si>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</si>
  <si>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</si>
  <si>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</si>
  <si>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</si>
  <si>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</si>
  <si>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</si>
  <si>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①設備利用率については、毎年度、全国平均値を上回って推移しているが、これは安定した水資源や施設の稼働率を確保しているためである。また昨年度比較しても同程度の数値であり、安定した設備利用ができている。
②修繕費比率については、全国平均値を下回って推移しているが、これは発電施設の大規模改修を計画的に進めていることや、大規模改修を控えた施設について、最小限の修繕にとどめているためである。なお、平成２９年度は川端発電所でオーバーホールを行ったことから、一時的に上昇している。
③企業債残高対料金収入比率について、昨年度よりも増加しているが、現在大規模改修中の清水沢発電所改修事業の事業費を企業債の借入により確保したためである。また全国平均と比較すると、平成２７年度以降ＦＩＴ適用による収入の増加により低下したものの、引き続き上回って推移しているが、これは建設費用や大規模改修費用をこれまで概ね企業債の借入で賄ってきたためである。今後は、内部留保資金を確保しつつ、企業債借入の抑制を図っていく。                  　　　　　　　　          
④有形固定資産減価償却率については、近年、全国平均値を下回って推移しているが、これはシューパロ発電所や滝の上発電所など新しい施設が多いためである。また年々比率が微増していることから、今後とも老朽化した施設の改修等を計画的に行っていく。
⑤ＦＩＴ収入割合については、全国平均値を上回る高い数値となっているが、これはＦＩＴの適用を受けて建設したシューパロ発電所の運転開始や、大規模改修で新たにＦＩＴの適用を受けた滝の上発電所が稼働したためである。ＦＩＴ期間（２０年間）終了後は、電力料収入が大きく減少するリスクがあるため、その後の収入減少を考慮した経営を行っていく必要がある。</t>
    <rPh sb="8" eb="10">
      <t>カミキ</t>
    </rPh>
    <rPh sb="13" eb="15">
      <t>ヨテイ</t>
    </rPh>
    <rPh sb="15" eb="17">
      <t>ハツデン</t>
    </rPh>
    <rPh sb="24" eb="26">
      <t>ハンバイ</t>
    </rPh>
    <rPh sb="26" eb="28">
      <t>ジッセキ</t>
    </rPh>
    <rPh sb="29" eb="31">
      <t>シモキ</t>
    </rPh>
    <rPh sb="36" eb="38">
      <t>コウウ</t>
    </rPh>
    <rPh sb="38" eb="39">
      <t>リョウ</t>
    </rPh>
    <rPh sb="40" eb="43">
      <t>ゼンタイテキ</t>
    </rPh>
    <rPh sb="44" eb="45">
      <t>スク</t>
    </rPh>
    <rPh sb="55" eb="56">
      <t>ガツ</t>
    </rPh>
    <rPh sb="56" eb="57">
      <t>オヨ</t>
    </rPh>
    <rPh sb="60" eb="61">
      <t>ガツ</t>
    </rPh>
    <rPh sb="62" eb="65">
      <t>イワオナイ</t>
    </rPh>
    <rPh sb="65" eb="68">
      <t>ハツデンショ</t>
    </rPh>
    <rPh sb="68" eb="69">
      <t>オヨ</t>
    </rPh>
    <rPh sb="75" eb="78">
      <t>ハツデンショ</t>
    </rPh>
    <rPh sb="78" eb="80">
      <t>リュウイキ</t>
    </rPh>
    <rPh sb="82" eb="84">
      <t>コウウ</t>
    </rPh>
    <rPh sb="86" eb="87">
      <t>ガツ</t>
    </rPh>
    <rPh sb="88" eb="90">
      <t>ダンキ</t>
    </rPh>
    <rPh sb="93" eb="95">
      <t>ユウセツ</t>
    </rPh>
    <rPh sb="95" eb="97">
      <t>シュッスイ</t>
    </rPh>
    <rPh sb="98" eb="100">
      <t>リュウニュウ</t>
    </rPh>
    <rPh sb="100" eb="101">
      <t>リョウ</t>
    </rPh>
    <rPh sb="102" eb="104">
      <t>ヘイネン</t>
    </rPh>
    <rPh sb="105" eb="107">
      <t>ウワマワ</t>
    </rPh>
    <rPh sb="116" eb="118">
      <t>ヨテイ</t>
    </rPh>
    <rPh sb="133" eb="135">
      <t>ヒカク</t>
    </rPh>
    <rPh sb="140" eb="142">
      <t>ドウリョウ</t>
    </rPh>
    <rPh sb="206" eb="208">
      <t>レイワ</t>
    </rPh>
    <rPh sb="209" eb="211">
      <t>ネンド</t>
    </rPh>
    <rPh sb="213" eb="215">
      <t>ジッシ</t>
    </rPh>
    <rPh sb="237" eb="238">
      <t>オオ</t>
    </rPh>
    <rPh sb="240" eb="242">
      <t>ニュウサツ</t>
    </rPh>
    <rPh sb="242" eb="245">
      <t>サンカシャ</t>
    </rPh>
    <rPh sb="246" eb="248">
      <t>カクホ</t>
    </rPh>
    <rPh sb="253" eb="255">
      <t>ジョウホウ</t>
    </rPh>
    <rPh sb="255" eb="257">
      <t>シュウシュウ</t>
    </rPh>
    <rPh sb="258" eb="259">
      <t>ツト</t>
    </rPh>
    <rPh sb="277" eb="278">
      <t>クニ</t>
    </rPh>
    <rPh sb="279" eb="281">
      <t>ドウコウ</t>
    </rPh>
    <rPh sb="617" eb="618">
      <t>チ</t>
    </rPh>
    <phoneticPr fontId="5"/>
  </si>
  <si>
    <t>・令和２年度は、上期はほぼ予定発電電力量どおりの販売実績、下期については降雨量が全体的に少なかったものの、１０月及び１１月の岩尾内発電所及びポンテシオ発電所流域での降雨や３月の暖気による融雪出水で流入量が平年を上回ったことから、ほぼ予定どおりとなった。また、前年度と比較してもほぼ同量の発電電力量となり、各指標とも全国と比較しても経営上顕著な問題は見られず、現在の経営状況は安定しているものと考える。
・今後は、令和２年度から実施している一般競争入札等による売電についてより多くの入札参加者を確保できるよう情報収集に努めるほか、電力システム改革の動向などに対応するとともに、令和元年度に策定した経営戦略に基づき、老朽化施設の改修等を計画的に進めていく。</t>
    <rPh sb="8" eb="10">
      <t>カミキ</t>
    </rPh>
    <rPh sb="13" eb="15">
      <t>ヨテイ</t>
    </rPh>
    <rPh sb="15" eb="17">
      <t>ハツデン</t>
    </rPh>
    <rPh sb="24" eb="26">
      <t>ハンバイ</t>
    </rPh>
    <rPh sb="26" eb="28">
      <t>ジッセキ</t>
    </rPh>
    <rPh sb="29" eb="31">
      <t>シモキ</t>
    </rPh>
    <rPh sb="36" eb="38">
      <t>コウウ</t>
    </rPh>
    <rPh sb="38" eb="39">
      <t>リョウ</t>
    </rPh>
    <rPh sb="40" eb="43">
      <t>ゼンタイテキ</t>
    </rPh>
    <rPh sb="44" eb="45">
      <t>スク</t>
    </rPh>
    <rPh sb="55" eb="56">
      <t>ガツ</t>
    </rPh>
    <rPh sb="56" eb="57">
      <t>オヨ</t>
    </rPh>
    <rPh sb="60" eb="61">
      <t>ガツ</t>
    </rPh>
    <rPh sb="62" eb="65">
      <t>イワオナイ</t>
    </rPh>
    <rPh sb="65" eb="68">
      <t>ハツデンショ</t>
    </rPh>
    <rPh sb="68" eb="69">
      <t>オヨ</t>
    </rPh>
    <rPh sb="75" eb="78">
      <t>ハツデンショ</t>
    </rPh>
    <rPh sb="78" eb="80">
      <t>リュウイキ</t>
    </rPh>
    <rPh sb="82" eb="84">
      <t>コウウ</t>
    </rPh>
    <rPh sb="86" eb="87">
      <t>ガツ</t>
    </rPh>
    <rPh sb="88" eb="90">
      <t>ダンキ</t>
    </rPh>
    <rPh sb="93" eb="95">
      <t>ユウセツ</t>
    </rPh>
    <rPh sb="95" eb="97">
      <t>シュッスイ</t>
    </rPh>
    <rPh sb="98" eb="100">
      <t>リュウニュウ</t>
    </rPh>
    <rPh sb="100" eb="101">
      <t>リョウ</t>
    </rPh>
    <rPh sb="102" eb="104">
      <t>ヘイネン</t>
    </rPh>
    <rPh sb="105" eb="107">
      <t>ウワマワ</t>
    </rPh>
    <rPh sb="116" eb="118">
      <t>ヨテイ</t>
    </rPh>
    <rPh sb="133" eb="135">
      <t>ヒカク</t>
    </rPh>
    <rPh sb="140" eb="142">
      <t>ドウリョウ</t>
    </rPh>
    <rPh sb="206" eb="208">
      <t>レイワ</t>
    </rPh>
    <rPh sb="209" eb="211">
      <t>ネンド</t>
    </rPh>
    <rPh sb="213" eb="215">
      <t>ジッシ</t>
    </rPh>
    <rPh sb="237" eb="238">
      <t>オオ</t>
    </rPh>
    <rPh sb="240" eb="242">
      <t>ニュウサツ</t>
    </rPh>
    <rPh sb="242" eb="245">
      <t>サンカシャ</t>
    </rPh>
    <rPh sb="246" eb="248">
      <t>カクホ</t>
    </rPh>
    <rPh sb="253" eb="255">
      <t>ジョウホウ</t>
    </rPh>
    <rPh sb="255" eb="257">
      <t>シュウシュウ</t>
    </rPh>
    <rPh sb="258" eb="259">
      <t>ツト</t>
    </rPh>
    <phoneticPr fontId="5"/>
  </si>
  <si>
    <t>令和２年度の経営状況については、当局最大規模で固定価格買取制度（ＦＩＴ）の適用を受けたシューパロ発電所などで、融雪出水による流入量が増加した他、１０月及び１１月の岩尾内発電所及びポンテシオ発電所の降雨等により、安定した年間発電電力量及び電力料収入を確保できた。                                                                    　  　　　こうしたことから、①経常収支比率、②営業収支比率については、指標である１００％を上回っている他、全国平均値も大幅に上回っている。また、⑤ＥＢＩＴＤＡ（減価償却前営業利益）についても、昨年度より増加し、全国平均値を上回っているため、良好な状況にある。
③流動比率については、指標である１００％は上回っているものの、当局では建設や大規模改修について、これまで概ね企業債の借入で資金を賄ってきたことから、企業債償還金が多く、全国平均値と比較して低い傾向は続いている。令和２年度は、発電電力量自体は昨年度同程度であったが、一般競争入札により売電している非ＦＩＴの売電単価が１kWhあたり約２円上昇したことにより収入が増加したことや改修事業費が減少したこと等から、前年度と比較すると増加となった。
④供給原価については、発電電力量は同程度であったが、固定資産除却費が減額となったこと等により、前年度と比較すると減少しており、全国平均値も下回って推移している。</t>
    <rPh sb="55" eb="57">
      <t>ユウセツ</t>
    </rPh>
    <rPh sb="57" eb="59">
      <t>シュッスイ</t>
    </rPh>
    <rPh sb="62" eb="65">
      <t>リュウニュウリョウ</t>
    </rPh>
    <rPh sb="66" eb="68">
      <t>ゾウカ</t>
    </rPh>
    <rPh sb="70" eb="71">
      <t>ホカ</t>
    </rPh>
    <rPh sb="74" eb="75">
      <t>ガツ</t>
    </rPh>
    <rPh sb="75" eb="76">
      <t>オヨ</t>
    </rPh>
    <rPh sb="79" eb="80">
      <t>ガツ</t>
    </rPh>
    <rPh sb="81" eb="84">
      <t>イワオナイ</t>
    </rPh>
    <rPh sb="84" eb="87">
      <t>ハツデンショ</t>
    </rPh>
    <rPh sb="87" eb="88">
      <t>オヨ</t>
    </rPh>
    <rPh sb="94" eb="97">
      <t>ハツデンショ</t>
    </rPh>
    <rPh sb="98" eb="100">
      <t>コウウ</t>
    </rPh>
    <rPh sb="234" eb="236">
      <t>シヒョウ</t>
    </rPh>
    <rPh sb="244" eb="246">
      <t>ウワマワ</t>
    </rPh>
    <rPh sb="250" eb="251">
      <t>ホカ</t>
    </rPh>
    <rPh sb="279" eb="281">
      <t>ゲンカ</t>
    </rPh>
    <rPh sb="295" eb="298">
      <t>サクネンド</t>
    </rPh>
    <rPh sb="300" eb="302">
      <t>ゾウカ</t>
    </rPh>
    <rPh sb="304" eb="306">
      <t>ゼンコク</t>
    </rPh>
    <rPh sb="306" eb="308">
      <t>ヘイキン</t>
    </rPh>
    <rPh sb="308" eb="309">
      <t>チ</t>
    </rPh>
    <rPh sb="310" eb="312">
      <t>ウワマワ</t>
    </rPh>
    <rPh sb="319" eb="321">
      <t>リョウコウ</t>
    </rPh>
    <rPh sb="322" eb="324">
      <t>ジョウキョウ</t>
    </rPh>
    <rPh sb="340" eb="342">
      <t>シヒョウ</t>
    </rPh>
    <rPh sb="350" eb="352">
      <t>ウワマワ</t>
    </rPh>
    <rPh sb="441" eb="443">
      <t>ハツデン</t>
    </rPh>
    <rPh sb="443" eb="446">
      <t>デンリョクリョウ</t>
    </rPh>
    <rPh sb="446" eb="448">
      <t>ジタイ</t>
    </rPh>
    <rPh sb="449" eb="451">
      <t>サクネン</t>
    </rPh>
    <rPh sb="451" eb="452">
      <t>ド</t>
    </rPh>
    <rPh sb="452" eb="455">
      <t>ドウテイド</t>
    </rPh>
    <rPh sb="461" eb="463">
      <t>イッパン</t>
    </rPh>
    <rPh sb="463" eb="465">
      <t>キョウソウ</t>
    </rPh>
    <rPh sb="465" eb="467">
      <t>ニュウサツ</t>
    </rPh>
    <rPh sb="470" eb="472">
      <t>バイデン</t>
    </rPh>
    <rPh sb="476" eb="477">
      <t>ヒ</t>
    </rPh>
    <rPh sb="481" eb="483">
      <t>バイデン</t>
    </rPh>
    <rPh sb="483" eb="485">
      <t>タンカ</t>
    </rPh>
    <rPh sb="493" eb="494">
      <t>ヤク</t>
    </rPh>
    <rPh sb="495" eb="496">
      <t>エン</t>
    </rPh>
    <rPh sb="496" eb="498">
      <t>ジョウショウ</t>
    </rPh>
    <rPh sb="505" eb="507">
      <t>シュウニュウ</t>
    </rPh>
    <rPh sb="508" eb="510">
      <t>ゾウカ</t>
    </rPh>
    <rPh sb="521" eb="523">
      <t>ゲンショウ</t>
    </rPh>
    <rPh sb="540" eb="542">
      <t>ゾウカ</t>
    </rPh>
    <rPh sb="565" eb="568">
      <t>ドウテイド</t>
    </rPh>
    <rPh sb="574" eb="578">
      <t>コテイシサン</t>
    </rPh>
    <rPh sb="578" eb="581">
      <t>ジョキャクヒ</t>
    </rPh>
    <rPh sb="582" eb="584">
      <t>ゲンガク</t>
    </rPh>
    <rPh sb="604" eb="60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</si>
</sst>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235.2</c:v>
                </c:pt>
                <c:pt idx="1">
                  <c:v>180.5</c:v>
                </c:pt>
                <c:pt idx="2">
                  <c:v>215.2</c:v>
                </c:pt>
                <c:pt idx="3">
                  <c:v>178.7</c:v>
                </c:pt>
                <c:pt idx="4">
                  <c:v>205.3</c:v>
                </c:pt>
              </c:numCache>
            </c:numRef>
          </c:val>
          <c:extLst>
            <c:ext xmlns:c16="http://schemas.microsoft.com/office/drawing/2014/chart" uri="{C3380CC4-5D6E-409C-BE32-E72D297353CC}">
              <c16:uniqueId val="{00000000-26E5-4752-9CE5-428B6240D41B}"/>
            </c:ext>
          </c:extLst>
        </c:ser>
        <c:dLbls>
          <c:showLegendKey val="0"/>
          <c:showVal val="0"/>
          <c:showCatName val="0"/>
          <c:showSerName val="0"/>
          <c:showPercent val="0"/>
          <c:showBubbleSize val="0"/>
        </c:dLbls>
        <c:gapWidth val="180"/>
        <c:overlap val="-90"/>
        <c:axId val="328254256"/>
        <c:axId val="3282546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26E5-4752-9CE5-428B6240D41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6E5-4752-9CE5-428B6240D41B}"/>
            </c:ext>
          </c:extLst>
        </c:ser>
        <c:dLbls>
          <c:showLegendKey val="0"/>
          <c:showVal val="0"/>
          <c:showCatName val="0"/>
          <c:showSerName val="0"/>
          <c:showPercent val="0"/>
          <c:showBubbleSize val="0"/>
        </c:dLbls>
        <c:marker val="1"/>
        <c:smooth val="0"/>
        <c:axId val="328254256"/>
        <c:axId val="328254648"/>
      </c:lineChart>
      <c:catAx>
        <c:axId val="328254256"/>
        <c:scaling>
          <c:orientation val="minMax"/>
        </c:scaling>
        <c:delete val="0"/>
        <c:axPos val="b"/>
        <c:numFmt formatCode="General" sourceLinked="1"/>
        <c:majorTickMark val="none"/>
        <c:minorTickMark val="none"/>
        <c:tickLblPos val="none"/>
        <c:crossAx val="328254648"/>
        <c:crosses val="autoZero"/>
        <c:auto val="0"/>
        <c:lblAlgn val="ctr"/>
        <c:lblOffset val="100"/>
        <c:noMultiLvlLbl val="1"/>
      </c:catAx>
      <c:valAx>
        <c:axId val="328254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254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63.6</c:v>
                </c:pt>
                <c:pt idx="1">
                  <c:v>60.7</c:v>
                </c:pt>
                <c:pt idx="2">
                  <c:v>67.2</c:v>
                </c:pt>
                <c:pt idx="3">
                  <c:v>60.4</c:v>
                </c:pt>
                <c:pt idx="4">
                  <c:v>54.4</c:v>
                </c:pt>
              </c:numCache>
            </c:numRef>
          </c:val>
          <c:extLst>
            <c:ext xmlns:c16="http://schemas.microsoft.com/office/drawing/2014/chart" uri="{C3380CC4-5D6E-409C-BE32-E72D297353CC}">
              <c16:uniqueId val="{00000000-7531-43FB-B853-BAECC84825D6}"/>
            </c:ext>
          </c:extLst>
        </c:ser>
        <c:dLbls>
          <c:showLegendKey val="0"/>
          <c:showVal val="0"/>
          <c:showCatName val="0"/>
          <c:showSerName val="0"/>
          <c:showPercent val="0"/>
          <c:showBubbleSize val="0"/>
        </c:dLbls>
        <c:gapWidth val="180"/>
        <c:overlap val="-90"/>
        <c:axId val="471438824"/>
        <c:axId val="4714380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7531-43FB-B853-BAECC84825D6}"/>
            </c:ext>
          </c:extLst>
        </c:ser>
        <c:dLbls>
          <c:showLegendKey val="0"/>
          <c:showVal val="0"/>
          <c:showCatName val="0"/>
          <c:showSerName val="0"/>
          <c:showPercent val="0"/>
          <c:showBubbleSize val="0"/>
        </c:dLbls>
        <c:marker val="1"/>
        <c:smooth val="0"/>
        <c:axId val="471438824"/>
        <c:axId val="471438040"/>
      </c:lineChart>
      <c:catAx>
        <c:axId val="471438824"/>
        <c:scaling>
          <c:orientation val="minMax"/>
        </c:scaling>
        <c:delete val="0"/>
        <c:axPos val="b"/>
        <c:numFmt formatCode="General" sourceLinked="1"/>
        <c:majorTickMark val="none"/>
        <c:minorTickMark val="none"/>
        <c:tickLblPos val="none"/>
        <c:crossAx val="471438040"/>
        <c:crosses val="autoZero"/>
        <c:auto val="0"/>
        <c:lblAlgn val="ctr"/>
        <c:lblOffset val="100"/>
        <c:noMultiLvlLbl val="1"/>
      </c:catAx>
      <c:valAx>
        <c:axId val="471438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438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47</c:v>
                </c:pt>
                <c:pt idx="1">
                  <c:v>41.4</c:v>
                </c:pt>
                <c:pt idx="2">
                  <c:v>48.7</c:v>
                </c:pt>
                <c:pt idx="3">
                  <c:v>41</c:v>
                </c:pt>
                <c:pt idx="4">
                  <c:v>40.9</c:v>
                </c:pt>
              </c:numCache>
            </c:numRef>
          </c:val>
          <c:extLst>
            <c:ext xmlns:c16="http://schemas.microsoft.com/office/drawing/2014/chart" uri="{C3380CC4-5D6E-409C-BE32-E72D297353CC}">
              <c16:uniqueId val="{00000000-7A95-473C-9662-EE98293E14DC}"/>
            </c:ext>
          </c:extLst>
        </c:ser>
        <c:dLbls>
          <c:showLegendKey val="0"/>
          <c:showVal val="0"/>
          <c:showCatName val="0"/>
          <c:showSerName val="0"/>
          <c:showPercent val="0"/>
          <c:showBubbleSize val="0"/>
        </c:dLbls>
        <c:gapWidth val="180"/>
        <c:overlap val="-90"/>
        <c:axId val="471441568"/>
        <c:axId val="4714427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7A95-473C-9662-EE98293E14DC}"/>
            </c:ext>
          </c:extLst>
        </c:ser>
        <c:dLbls>
          <c:showLegendKey val="0"/>
          <c:showVal val="0"/>
          <c:showCatName val="0"/>
          <c:showSerName val="0"/>
          <c:showPercent val="0"/>
          <c:showBubbleSize val="0"/>
        </c:dLbls>
        <c:marker val="1"/>
        <c:smooth val="0"/>
        <c:axId val="471441568"/>
        <c:axId val="471442744"/>
      </c:lineChart>
      <c:catAx>
        <c:axId val="471441568"/>
        <c:scaling>
          <c:orientation val="minMax"/>
        </c:scaling>
        <c:delete val="0"/>
        <c:axPos val="b"/>
        <c:numFmt formatCode="General" sourceLinked="1"/>
        <c:majorTickMark val="none"/>
        <c:minorTickMark val="none"/>
        <c:tickLblPos val="none"/>
        <c:crossAx val="471442744"/>
        <c:crosses val="autoZero"/>
        <c:auto val="0"/>
        <c:lblAlgn val="ctr"/>
        <c:lblOffset val="100"/>
        <c:noMultiLvlLbl val="1"/>
      </c:catAx>
      <c:valAx>
        <c:axId val="471442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441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6.3</c:v>
                </c:pt>
                <c:pt idx="1">
                  <c:v>20.2</c:v>
                </c:pt>
                <c:pt idx="2">
                  <c:v>4.8</c:v>
                </c:pt>
                <c:pt idx="3">
                  <c:v>5.2</c:v>
                </c:pt>
                <c:pt idx="4">
                  <c:v>5.4</c:v>
                </c:pt>
              </c:numCache>
            </c:numRef>
          </c:val>
          <c:extLst>
            <c:ext xmlns:c16="http://schemas.microsoft.com/office/drawing/2014/chart" uri="{C3380CC4-5D6E-409C-BE32-E72D297353CC}">
              <c16:uniqueId val="{00000000-FA6E-494D-A863-7B3EA6486FE4}"/>
            </c:ext>
          </c:extLst>
        </c:ser>
        <c:dLbls>
          <c:showLegendKey val="0"/>
          <c:showVal val="0"/>
          <c:showCatName val="0"/>
          <c:showSerName val="0"/>
          <c:showPercent val="0"/>
          <c:showBubbleSize val="0"/>
        </c:dLbls>
        <c:gapWidth val="180"/>
        <c:overlap val="-90"/>
        <c:axId val="471443528"/>
        <c:axId val="4714439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FA6E-494D-A863-7B3EA6486FE4}"/>
            </c:ext>
          </c:extLst>
        </c:ser>
        <c:dLbls>
          <c:showLegendKey val="0"/>
          <c:showVal val="0"/>
          <c:showCatName val="0"/>
          <c:showSerName val="0"/>
          <c:showPercent val="0"/>
          <c:showBubbleSize val="0"/>
        </c:dLbls>
        <c:marker val="1"/>
        <c:smooth val="0"/>
        <c:axId val="471443528"/>
        <c:axId val="471443920"/>
      </c:lineChart>
      <c:catAx>
        <c:axId val="471443528"/>
        <c:scaling>
          <c:orientation val="minMax"/>
        </c:scaling>
        <c:delete val="0"/>
        <c:axPos val="b"/>
        <c:numFmt formatCode="General" sourceLinked="1"/>
        <c:majorTickMark val="none"/>
        <c:minorTickMark val="none"/>
        <c:tickLblPos val="none"/>
        <c:crossAx val="471443920"/>
        <c:crosses val="autoZero"/>
        <c:auto val="0"/>
        <c:lblAlgn val="ctr"/>
        <c:lblOffset val="100"/>
        <c:noMultiLvlLbl val="1"/>
      </c:catAx>
      <c:valAx>
        <c:axId val="47144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443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156.19999999999999</c:v>
                </c:pt>
                <c:pt idx="1">
                  <c:v>155</c:v>
                </c:pt>
                <c:pt idx="2">
                  <c:v>118.2</c:v>
                </c:pt>
                <c:pt idx="3">
                  <c:v>138</c:v>
                </c:pt>
                <c:pt idx="4">
                  <c:v>179.8</c:v>
                </c:pt>
              </c:numCache>
            </c:numRef>
          </c:val>
          <c:extLst>
            <c:ext xmlns:c16="http://schemas.microsoft.com/office/drawing/2014/chart" uri="{C3380CC4-5D6E-409C-BE32-E72D297353CC}">
              <c16:uniqueId val="{00000000-E438-4E8D-8BE7-A93888604679}"/>
            </c:ext>
          </c:extLst>
        </c:ser>
        <c:dLbls>
          <c:showLegendKey val="0"/>
          <c:showVal val="0"/>
          <c:showCatName val="0"/>
          <c:showSerName val="0"/>
          <c:showPercent val="0"/>
          <c:showBubbleSize val="0"/>
        </c:dLbls>
        <c:gapWidth val="180"/>
        <c:overlap val="-90"/>
        <c:axId val="471438432"/>
        <c:axId val="32825660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E438-4E8D-8BE7-A93888604679}"/>
            </c:ext>
          </c:extLst>
        </c:ser>
        <c:dLbls>
          <c:showLegendKey val="0"/>
          <c:showVal val="0"/>
          <c:showCatName val="0"/>
          <c:showSerName val="0"/>
          <c:showPercent val="0"/>
          <c:showBubbleSize val="0"/>
        </c:dLbls>
        <c:marker val="1"/>
        <c:smooth val="0"/>
        <c:axId val="471438432"/>
        <c:axId val="328256608"/>
      </c:lineChart>
      <c:catAx>
        <c:axId val="471438432"/>
        <c:scaling>
          <c:orientation val="minMax"/>
        </c:scaling>
        <c:delete val="0"/>
        <c:axPos val="b"/>
        <c:numFmt formatCode="General" sourceLinked="1"/>
        <c:majorTickMark val="none"/>
        <c:minorTickMark val="none"/>
        <c:tickLblPos val="none"/>
        <c:crossAx val="328256608"/>
        <c:crosses val="autoZero"/>
        <c:auto val="0"/>
        <c:lblAlgn val="ctr"/>
        <c:lblOffset val="100"/>
        <c:noMultiLvlLbl val="1"/>
      </c:catAx>
      <c:valAx>
        <c:axId val="32825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71438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46.8</c:v>
                </c:pt>
                <c:pt idx="1">
                  <c:v>48.2</c:v>
                </c:pt>
                <c:pt idx="2">
                  <c:v>49.4</c:v>
                </c:pt>
                <c:pt idx="3">
                  <c:v>50.9</c:v>
                </c:pt>
                <c:pt idx="4">
                  <c:v>51.5</c:v>
                </c:pt>
              </c:numCache>
            </c:numRef>
          </c:val>
          <c:extLst>
            <c:ext xmlns:c16="http://schemas.microsoft.com/office/drawing/2014/chart" uri="{C3380CC4-5D6E-409C-BE32-E72D297353CC}">
              <c16:uniqueId val="{00000000-C858-43C8-ABEC-24DFB9AF1C43}"/>
            </c:ext>
          </c:extLst>
        </c:ser>
        <c:dLbls>
          <c:showLegendKey val="0"/>
          <c:showVal val="0"/>
          <c:showCatName val="0"/>
          <c:showSerName val="0"/>
          <c:showPercent val="0"/>
          <c:showBubbleSize val="0"/>
        </c:dLbls>
        <c:gapWidth val="180"/>
        <c:overlap val="-90"/>
        <c:axId val="472551176"/>
        <c:axId val="47255156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C858-43C8-ABEC-24DFB9AF1C43}"/>
            </c:ext>
          </c:extLst>
        </c:ser>
        <c:dLbls>
          <c:showLegendKey val="0"/>
          <c:showVal val="0"/>
          <c:showCatName val="0"/>
          <c:showSerName val="0"/>
          <c:showPercent val="0"/>
          <c:showBubbleSize val="0"/>
        </c:dLbls>
        <c:marker val="1"/>
        <c:smooth val="0"/>
        <c:axId val="472551176"/>
        <c:axId val="472551568"/>
      </c:lineChart>
      <c:catAx>
        <c:axId val="472551176"/>
        <c:scaling>
          <c:orientation val="minMax"/>
        </c:scaling>
        <c:delete val="0"/>
        <c:axPos val="b"/>
        <c:numFmt formatCode="General" sourceLinked="1"/>
        <c:majorTickMark val="none"/>
        <c:minorTickMark val="none"/>
        <c:tickLblPos val="none"/>
        <c:crossAx val="472551568"/>
        <c:crosses val="autoZero"/>
        <c:auto val="0"/>
        <c:lblAlgn val="ctr"/>
        <c:lblOffset val="100"/>
        <c:noMultiLvlLbl val="1"/>
      </c:catAx>
      <c:valAx>
        <c:axId val="47255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51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63.6</c:v>
                </c:pt>
                <c:pt idx="1">
                  <c:v>60.7</c:v>
                </c:pt>
                <c:pt idx="2">
                  <c:v>67.2</c:v>
                </c:pt>
                <c:pt idx="3">
                  <c:v>60.4</c:v>
                </c:pt>
                <c:pt idx="4">
                  <c:v>54.4</c:v>
                </c:pt>
              </c:numCache>
            </c:numRef>
          </c:val>
          <c:extLst>
            <c:ext xmlns:c16="http://schemas.microsoft.com/office/drawing/2014/chart" uri="{C3380CC4-5D6E-409C-BE32-E72D297353CC}">
              <c16:uniqueId val="{00000000-EFB3-439F-B4AE-0F8602CEB079}"/>
            </c:ext>
          </c:extLst>
        </c:ser>
        <c:dLbls>
          <c:showLegendKey val="0"/>
          <c:showVal val="0"/>
          <c:showCatName val="0"/>
          <c:showSerName val="0"/>
          <c:showPercent val="0"/>
          <c:showBubbleSize val="0"/>
        </c:dLbls>
        <c:gapWidth val="180"/>
        <c:overlap val="-90"/>
        <c:axId val="472551960"/>
        <c:axId val="4725500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EFB3-439F-B4AE-0F8602CEB079}"/>
            </c:ext>
          </c:extLst>
        </c:ser>
        <c:dLbls>
          <c:showLegendKey val="0"/>
          <c:showVal val="0"/>
          <c:showCatName val="0"/>
          <c:showSerName val="0"/>
          <c:showPercent val="0"/>
          <c:showBubbleSize val="0"/>
        </c:dLbls>
        <c:marker val="1"/>
        <c:smooth val="0"/>
        <c:axId val="472551960"/>
        <c:axId val="472550000"/>
      </c:lineChart>
      <c:catAx>
        <c:axId val="472551960"/>
        <c:scaling>
          <c:orientation val="minMax"/>
        </c:scaling>
        <c:delete val="0"/>
        <c:axPos val="b"/>
        <c:numFmt formatCode="General" sourceLinked="1"/>
        <c:majorTickMark val="none"/>
        <c:minorTickMark val="none"/>
        <c:tickLblPos val="none"/>
        <c:crossAx val="472550000"/>
        <c:crosses val="autoZero"/>
        <c:auto val="0"/>
        <c:lblAlgn val="ctr"/>
        <c:lblOffset val="100"/>
        <c:noMultiLvlLbl val="1"/>
      </c:catAx>
      <c:valAx>
        <c:axId val="47255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51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0-4975-A664-7A5C419C33D0}"/>
            </c:ext>
          </c:extLst>
        </c:ser>
        <c:dLbls>
          <c:showLegendKey val="0"/>
          <c:showVal val="0"/>
          <c:showCatName val="0"/>
          <c:showSerName val="0"/>
          <c:showPercent val="0"/>
          <c:showBubbleSize val="0"/>
        </c:dLbls>
        <c:gapWidth val="180"/>
        <c:overlap val="-90"/>
        <c:axId val="472548040"/>
        <c:axId val="4725543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0-4975-A664-7A5C419C33D0}"/>
            </c:ext>
          </c:extLst>
        </c:ser>
        <c:dLbls>
          <c:showLegendKey val="0"/>
          <c:showVal val="0"/>
          <c:showCatName val="0"/>
          <c:showSerName val="0"/>
          <c:showPercent val="0"/>
          <c:showBubbleSize val="0"/>
        </c:dLbls>
        <c:marker val="1"/>
        <c:smooth val="0"/>
        <c:axId val="472548040"/>
        <c:axId val="472554312"/>
      </c:lineChart>
      <c:catAx>
        <c:axId val="472548040"/>
        <c:scaling>
          <c:orientation val="minMax"/>
        </c:scaling>
        <c:delete val="0"/>
        <c:axPos val="b"/>
        <c:numFmt formatCode="General" sourceLinked="1"/>
        <c:majorTickMark val="none"/>
        <c:minorTickMark val="none"/>
        <c:tickLblPos val="none"/>
        <c:crossAx val="472554312"/>
        <c:crosses val="autoZero"/>
        <c:auto val="0"/>
        <c:lblAlgn val="ctr"/>
        <c:lblOffset val="100"/>
        <c:noMultiLvlLbl val="1"/>
      </c:catAx>
      <c:valAx>
        <c:axId val="472554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48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E-43E2-B86E-85F5A066E1F8}"/>
            </c:ext>
          </c:extLst>
        </c:ser>
        <c:dLbls>
          <c:showLegendKey val="0"/>
          <c:showVal val="0"/>
          <c:showCatName val="0"/>
          <c:showSerName val="0"/>
          <c:showPercent val="0"/>
          <c:showBubbleSize val="0"/>
        </c:dLbls>
        <c:gapWidth val="180"/>
        <c:overlap val="-90"/>
        <c:axId val="472549608"/>
        <c:axId val="47255039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E-43E2-B86E-85F5A066E1F8}"/>
            </c:ext>
          </c:extLst>
        </c:ser>
        <c:dLbls>
          <c:showLegendKey val="0"/>
          <c:showVal val="0"/>
          <c:showCatName val="0"/>
          <c:showSerName val="0"/>
          <c:showPercent val="0"/>
          <c:showBubbleSize val="0"/>
        </c:dLbls>
        <c:marker val="1"/>
        <c:smooth val="0"/>
        <c:axId val="472549608"/>
        <c:axId val="472550392"/>
      </c:lineChart>
      <c:catAx>
        <c:axId val="472549608"/>
        <c:scaling>
          <c:orientation val="minMax"/>
        </c:scaling>
        <c:delete val="0"/>
        <c:axPos val="b"/>
        <c:numFmt formatCode="General" sourceLinked="1"/>
        <c:majorTickMark val="none"/>
        <c:minorTickMark val="none"/>
        <c:tickLblPos val="none"/>
        <c:crossAx val="472550392"/>
        <c:crosses val="autoZero"/>
        <c:auto val="0"/>
        <c:lblAlgn val="ctr"/>
        <c:lblOffset val="100"/>
        <c:noMultiLvlLbl val="1"/>
      </c:catAx>
      <c:valAx>
        <c:axId val="472550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49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E-497E-A1A6-08DA1CD9EE1B}"/>
            </c:ext>
          </c:extLst>
        </c:ser>
        <c:dLbls>
          <c:showLegendKey val="0"/>
          <c:showVal val="0"/>
          <c:showCatName val="0"/>
          <c:showSerName val="0"/>
          <c:showPercent val="0"/>
          <c:showBubbleSize val="0"/>
        </c:dLbls>
        <c:gapWidth val="180"/>
        <c:overlap val="-90"/>
        <c:axId val="472550784"/>
        <c:axId val="4725484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E-497E-A1A6-08DA1CD9EE1B}"/>
            </c:ext>
          </c:extLst>
        </c:ser>
        <c:dLbls>
          <c:showLegendKey val="0"/>
          <c:showVal val="0"/>
          <c:showCatName val="0"/>
          <c:showSerName val="0"/>
          <c:showPercent val="0"/>
          <c:showBubbleSize val="0"/>
        </c:dLbls>
        <c:marker val="1"/>
        <c:smooth val="0"/>
        <c:axId val="472550784"/>
        <c:axId val="472548432"/>
      </c:lineChart>
      <c:catAx>
        <c:axId val="472550784"/>
        <c:scaling>
          <c:orientation val="minMax"/>
        </c:scaling>
        <c:delete val="0"/>
        <c:axPos val="b"/>
        <c:numFmt formatCode="General" sourceLinked="1"/>
        <c:majorTickMark val="none"/>
        <c:minorTickMark val="none"/>
        <c:tickLblPos val="none"/>
        <c:crossAx val="472548432"/>
        <c:crosses val="autoZero"/>
        <c:auto val="0"/>
        <c:lblAlgn val="ctr"/>
        <c:lblOffset val="100"/>
        <c:noMultiLvlLbl val="1"/>
      </c:catAx>
      <c:valAx>
        <c:axId val="47254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5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B-4982-94F6-2C9F2397B3CA}"/>
            </c:ext>
          </c:extLst>
        </c:ser>
        <c:dLbls>
          <c:showLegendKey val="0"/>
          <c:showVal val="0"/>
          <c:showCatName val="0"/>
          <c:showSerName val="0"/>
          <c:showPercent val="0"/>
          <c:showBubbleSize val="0"/>
        </c:dLbls>
        <c:gapWidth val="180"/>
        <c:overlap val="-90"/>
        <c:axId val="472553528"/>
        <c:axId val="472547256"/>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B-4982-94F6-2C9F2397B3CA}"/>
            </c:ext>
          </c:extLst>
        </c:ser>
        <c:dLbls>
          <c:showLegendKey val="0"/>
          <c:showVal val="0"/>
          <c:showCatName val="0"/>
          <c:showSerName val="0"/>
          <c:showPercent val="0"/>
          <c:showBubbleSize val="0"/>
        </c:dLbls>
        <c:marker val="1"/>
        <c:smooth val="0"/>
        <c:axId val="472553528"/>
        <c:axId val="472547256"/>
      </c:lineChart>
      <c:catAx>
        <c:axId val="472553528"/>
        <c:scaling>
          <c:orientation val="minMax"/>
        </c:scaling>
        <c:delete val="0"/>
        <c:axPos val="b"/>
        <c:numFmt formatCode="General" sourceLinked="1"/>
        <c:majorTickMark val="none"/>
        <c:minorTickMark val="none"/>
        <c:tickLblPos val="none"/>
        <c:crossAx val="472547256"/>
        <c:crosses val="autoZero"/>
        <c:auto val="0"/>
        <c:lblAlgn val="ctr"/>
        <c:lblOffset val="100"/>
        <c:noMultiLvlLbl val="1"/>
      </c:catAx>
      <c:valAx>
        <c:axId val="472547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53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256.8</c:v>
                </c:pt>
                <c:pt idx="1">
                  <c:v>189.5</c:v>
                </c:pt>
                <c:pt idx="2">
                  <c:v>224.3</c:v>
                </c:pt>
                <c:pt idx="3">
                  <c:v>182.2</c:v>
                </c:pt>
                <c:pt idx="4">
                  <c:v>206.6</c:v>
                </c:pt>
              </c:numCache>
            </c:numRef>
          </c:val>
          <c:extLst>
            <c:ext xmlns:c16="http://schemas.microsoft.com/office/drawing/2014/chart" uri="{C3380CC4-5D6E-409C-BE32-E72D297353CC}">
              <c16:uniqueId val="{00000000-C05D-4C35-B12F-28E82C44056C}"/>
            </c:ext>
          </c:extLst>
        </c:ser>
        <c:dLbls>
          <c:showLegendKey val="0"/>
          <c:showVal val="0"/>
          <c:showCatName val="0"/>
          <c:showSerName val="0"/>
          <c:showPercent val="0"/>
          <c:showBubbleSize val="0"/>
        </c:dLbls>
        <c:gapWidth val="180"/>
        <c:overlap val="-90"/>
        <c:axId val="328258176"/>
        <c:axId val="3282585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C05D-4C35-B12F-28E82C44056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05D-4C35-B12F-28E82C44056C}"/>
            </c:ext>
          </c:extLst>
        </c:ser>
        <c:dLbls>
          <c:showLegendKey val="0"/>
          <c:showVal val="0"/>
          <c:showCatName val="0"/>
          <c:showSerName val="0"/>
          <c:showPercent val="0"/>
          <c:showBubbleSize val="0"/>
        </c:dLbls>
        <c:marker val="1"/>
        <c:smooth val="0"/>
        <c:axId val="328258176"/>
        <c:axId val="328258568"/>
      </c:lineChart>
      <c:catAx>
        <c:axId val="328258176"/>
        <c:scaling>
          <c:orientation val="minMax"/>
        </c:scaling>
        <c:delete val="0"/>
        <c:axPos val="b"/>
        <c:numFmt formatCode="General" sourceLinked="1"/>
        <c:majorTickMark val="none"/>
        <c:minorTickMark val="none"/>
        <c:tickLblPos val="none"/>
        <c:crossAx val="328258568"/>
        <c:crosses val="autoZero"/>
        <c:auto val="0"/>
        <c:lblAlgn val="ctr"/>
        <c:lblOffset val="100"/>
        <c:noMultiLvlLbl val="1"/>
      </c:catAx>
      <c:valAx>
        <c:axId val="328258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25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BA-4371-BBC3-FC360320936E}"/>
            </c:ext>
          </c:extLst>
        </c:ser>
        <c:dLbls>
          <c:showLegendKey val="0"/>
          <c:showVal val="0"/>
          <c:showCatName val="0"/>
          <c:showSerName val="0"/>
          <c:showPercent val="0"/>
          <c:showBubbleSize val="0"/>
        </c:dLbls>
        <c:gapWidth val="180"/>
        <c:overlap val="-90"/>
        <c:axId val="472549216"/>
        <c:axId val="4730562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BA-4371-BBC3-FC360320936E}"/>
            </c:ext>
          </c:extLst>
        </c:ser>
        <c:dLbls>
          <c:showLegendKey val="0"/>
          <c:showVal val="0"/>
          <c:showCatName val="0"/>
          <c:showSerName val="0"/>
          <c:showPercent val="0"/>
          <c:showBubbleSize val="0"/>
        </c:dLbls>
        <c:marker val="1"/>
        <c:smooth val="0"/>
        <c:axId val="472549216"/>
        <c:axId val="473056248"/>
      </c:lineChart>
      <c:catAx>
        <c:axId val="472549216"/>
        <c:scaling>
          <c:orientation val="minMax"/>
        </c:scaling>
        <c:delete val="0"/>
        <c:axPos val="b"/>
        <c:numFmt formatCode="General" sourceLinked="1"/>
        <c:majorTickMark val="none"/>
        <c:minorTickMark val="none"/>
        <c:tickLblPos val="none"/>
        <c:crossAx val="473056248"/>
        <c:crosses val="autoZero"/>
        <c:auto val="0"/>
        <c:lblAlgn val="ctr"/>
        <c:lblOffset val="100"/>
        <c:noMultiLvlLbl val="1"/>
      </c:catAx>
      <c:valAx>
        <c:axId val="473056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254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ED-4DBE-9F38-657BA935280F}"/>
            </c:ext>
          </c:extLst>
        </c:ser>
        <c:dLbls>
          <c:showLegendKey val="0"/>
          <c:showVal val="0"/>
          <c:showCatName val="0"/>
          <c:showSerName val="0"/>
          <c:showPercent val="0"/>
          <c:showBubbleSize val="0"/>
        </c:dLbls>
        <c:gapWidth val="180"/>
        <c:overlap val="-90"/>
        <c:axId val="473057424"/>
        <c:axId val="47305703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ED-4DBE-9F38-657BA935280F}"/>
            </c:ext>
          </c:extLst>
        </c:ser>
        <c:dLbls>
          <c:showLegendKey val="0"/>
          <c:showVal val="0"/>
          <c:showCatName val="0"/>
          <c:showSerName val="0"/>
          <c:showPercent val="0"/>
          <c:showBubbleSize val="0"/>
        </c:dLbls>
        <c:marker val="1"/>
        <c:smooth val="0"/>
        <c:axId val="473057424"/>
        <c:axId val="473057032"/>
      </c:lineChart>
      <c:catAx>
        <c:axId val="473057424"/>
        <c:scaling>
          <c:orientation val="minMax"/>
        </c:scaling>
        <c:delete val="0"/>
        <c:axPos val="b"/>
        <c:numFmt formatCode="General" sourceLinked="1"/>
        <c:majorTickMark val="none"/>
        <c:minorTickMark val="none"/>
        <c:tickLblPos val="none"/>
        <c:crossAx val="473057032"/>
        <c:crosses val="autoZero"/>
        <c:auto val="0"/>
        <c:lblAlgn val="ctr"/>
        <c:lblOffset val="100"/>
        <c:noMultiLvlLbl val="1"/>
      </c:catAx>
      <c:valAx>
        <c:axId val="473057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05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EE-4AB1-8C10-7CD7EB7D26CE}"/>
            </c:ext>
          </c:extLst>
        </c:ser>
        <c:dLbls>
          <c:showLegendKey val="0"/>
          <c:showVal val="0"/>
          <c:showCatName val="0"/>
          <c:showSerName val="0"/>
          <c:showPercent val="0"/>
          <c:showBubbleSize val="0"/>
        </c:dLbls>
        <c:gapWidth val="180"/>
        <c:overlap val="-90"/>
        <c:axId val="473056640"/>
        <c:axId val="47305820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E-4AB1-8C10-7CD7EB7D26CE}"/>
            </c:ext>
          </c:extLst>
        </c:ser>
        <c:dLbls>
          <c:showLegendKey val="0"/>
          <c:showVal val="0"/>
          <c:showCatName val="0"/>
          <c:showSerName val="0"/>
          <c:showPercent val="0"/>
          <c:showBubbleSize val="0"/>
        </c:dLbls>
        <c:marker val="1"/>
        <c:smooth val="0"/>
        <c:axId val="473056640"/>
        <c:axId val="473058208"/>
      </c:lineChart>
      <c:catAx>
        <c:axId val="473056640"/>
        <c:scaling>
          <c:orientation val="minMax"/>
        </c:scaling>
        <c:delete val="0"/>
        <c:axPos val="b"/>
        <c:numFmt formatCode="General" sourceLinked="1"/>
        <c:majorTickMark val="none"/>
        <c:minorTickMark val="none"/>
        <c:tickLblPos val="none"/>
        <c:crossAx val="473058208"/>
        <c:crosses val="autoZero"/>
        <c:auto val="0"/>
        <c:lblAlgn val="ctr"/>
        <c:lblOffset val="100"/>
        <c:noMultiLvlLbl val="1"/>
      </c:catAx>
      <c:valAx>
        <c:axId val="47305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05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4-48C7-8F57-BB41495B7C88}"/>
            </c:ext>
          </c:extLst>
        </c:ser>
        <c:dLbls>
          <c:showLegendKey val="0"/>
          <c:showVal val="0"/>
          <c:showCatName val="0"/>
          <c:showSerName val="0"/>
          <c:showPercent val="0"/>
          <c:showBubbleSize val="0"/>
        </c:dLbls>
        <c:gapWidth val="180"/>
        <c:overlap val="-90"/>
        <c:axId val="473053112"/>
        <c:axId val="4730578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4-48C7-8F57-BB41495B7C88}"/>
            </c:ext>
          </c:extLst>
        </c:ser>
        <c:dLbls>
          <c:showLegendKey val="0"/>
          <c:showVal val="0"/>
          <c:showCatName val="0"/>
          <c:showSerName val="0"/>
          <c:showPercent val="0"/>
          <c:showBubbleSize val="0"/>
        </c:dLbls>
        <c:marker val="1"/>
        <c:smooth val="0"/>
        <c:axId val="473053112"/>
        <c:axId val="473057816"/>
      </c:lineChart>
      <c:catAx>
        <c:axId val="473053112"/>
        <c:scaling>
          <c:orientation val="minMax"/>
        </c:scaling>
        <c:delete val="0"/>
        <c:axPos val="b"/>
        <c:numFmt formatCode="General" sourceLinked="1"/>
        <c:majorTickMark val="none"/>
        <c:minorTickMark val="none"/>
        <c:tickLblPos val="none"/>
        <c:crossAx val="473057816"/>
        <c:crosses val="autoZero"/>
        <c:auto val="0"/>
        <c:lblAlgn val="ctr"/>
        <c:lblOffset val="100"/>
        <c:noMultiLvlLbl val="1"/>
      </c:catAx>
      <c:valAx>
        <c:axId val="473057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053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9B-4776-80E6-BA26539D8A95}"/>
            </c:ext>
          </c:extLst>
        </c:ser>
        <c:dLbls>
          <c:showLegendKey val="0"/>
          <c:showVal val="0"/>
          <c:showCatName val="0"/>
          <c:showSerName val="0"/>
          <c:showPercent val="0"/>
          <c:showBubbleSize val="0"/>
        </c:dLbls>
        <c:gapWidth val="180"/>
        <c:overlap val="-90"/>
        <c:axId val="473055464"/>
        <c:axId val="47305154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B-4776-80E6-BA26539D8A95}"/>
            </c:ext>
          </c:extLst>
        </c:ser>
        <c:dLbls>
          <c:showLegendKey val="0"/>
          <c:showVal val="0"/>
          <c:showCatName val="0"/>
          <c:showSerName val="0"/>
          <c:showPercent val="0"/>
          <c:showBubbleSize val="0"/>
        </c:dLbls>
        <c:marker val="1"/>
        <c:smooth val="0"/>
        <c:axId val="473055464"/>
        <c:axId val="473051544"/>
      </c:lineChart>
      <c:catAx>
        <c:axId val="473055464"/>
        <c:scaling>
          <c:orientation val="minMax"/>
        </c:scaling>
        <c:delete val="0"/>
        <c:axPos val="b"/>
        <c:numFmt formatCode="General" sourceLinked="1"/>
        <c:majorTickMark val="none"/>
        <c:minorTickMark val="none"/>
        <c:tickLblPos val="none"/>
        <c:crossAx val="473051544"/>
        <c:crosses val="autoZero"/>
        <c:auto val="0"/>
        <c:lblAlgn val="ctr"/>
        <c:lblOffset val="100"/>
        <c:noMultiLvlLbl val="1"/>
      </c:catAx>
      <c:valAx>
        <c:axId val="473051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0554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88-4203-A4FD-F3C663BE24C0}"/>
            </c:ext>
          </c:extLst>
        </c:ser>
        <c:dLbls>
          <c:showLegendKey val="0"/>
          <c:showVal val="0"/>
          <c:showCatName val="0"/>
          <c:showSerName val="0"/>
          <c:showPercent val="0"/>
          <c:showBubbleSize val="0"/>
        </c:dLbls>
        <c:gapWidth val="180"/>
        <c:overlap val="-90"/>
        <c:axId val="473051936"/>
        <c:axId val="4730535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88-4203-A4FD-F3C663BE24C0}"/>
            </c:ext>
          </c:extLst>
        </c:ser>
        <c:dLbls>
          <c:showLegendKey val="0"/>
          <c:showVal val="0"/>
          <c:showCatName val="0"/>
          <c:showSerName val="0"/>
          <c:showPercent val="0"/>
          <c:showBubbleSize val="0"/>
        </c:dLbls>
        <c:marker val="1"/>
        <c:smooth val="0"/>
        <c:axId val="473051936"/>
        <c:axId val="473053504"/>
      </c:lineChart>
      <c:catAx>
        <c:axId val="473051936"/>
        <c:scaling>
          <c:orientation val="minMax"/>
        </c:scaling>
        <c:delete val="0"/>
        <c:axPos val="b"/>
        <c:numFmt formatCode="General" sourceLinked="1"/>
        <c:majorTickMark val="none"/>
        <c:minorTickMark val="none"/>
        <c:tickLblPos val="none"/>
        <c:crossAx val="473053504"/>
        <c:crosses val="autoZero"/>
        <c:auto val="0"/>
        <c:lblAlgn val="ctr"/>
        <c:lblOffset val="100"/>
        <c:noMultiLvlLbl val="1"/>
      </c:catAx>
      <c:valAx>
        <c:axId val="47305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051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2-43E6-BBD0-94EC7A58551F}"/>
            </c:ext>
          </c:extLst>
        </c:ser>
        <c:dLbls>
          <c:showLegendKey val="0"/>
          <c:showVal val="0"/>
          <c:showCatName val="0"/>
          <c:showSerName val="0"/>
          <c:showPercent val="0"/>
          <c:showBubbleSize val="0"/>
        </c:dLbls>
        <c:gapWidth val="180"/>
        <c:overlap val="-90"/>
        <c:axId val="473052328"/>
        <c:axId val="47305272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2-43E6-BBD0-94EC7A58551F}"/>
            </c:ext>
          </c:extLst>
        </c:ser>
        <c:dLbls>
          <c:showLegendKey val="0"/>
          <c:showVal val="0"/>
          <c:showCatName val="0"/>
          <c:showSerName val="0"/>
          <c:showPercent val="0"/>
          <c:showBubbleSize val="0"/>
        </c:dLbls>
        <c:marker val="1"/>
        <c:smooth val="0"/>
        <c:axId val="473052328"/>
        <c:axId val="473052720"/>
      </c:lineChart>
      <c:catAx>
        <c:axId val="473052328"/>
        <c:scaling>
          <c:orientation val="minMax"/>
        </c:scaling>
        <c:delete val="0"/>
        <c:axPos val="b"/>
        <c:numFmt formatCode="General" sourceLinked="1"/>
        <c:majorTickMark val="none"/>
        <c:minorTickMark val="none"/>
        <c:tickLblPos val="none"/>
        <c:crossAx val="473052720"/>
        <c:crosses val="autoZero"/>
        <c:auto val="0"/>
        <c:lblAlgn val="ctr"/>
        <c:lblOffset val="100"/>
        <c:noMultiLvlLbl val="1"/>
      </c:catAx>
      <c:valAx>
        <c:axId val="47305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05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78-4186-8C79-FD95BED0A80E}"/>
            </c:ext>
          </c:extLst>
        </c:ser>
        <c:dLbls>
          <c:showLegendKey val="0"/>
          <c:showVal val="0"/>
          <c:showCatName val="0"/>
          <c:showSerName val="0"/>
          <c:showPercent val="0"/>
          <c:showBubbleSize val="0"/>
        </c:dLbls>
        <c:gapWidth val="180"/>
        <c:overlap val="-90"/>
        <c:axId val="473424472"/>
        <c:axId val="4734248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78-4186-8C79-FD95BED0A80E}"/>
            </c:ext>
          </c:extLst>
        </c:ser>
        <c:dLbls>
          <c:showLegendKey val="0"/>
          <c:showVal val="0"/>
          <c:showCatName val="0"/>
          <c:showSerName val="0"/>
          <c:showPercent val="0"/>
          <c:showBubbleSize val="0"/>
        </c:dLbls>
        <c:marker val="1"/>
        <c:smooth val="0"/>
        <c:axId val="473424472"/>
        <c:axId val="473424864"/>
      </c:lineChart>
      <c:catAx>
        <c:axId val="473424472"/>
        <c:scaling>
          <c:orientation val="minMax"/>
        </c:scaling>
        <c:delete val="0"/>
        <c:axPos val="b"/>
        <c:numFmt formatCode="General" sourceLinked="1"/>
        <c:majorTickMark val="none"/>
        <c:minorTickMark val="none"/>
        <c:tickLblPos val="none"/>
        <c:crossAx val="473424864"/>
        <c:crosses val="autoZero"/>
        <c:auto val="0"/>
        <c:lblAlgn val="ctr"/>
        <c:lblOffset val="100"/>
        <c:noMultiLvlLbl val="1"/>
      </c:catAx>
      <c:valAx>
        <c:axId val="4734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424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D7-43A2-BC02-CCFCF9FFBD48}"/>
            </c:ext>
          </c:extLst>
        </c:ser>
        <c:dLbls>
          <c:showLegendKey val="0"/>
          <c:showVal val="0"/>
          <c:showCatName val="0"/>
          <c:showSerName val="0"/>
          <c:showPercent val="0"/>
          <c:showBubbleSize val="0"/>
        </c:dLbls>
        <c:gapWidth val="180"/>
        <c:overlap val="-90"/>
        <c:axId val="473423296"/>
        <c:axId val="4734252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7-43A2-BC02-CCFCF9FFBD48}"/>
            </c:ext>
          </c:extLst>
        </c:ser>
        <c:dLbls>
          <c:showLegendKey val="0"/>
          <c:showVal val="0"/>
          <c:showCatName val="0"/>
          <c:showSerName val="0"/>
          <c:showPercent val="0"/>
          <c:showBubbleSize val="0"/>
        </c:dLbls>
        <c:marker val="1"/>
        <c:smooth val="0"/>
        <c:axId val="473423296"/>
        <c:axId val="473425256"/>
      </c:lineChart>
      <c:catAx>
        <c:axId val="473423296"/>
        <c:scaling>
          <c:orientation val="minMax"/>
        </c:scaling>
        <c:delete val="0"/>
        <c:axPos val="b"/>
        <c:numFmt formatCode="General" sourceLinked="1"/>
        <c:majorTickMark val="none"/>
        <c:minorTickMark val="none"/>
        <c:tickLblPos val="none"/>
        <c:crossAx val="473425256"/>
        <c:crosses val="autoZero"/>
        <c:auto val="0"/>
        <c:lblAlgn val="ctr"/>
        <c:lblOffset val="100"/>
        <c:noMultiLvlLbl val="1"/>
      </c:catAx>
      <c:valAx>
        <c:axId val="47342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423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8-4121-8C71-9EBDEEC3C017}"/>
            </c:ext>
          </c:extLst>
        </c:ser>
        <c:dLbls>
          <c:showLegendKey val="0"/>
          <c:showVal val="0"/>
          <c:showCatName val="0"/>
          <c:showSerName val="0"/>
          <c:showPercent val="0"/>
          <c:showBubbleSize val="0"/>
        </c:dLbls>
        <c:gapWidth val="180"/>
        <c:overlap val="-90"/>
        <c:axId val="473426040"/>
        <c:axId val="47342643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8-4121-8C71-9EBDEEC3C017}"/>
            </c:ext>
          </c:extLst>
        </c:ser>
        <c:dLbls>
          <c:showLegendKey val="0"/>
          <c:showVal val="0"/>
          <c:showCatName val="0"/>
          <c:showSerName val="0"/>
          <c:showPercent val="0"/>
          <c:showBubbleSize val="0"/>
        </c:dLbls>
        <c:marker val="1"/>
        <c:smooth val="0"/>
        <c:axId val="473426040"/>
        <c:axId val="473426432"/>
      </c:lineChart>
      <c:catAx>
        <c:axId val="473426040"/>
        <c:scaling>
          <c:orientation val="minMax"/>
        </c:scaling>
        <c:delete val="0"/>
        <c:axPos val="b"/>
        <c:numFmt formatCode="General" sourceLinked="1"/>
        <c:majorTickMark val="none"/>
        <c:minorTickMark val="none"/>
        <c:tickLblPos val="none"/>
        <c:crossAx val="473426432"/>
        <c:crosses val="autoZero"/>
        <c:auto val="0"/>
        <c:lblAlgn val="ctr"/>
        <c:lblOffset val="100"/>
        <c:noMultiLvlLbl val="1"/>
      </c:catAx>
      <c:valAx>
        <c:axId val="47342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426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485.1</c:v>
                </c:pt>
                <c:pt idx="1">
                  <c:v>513.20000000000005</c:v>
                </c:pt>
                <c:pt idx="2">
                  <c:v>541.20000000000005</c:v>
                </c:pt>
                <c:pt idx="3">
                  <c:v>378.3</c:v>
                </c:pt>
                <c:pt idx="4">
                  <c:v>445.6</c:v>
                </c:pt>
              </c:numCache>
            </c:numRef>
          </c:val>
          <c:extLst>
            <c:ext xmlns:c16="http://schemas.microsoft.com/office/drawing/2014/chart" uri="{C3380CC4-5D6E-409C-BE32-E72D297353CC}">
              <c16:uniqueId val="{00000000-2246-4C22-BCC8-B58301524ED4}"/>
            </c:ext>
          </c:extLst>
        </c:ser>
        <c:dLbls>
          <c:showLegendKey val="0"/>
          <c:showVal val="0"/>
          <c:showCatName val="0"/>
          <c:showSerName val="0"/>
          <c:showPercent val="0"/>
          <c:showBubbleSize val="0"/>
        </c:dLbls>
        <c:gapWidth val="180"/>
        <c:overlap val="-90"/>
        <c:axId val="328251120"/>
        <c:axId val="32825308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2246-4C22-BCC8-B58301524ED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246-4C22-BCC8-B58301524ED4}"/>
            </c:ext>
          </c:extLst>
        </c:ser>
        <c:dLbls>
          <c:showLegendKey val="0"/>
          <c:showVal val="0"/>
          <c:showCatName val="0"/>
          <c:showSerName val="0"/>
          <c:showPercent val="0"/>
          <c:showBubbleSize val="0"/>
        </c:dLbls>
        <c:marker val="1"/>
        <c:smooth val="0"/>
        <c:axId val="328251120"/>
        <c:axId val="328253080"/>
      </c:lineChart>
      <c:catAx>
        <c:axId val="328251120"/>
        <c:scaling>
          <c:orientation val="minMax"/>
        </c:scaling>
        <c:delete val="0"/>
        <c:axPos val="b"/>
        <c:numFmt formatCode="General" sourceLinked="1"/>
        <c:majorTickMark val="none"/>
        <c:minorTickMark val="none"/>
        <c:tickLblPos val="none"/>
        <c:crossAx val="328253080"/>
        <c:crosses val="autoZero"/>
        <c:auto val="0"/>
        <c:lblAlgn val="ctr"/>
        <c:lblOffset val="100"/>
        <c:noMultiLvlLbl val="1"/>
      </c:catAx>
      <c:valAx>
        <c:axId val="32825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25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3-44C5-9793-326DCB7DE4A8}"/>
            </c:ext>
          </c:extLst>
        </c:ser>
        <c:dLbls>
          <c:showLegendKey val="0"/>
          <c:showVal val="0"/>
          <c:showCatName val="0"/>
          <c:showSerName val="0"/>
          <c:showPercent val="0"/>
          <c:showBubbleSize val="0"/>
        </c:dLbls>
        <c:gapWidth val="180"/>
        <c:overlap val="-90"/>
        <c:axId val="473422904"/>
        <c:axId val="47342055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3-44C5-9793-326DCB7DE4A8}"/>
            </c:ext>
          </c:extLst>
        </c:ser>
        <c:dLbls>
          <c:showLegendKey val="0"/>
          <c:showVal val="0"/>
          <c:showCatName val="0"/>
          <c:showSerName val="0"/>
          <c:showPercent val="0"/>
          <c:showBubbleSize val="0"/>
        </c:dLbls>
        <c:marker val="1"/>
        <c:smooth val="0"/>
        <c:axId val="473422904"/>
        <c:axId val="473420552"/>
      </c:lineChart>
      <c:catAx>
        <c:axId val="473422904"/>
        <c:scaling>
          <c:orientation val="minMax"/>
        </c:scaling>
        <c:delete val="0"/>
        <c:axPos val="b"/>
        <c:numFmt formatCode="General" sourceLinked="1"/>
        <c:majorTickMark val="none"/>
        <c:minorTickMark val="none"/>
        <c:tickLblPos val="none"/>
        <c:crossAx val="473420552"/>
        <c:crosses val="autoZero"/>
        <c:auto val="0"/>
        <c:lblAlgn val="ctr"/>
        <c:lblOffset val="100"/>
        <c:noMultiLvlLbl val="1"/>
      </c:catAx>
      <c:valAx>
        <c:axId val="473420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422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5842.5</c:v>
                </c:pt>
                <c:pt idx="1">
                  <c:v>8025.1</c:v>
                </c:pt>
                <c:pt idx="2">
                  <c:v>6553.1</c:v>
                </c:pt>
                <c:pt idx="3">
                  <c:v>7694.6</c:v>
                </c:pt>
                <c:pt idx="4">
                  <c:v>7227.9</c:v>
                </c:pt>
              </c:numCache>
            </c:numRef>
          </c:val>
          <c:extLst>
            <c:ext xmlns:c16="http://schemas.microsoft.com/office/drawing/2014/chart" uri="{C3380CC4-5D6E-409C-BE32-E72D297353CC}">
              <c16:uniqueId val="{00000000-6457-41BC-A0D8-82D4777DC12A}"/>
            </c:ext>
          </c:extLst>
        </c:ser>
        <c:dLbls>
          <c:showLegendKey val="0"/>
          <c:showVal val="0"/>
          <c:showCatName val="0"/>
          <c:showSerName val="0"/>
          <c:showPercent val="0"/>
          <c:showBubbleSize val="0"/>
        </c:dLbls>
        <c:gapWidth val="180"/>
        <c:overlap val="-90"/>
        <c:axId val="328252296"/>
        <c:axId val="32825504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6457-41BC-A0D8-82D4777DC12A}"/>
            </c:ext>
          </c:extLst>
        </c:ser>
        <c:dLbls>
          <c:showLegendKey val="0"/>
          <c:showVal val="0"/>
          <c:showCatName val="0"/>
          <c:showSerName val="0"/>
          <c:showPercent val="0"/>
          <c:showBubbleSize val="0"/>
        </c:dLbls>
        <c:marker val="1"/>
        <c:smooth val="0"/>
        <c:axId val="328252296"/>
        <c:axId val="328255040"/>
      </c:lineChart>
      <c:catAx>
        <c:axId val="328252296"/>
        <c:scaling>
          <c:orientation val="minMax"/>
        </c:scaling>
        <c:delete val="0"/>
        <c:axPos val="b"/>
        <c:numFmt formatCode="General" sourceLinked="1"/>
        <c:majorTickMark val="none"/>
        <c:minorTickMark val="none"/>
        <c:tickLblPos val="none"/>
        <c:crossAx val="328255040"/>
        <c:crosses val="autoZero"/>
        <c:auto val="0"/>
        <c:lblAlgn val="ctr"/>
        <c:lblOffset val="100"/>
        <c:noMultiLvlLbl val="1"/>
      </c:catAx>
      <c:valAx>
        <c:axId val="32825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252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3829479</c:v>
                </c:pt>
                <c:pt idx="1">
                  <c:v>3006089</c:v>
                </c:pt>
                <c:pt idx="2">
                  <c:v>3774529</c:v>
                </c:pt>
                <c:pt idx="3">
                  <c:v>2798583</c:v>
                </c:pt>
                <c:pt idx="4">
                  <c:v>3271970</c:v>
                </c:pt>
              </c:numCache>
            </c:numRef>
          </c:val>
          <c:extLst>
            <c:ext xmlns:c16="http://schemas.microsoft.com/office/drawing/2014/chart" uri="{C3380CC4-5D6E-409C-BE32-E72D297353CC}">
              <c16:uniqueId val="{00000000-2F8D-4F64-B6A1-2DD350989007}"/>
            </c:ext>
          </c:extLst>
        </c:ser>
        <c:dLbls>
          <c:showLegendKey val="0"/>
          <c:showVal val="0"/>
          <c:showCatName val="0"/>
          <c:showSerName val="0"/>
          <c:showPercent val="0"/>
          <c:showBubbleSize val="0"/>
        </c:dLbls>
        <c:gapWidth val="180"/>
        <c:overlap val="-90"/>
        <c:axId val="328253864"/>
        <c:axId val="3282519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2F8D-4F64-B6A1-2DD350989007}"/>
            </c:ext>
          </c:extLst>
        </c:ser>
        <c:dLbls>
          <c:showLegendKey val="0"/>
          <c:showVal val="0"/>
          <c:showCatName val="0"/>
          <c:showSerName val="0"/>
          <c:showPercent val="0"/>
          <c:showBubbleSize val="0"/>
        </c:dLbls>
        <c:marker val="1"/>
        <c:smooth val="0"/>
        <c:axId val="328253864"/>
        <c:axId val="328251904"/>
      </c:lineChart>
      <c:catAx>
        <c:axId val="328253864"/>
        <c:scaling>
          <c:orientation val="minMax"/>
        </c:scaling>
        <c:delete val="0"/>
        <c:axPos val="b"/>
        <c:numFmt formatCode="General" sourceLinked="1"/>
        <c:majorTickMark val="none"/>
        <c:minorTickMark val="none"/>
        <c:tickLblPos val="none"/>
        <c:crossAx val="328251904"/>
        <c:crosses val="autoZero"/>
        <c:auto val="0"/>
        <c:lblAlgn val="ctr"/>
        <c:lblOffset val="100"/>
        <c:noMultiLvlLbl val="1"/>
      </c:catAx>
      <c:valAx>
        <c:axId val="3282519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253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47</c:v>
                </c:pt>
                <c:pt idx="1">
                  <c:v>41.4</c:v>
                </c:pt>
                <c:pt idx="2">
                  <c:v>48.7</c:v>
                </c:pt>
                <c:pt idx="3">
                  <c:v>41</c:v>
                </c:pt>
                <c:pt idx="4">
                  <c:v>40.9</c:v>
                </c:pt>
              </c:numCache>
            </c:numRef>
          </c:val>
          <c:extLst>
            <c:ext xmlns:c16="http://schemas.microsoft.com/office/drawing/2014/chart" uri="{C3380CC4-5D6E-409C-BE32-E72D297353CC}">
              <c16:uniqueId val="{00000000-7C10-4FF3-B96F-1431778E0BA2}"/>
            </c:ext>
          </c:extLst>
        </c:ser>
        <c:dLbls>
          <c:showLegendKey val="0"/>
          <c:showVal val="0"/>
          <c:showCatName val="0"/>
          <c:showSerName val="0"/>
          <c:showPercent val="0"/>
          <c:showBubbleSize val="0"/>
        </c:dLbls>
        <c:gapWidth val="180"/>
        <c:overlap val="-90"/>
        <c:axId val="328252688"/>
        <c:axId val="32825621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7C10-4FF3-B96F-1431778E0BA2}"/>
            </c:ext>
          </c:extLst>
        </c:ser>
        <c:dLbls>
          <c:showLegendKey val="0"/>
          <c:showVal val="0"/>
          <c:showCatName val="0"/>
          <c:showSerName val="0"/>
          <c:showPercent val="0"/>
          <c:showBubbleSize val="0"/>
        </c:dLbls>
        <c:marker val="1"/>
        <c:smooth val="0"/>
        <c:axId val="328252688"/>
        <c:axId val="328256216"/>
      </c:lineChart>
      <c:catAx>
        <c:axId val="328252688"/>
        <c:scaling>
          <c:orientation val="minMax"/>
        </c:scaling>
        <c:delete val="0"/>
        <c:axPos val="b"/>
        <c:numFmt formatCode="General" sourceLinked="1"/>
        <c:majorTickMark val="none"/>
        <c:minorTickMark val="none"/>
        <c:tickLblPos val="none"/>
        <c:crossAx val="328256216"/>
        <c:crosses val="autoZero"/>
        <c:auto val="0"/>
        <c:lblAlgn val="ctr"/>
        <c:lblOffset val="100"/>
        <c:noMultiLvlLbl val="1"/>
      </c:catAx>
      <c:valAx>
        <c:axId val="328256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25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6.3</c:v>
                </c:pt>
                <c:pt idx="1">
                  <c:v>20.2</c:v>
                </c:pt>
                <c:pt idx="2">
                  <c:v>4.8</c:v>
                </c:pt>
                <c:pt idx="3">
                  <c:v>5.2</c:v>
                </c:pt>
                <c:pt idx="4">
                  <c:v>5.4</c:v>
                </c:pt>
              </c:numCache>
            </c:numRef>
          </c:val>
          <c:extLst>
            <c:ext xmlns:c16="http://schemas.microsoft.com/office/drawing/2014/chart" uri="{C3380CC4-5D6E-409C-BE32-E72D297353CC}">
              <c16:uniqueId val="{00000000-5017-4B26-AA87-A1AA1B68CC23}"/>
            </c:ext>
          </c:extLst>
        </c:ser>
        <c:dLbls>
          <c:showLegendKey val="0"/>
          <c:showVal val="0"/>
          <c:showCatName val="0"/>
          <c:showSerName val="0"/>
          <c:showPercent val="0"/>
          <c:showBubbleSize val="0"/>
        </c:dLbls>
        <c:gapWidth val="180"/>
        <c:overlap val="-90"/>
        <c:axId val="471444704"/>
        <c:axId val="4714376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5017-4B26-AA87-A1AA1B68CC23}"/>
            </c:ext>
          </c:extLst>
        </c:ser>
        <c:dLbls>
          <c:showLegendKey val="0"/>
          <c:showVal val="0"/>
          <c:showCatName val="0"/>
          <c:showSerName val="0"/>
          <c:showPercent val="0"/>
          <c:showBubbleSize val="0"/>
        </c:dLbls>
        <c:marker val="1"/>
        <c:smooth val="0"/>
        <c:axId val="471444704"/>
        <c:axId val="471437648"/>
      </c:lineChart>
      <c:catAx>
        <c:axId val="471444704"/>
        <c:scaling>
          <c:orientation val="minMax"/>
        </c:scaling>
        <c:delete val="0"/>
        <c:axPos val="b"/>
        <c:numFmt formatCode="General" sourceLinked="1"/>
        <c:majorTickMark val="none"/>
        <c:minorTickMark val="none"/>
        <c:tickLblPos val="none"/>
        <c:crossAx val="471437648"/>
        <c:crosses val="autoZero"/>
        <c:auto val="0"/>
        <c:lblAlgn val="ctr"/>
        <c:lblOffset val="100"/>
        <c:noMultiLvlLbl val="1"/>
      </c:catAx>
      <c:valAx>
        <c:axId val="47143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44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156.19999999999999</c:v>
                </c:pt>
                <c:pt idx="1">
                  <c:v>155</c:v>
                </c:pt>
                <c:pt idx="2">
                  <c:v>118.2</c:v>
                </c:pt>
                <c:pt idx="3">
                  <c:v>138</c:v>
                </c:pt>
                <c:pt idx="4">
                  <c:v>179.8</c:v>
                </c:pt>
              </c:numCache>
            </c:numRef>
          </c:val>
          <c:extLst>
            <c:ext xmlns:c16="http://schemas.microsoft.com/office/drawing/2014/chart" uri="{C3380CC4-5D6E-409C-BE32-E72D297353CC}">
              <c16:uniqueId val="{00000000-C2E4-4118-9940-2061090F32A2}"/>
            </c:ext>
          </c:extLst>
        </c:ser>
        <c:dLbls>
          <c:showLegendKey val="0"/>
          <c:showVal val="0"/>
          <c:showCatName val="0"/>
          <c:showSerName val="0"/>
          <c:showPercent val="0"/>
          <c:showBubbleSize val="0"/>
        </c:dLbls>
        <c:gapWidth val="180"/>
        <c:overlap val="-90"/>
        <c:axId val="471441176"/>
        <c:axId val="4714423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C2E4-4118-9940-2061090F32A2}"/>
            </c:ext>
          </c:extLst>
        </c:ser>
        <c:dLbls>
          <c:showLegendKey val="0"/>
          <c:showVal val="0"/>
          <c:showCatName val="0"/>
          <c:showSerName val="0"/>
          <c:showPercent val="0"/>
          <c:showBubbleSize val="0"/>
        </c:dLbls>
        <c:marker val="1"/>
        <c:smooth val="0"/>
        <c:axId val="471441176"/>
        <c:axId val="471442352"/>
      </c:lineChart>
      <c:catAx>
        <c:axId val="471441176"/>
        <c:scaling>
          <c:orientation val="minMax"/>
        </c:scaling>
        <c:delete val="0"/>
        <c:axPos val="b"/>
        <c:numFmt formatCode="General" sourceLinked="1"/>
        <c:majorTickMark val="none"/>
        <c:minorTickMark val="none"/>
        <c:tickLblPos val="none"/>
        <c:crossAx val="471442352"/>
        <c:crosses val="autoZero"/>
        <c:auto val="0"/>
        <c:lblAlgn val="ctr"/>
        <c:lblOffset val="100"/>
        <c:noMultiLvlLbl val="1"/>
      </c:catAx>
      <c:valAx>
        <c:axId val="47144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441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46.8</c:v>
                </c:pt>
                <c:pt idx="1">
                  <c:v>48.2</c:v>
                </c:pt>
                <c:pt idx="2">
                  <c:v>49.4</c:v>
                </c:pt>
                <c:pt idx="3">
                  <c:v>50.9</c:v>
                </c:pt>
                <c:pt idx="4">
                  <c:v>51.5</c:v>
                </c:pt>
              </c:numCache>
            </c:numRef>
          </c:val>
          <c:extLst>
            <c:ext xmlns:c16="http://schemas.microsoft.com/office/drawing/2014/chart" uri="{C3380CC4-5D6E-409C-BE32-E72D297353CC}">
              <c16:uniqueId val="{00000000-8D77-4B15-B67E-D87212CA1A72}"/>
            </c:ext>
          </c:extLst>
        </c:ser>
        <c:dLbls>
          <c:showLegendKey val="0"/>
          <c:showVal val="0"/>
          <c:showCatName val="0"/>
          <c:showSerName val="0"/>
          <c:showPercent val="0"/>
          <c:showBubbleSize val="0"/>
        </c:dLbls>
        <c:gapWidth val="180"/>
        <c:overlap val="-90"/>
        <c:axId val="471439216"/>
        <c:axId val="47144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8D77-4B15-B67E-D87212CA1A72}"/>
            </c:ext>
          </c:extLst>
        </c:ser>
        <c:dLbls>
          <c:showLegendKey val="0"/>
          <c:showVal val="0"/>
          <c:showCatName val="0"/>
          <c:showSerName val="0"/>
          <c:showPercent val="0"/>
          <c:showBubbleSize val="0"/>
        </c:dLbls>
        <c:marker val="1"/>
        <c:smooth val="0"/>
        <c:axId val="471439216"/>
        <c:axId val="471440000"/>
      </c:lineChart>
      <c:catAx>
        <c:axId val="471439216"/>
        <c:scaling>
          <c:orientation val="minMax"/>
        </c:scaling>
        <c:delete val="0"/>
        <c:axPos val="b"/>
        <c:numFmt formatCode="General" sourceLinked="1"/>
        <c:majorTickMark val="none"/>
        <c:minorTickMark val="none"/>
        <c:tickLblPos val="none"/>
        <c:crossAx val="471440000"/>
        <c:crosses val="autoZero"/>
        <c:auto val="0"/>
        <c:lblAlgn val="ctr"/>
        <c:lblOffset val="100"/>
        <c:noMultiLvlLbl val="1"/>
      </c:catAx>
      <c:valAx>
        <c:axId val="47144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714392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763454"/>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763454"/>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763454"/>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763454"/>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763454"/>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（最大出力合計84,290kW）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（最大出力合計84,290kW）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6843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7051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7320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7417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7204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684331"/>
          <a:ext cx="5232798" cy="286904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705117"/>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732088"/>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741741"/>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720469"/>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684331"/>
          <a:ext cx="5232799" cy="286904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705117"/>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732088"/>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741741"/>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720469"/>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6843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7051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7320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7417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7204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6843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7051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7320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7417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7204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5593"/>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5594"/>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5595"/>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5596"/>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5597"/>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5598"/>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5599"/>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5600"/>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5601"/>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5602"/>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5603"/>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5604"/>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5605"/>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5606"/>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5607"/>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5608"/>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5609"/>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5610"/>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5611"/>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5612"/>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5613"/>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5614"/>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5615"/>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5616"/>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5617"/>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5618"/>
                </a:ext>
              </a:extLst>
            </xdr:cNvPicPr>
          </xdr:nvPicPr>
          <xdr:blipFill>
            <a:blip xmlns:r="http://schemas.openxmlformats.org/officeDocument/2006/relationships" r:embed="rId49"/>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5619"/>
                </a:ext>
              </a:extLst>
            </xdr:cNvPicPr>
          </xdr:nvPicPr>
          <xdr:blipFill>
            <a:blip xmlns:r="http://schemas.openxmlformats.org/officeDocument/2006/relationships" r:embed="rId50"/>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5620"/>
                </a:ext>
              </a:extLst>
            </xdr:cNvPicPr>
          </xdr:nvPicPr>
          <xdr:blipFill>
            <a:blip xmlns:r="http://schemas.openxmlformats.org/officeDocument/2006/relationships" r:embed="rId4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5621"/>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5622"/>
                </a:ext>
              </a:extLst>
            </xdr:cNvPicPr>
          </xdr:nvPicPr>
          <xdr:blipFill>
            <a:blip xmlns:r="http://schemas.openxmlformats.org/officeDocument/2006/relationships" r:embed="rId48"/>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5623"/>
                </a:ext>
              </a:extLst>
            </xdr:cNvPicPr>
          </xdr:nvPicPr>
          <xdr:blipFill>
            <a:blip xmlns:r="http://schemas.openxmlformats.org/officeDocument/2006/relationships" r:embed="rId5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5624"/>
                </a:ext>
              </a:extLst>
            </xdr:cNvPicPr>
          </xdr:nvPicPr>
          <xdr:blipFill>
            <a:blip xmlns:r="http://schemas.openxmlformats.org/officeDocument/2006/relationships" r:embed="rId5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5625"/>
                </a:ext>
              </a:extLst>
            </xdr:cNvPicPr>
          </xdr:nvPicPr>
          <xdr:blipFill>
            <a:blip xmlns:r="http://schemas.openxmlformats.org/officeDocument/2006/relationships" r:embed="rId5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5626"/>
                </a:ext>
              </a:extLst>
            </xdr:cNvPicPr>
          </xdr:nvPicPr>
          <xdr:blipFill>
            <a:blip xmlns:r="http://schemas.openxmlformats.org/officeDocument/2006/relationships" r:embed="rId5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5627"/>
                </a:ext>
              </a:extLst>
            </xdr:cNvPicPr>
          </xdr:nvPicPr>
          <xdr:blipFill>
            <a:blip xmlns:r="http://schemas.openxmlformats.org/officeDocument/2006/relationships" r:embed="rId5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5628"/>
                </a:ext>
              </a:extLst>
            </xdr:cNvPicPr>
          </xdr:nvPicPr>
          <xdr:blipFill>
            <a:blip xmlns:r="http://schemas.openxmlformats.org/officeDocument/2006/relationships" r:embed="rId5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5629"/>
                </a:ext>
              </a:extLst>
            </xdr:cNvPicPr>
          </xdr:nvPicPr>
          <xdr:blipFill>
            <a:blip xmlns:r="http://schemas.openxmlformats.org/officeDocument/2006/relationships" r:embed="rId5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5630"/>
                </a:ext>
              </a:extLst>
            </xdr:cNvPicPr>
          </xdr:nvPicPr>
          <xdr:blipFill>
            <a:blip xmlns:r="http://schemas.openxmlformats.org/officeDocument/2006/relationships" r:embed="rId5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5631"/>
                </a:ext>
              </a:extLst>
            </xdr:cNvPicPr>
          </xdr:nvPicPr>
          <xdr:blipFill>
            <a:blip xmlns:r="http://schemas.openxmlformats.org/officeDocument/2006/relationships" r:embed="rId5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5632"/>
                </a:ext>
              </a:extLst>
            </xdr:cNvPicPr>
          </xdr:nvPicPr>
          <xdr:blipFill>
            <a:blip xmlns:r="http://schemas.openxmlformats.org/officeDocument/2006/relationships" r:embed="rId5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5633"/>
                </a:ext>
              </a:extLst>
            </xdr:cNvPicPr>
          </xdr:nvPicPr>
          <xdr:blipFill>
            <a:blip xmlns:r="http://schemas.openxmlformats.org/officeDocument/2006/relationships" r:embed="rId5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5634"/>
                </a:ext>
              </a:extLst>
            </xdr:cNvPicPr>
          </xdr:nvPicPr>
          <xdr:blipFill>
            <a:blip xmlns:r="http://schemas.openxmlformats.org/officeDocument/2006/relationships" r:embed="rId5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5635"/>
                </a:ext>
              </a:extLst>
            </xdr:cNvPicPr>
          </xdr:nvPicPr>
          <xdr:blipFill>
            <a:blip xmlns:r="http://schemas.openxmlformats.org/officeDocument/2006/relationships" r:embed="rId5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5636"/>
                </a:ext>
              </a:extLst>
            </xdr:cNvPicPr>
          </xdr:nvPicPr>
          <xdr:blipFill>
            <a:blip xmlns:r="http://schemas.openxmlformats.org/officeDocument/2006/relationships" r:embed="rId5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5637"/>
                </a:ext>
              </a:extLst>
            </xdr:cNvPicPr>
          </xdr:nvPicPr>
          <xdr:blipFill>
            <a:blip xmlns:r="http://schemas.openxmlformats.org/officeDocument/2006/relationships" r:embed="rId5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P10" sqref="P1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北海道</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72.8</v>
      </c>
      <c r="O3" s="129"/>
      <c r="P3" s="129"/>
      <c r="Q3" s="130"/>
      <c r="R3" s="1"/>
      <c r="S3" s="131" t="s">
        <v>8</v>
      </c>
      <c r="T3" s="132"/>
      <c r="U3" s="132"/>
      <c r="V3" s="132"/>
      <c r="W3" s="132"/>
      <c r="X3" s="132"/>
      <c r="Y3" s="132"/>
      <c r="Z3" s="132"/>
      <c r="AA3" s="132"/>
      <c r="AB3" s="132"/>
      <c r="AC3" s="132"/>
      <c r="AD3" s="132"/>
      <c r="AE3" s="132"/>
      <c r="AF3" s="132"/>
      <c r="AG3" s="132"/>
      <c r="AH3" s="133"/>
      <c r="AI3" s="1"/>
      <c r="AJ3" s="1"/>
      <c r="AK3" s="118" t="s">
        <v>266</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9</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2.5"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57"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347214</v>
      </c>
      <c r="G12" s="162"/>
      <c r="H12" s="161">
        <f>データ!X6</f>
        <v>305910</v>
      </c>
      <c r="I12" s="162"/>
      <c r="J12" s="161">
        <f>データ!Y6</f>
        <v>359612</v>
      </c>
      <c r="K12" s="162"/>
      <c r="L12" s="161">
        <f>データ!Z6</f>
        <v>303894</v>
      </c>
      <c r="M12" s="162"/>
      <c r="N12" s="150">
        <f>データ!AA6</f>
        <v>302317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347214</v>
      </c>
      <c r="G16" s="177"/>
      <c r="H16" s="177">
        <f>データ!AR6</f>
        <v>305910</v>
      </c>
      <c r="I16" s="177"/>
      <c r="J16" s="177">
        <f>データ!AS6</f>
        <v>359612</v>
      </c>
      <c r="K16" s="177"/>
      <c r="L16" s="177">
        <f>データ!AT6</f>
        <v>303894</v>
      </c>
      <c r="M16" s="177"/>
      <c r="N16" s="166">
        <f>データ!AU6</f>
        <v>302317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2079638</v>
      </c>
      <c r="G19" s="180"/>
      <c r="H19" s="180"/>
      <c r="I19" s="180">
        <f>データ!AW6</f>
        <v>2478255</v>
      </c>
      <c r="J19" s="180"/>
      <c r="K19" s="180"/>
      <c r="L19" s="180">
        <f>データ!AX6</f>
        <v>4557893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264</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265</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（最大出力合計84,290kW）</v>
      </c>
      <c r="D123" s="5" t="str">
        <f>データ!EX9</f>
        <v>（最大出力合計84,290kW）</v>
      </c>
      <c r="E123" s="5" t="str">
        <f>データ!GW9</f>
        <v>（最大出力合計-kW）</v>
      </c>
      <c r="F123" s="5" t="str">
        <f>データ!IV9</f>
        <v>（最大出力合計-kW）</v>
      </c>
      <c r="G123" s="5" t="str">
        <f>データ!KU9</f>
        <v>（最大出力合計-kW）</v>
      </c>
    </row>
  </sheetData>
  <sheetProtection algorithmName="SHA-512" hashValue="JU8nvFvZ5zOzil3H6mh10pEOZ4t6mEnbYZosFD5ysZyGsN/gArix+XUeKSTftW9xexvVRwRA6TeoFx0nhehsOA==" saltValue="bfFMs4iW/0pkkSeAUZeU5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108" x14ac:dyDescent="0.15">
      <c r="A6" s="49" t="s">
        <v>118</v>
      </c>
      <c r="B6" s="67" t="str">
        <f>B7</f>
        <v>2020</v>
      </c>
      <c r="C6" s="67" t="str">
        <f t="shared" ref="C6:AX6" si="6">C7</f>
        <v>010006</v>
      </c>
      <c r="D6" s="67" t="str">
        <f t="shared" si="6"/>
        <v>46</v>
      </c>
      <c r="E6" s="67" t="str">
        <f t="shared" si="6"/>
        <v>04</v>
      </c>
      <c r="F6" s="67" t="str">
        <f t="shared" si="6"/>
        <v>0</v>
      </c>
      <c r="G6" s="67" t="str">
        <f t="shared" si="6"/>
        <v>000</v>
      </c>
      <c r="H6" s="67" t="str">
        <f t="shared" si="6"/>
        <v>北海道</v>
      </c>
      <c r="I6" s="67" t="str">
        <f t="shared" si="6"/>
        <v>法適用</v>
      </c>
      <c r="J6" s="67" t="str">
        <f t="shared" si="6"/>
        <v>電気事業</v>
      </c>
      <c r="K6" s="67" t="str">
        <f t="shared" si="6"/>
        <v>自治体職員</v>
      </c>
      <c r="L6" s="68">
        <f t="shared" si="6"/>
        <v>72.8</v>
      </c>
      <c r="M6" s="69">
        <f t="shared" si="6"/>
        <v>9</v>
      </c>
      <c r="N6" s="69" t="str">
        <f t="shared" si="6"/>
        <v>-</v>
      </c>
      <c r="O6" s="69" t="str">
        <f t="shared" si="6"/>
        <v>-</v>
      </c>
      <c r="P6" s="69" t="str">
        <f t="shared" si="6"/>
        <v>-</v>
      </c>
      <c r="Q6" s="69" t="str">
        <f t="shared" si="6"/>
        <v>-</v>
      </c>
      <c r="R6" s="70" t="str">
        <f>R7</f>
        <v>令和４年３月３１日　鷹泊発電所ほか</v>
      </c>
      <c r="S6" s="71" t="str">
        <f t="shared" si="6"/>
        <v>令和１７年３月３１日　シューパロ発電所</v>
      </c>
      <c r="T6" s="67" t="str">
        <f t="shared" si="6"/>
        <v>無</v>
      </c>
      <c r="U6" s="71" t="str">
        <f t="shared" si="6"/>
        <v>株式会社　エネット（非ＦＩＴ）
北海道電力ネットワーク株式会社（ＦＩＴ）</v>
      </c>
      <c r="V6" s="68" t="str">
        <f t="shared" si="6"/>
        <v>-</v>
      </c>
      <c r="W6" s="69">
        <f>W7</f>
        <v>347214</v>
      </c>
      <c r="X6" s="69">
        <f t="shared" si="6"/>
        <v>305910</v>
      </c>
      <c r="Y6" s="69">
        <f t="shared" si="6"/>
        <v>359612</v>
      </c>
      <c r="Z6" s="69">
        <f t="shared" si="6"/>
        <v>303894</v>
      </c>
      <c r="AA6" s="69">
        <f t="shared" si="6"/>
        <v>302317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347214</v>
      </c>
      <c r="AR6" s="69">
        <f t="shared" si="6"/>
        <v>305910</v>
      </c>
      <c r="AS6" s="69">
        <f t="shared" si="6"/>
        <v>359612</v>
      </c>
      <c r="AT6" s="69">
        <f t="shared" si="6"/>
        <v>303894</v>
      </c>
      <c r="AU6" s="69">
        <f t="shared" si="6"/>
        <v>302317</v>
      </c>
      <c r="AV6" s="69">
        <f t="shared" si="6"/>
        <v>2079638</v>
      </c>
      <c r="AW6" s="69">
        <f t="shared" si="6"/>
        <v>2478255</v>
      </c>
      <c r="AX6" s="69">
        <f t="shared" si="6"/>
        <v>4557893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08" x14ac:dyDescent="0.15">
      <c r="A7" s="49"/>
      <c r="B7" s="77" t="s">
        <v>119</v>
      </c>
      <c r="C7" s="77" t="s">
        <v>120</v>
      </c>
      <c r="D7" s="77" t="s">
        <v>121</v>
      </c>
      <c r="E7" s="77" t="s">
        <v>122</v>
      </c>
      <c r="F7" s="77" t="s">
        <v>123</v>
      </c>
      <c r="G7" s="77" t="s">
        <v>124</v>
      </c>
      <c r="H7" s="77" t="s">
        <v>125</v>
      </c>
      <c r="I7" s="77" t="s">
        <v>126</v>
      </c>
      <c r="J7" s="77" t="s">
        <v>127</v>
      </c>
      <c r="K7" s="77" t="s">
        <v>128</v>
      </c>
      <c r="L7" s="78">
        <v>72.8</v>
      </c>
      <c r="M7" s="79">
        <v>9</v>
      </c>
      <c r="N7" s="79" t="s">
        <v>129</v>
      </c>
      <c r="O7" s="80" t="s">
        <v>129</v>
      </c>
      <c r="P7" s="80" t="s">
        <v>129</v>
      </c>
      <c r="Q7" s="80" t="s">
        <v>129</v>
      </c>
      <c r="R7" s="81" t="s">
        <v>130</v>
      </c>
      <c r="S7" s="81" t="s">
        <v>131</v>
      </c>
      <c r="T7" s="82" t="s">
        <v>132</v>
      </c>
      <c r="U7" s="81" t="s">
        <v>133</v>
      </c>
      <c r="V7" s="78" t="s">
        <v>129</v>
      </c>
      <c r="W7" s="80">
        <v>347214</v>
      </c>
      <c r="X7" s="80">
        <v>305910</v>
      </c>
      <c r="Y7" s="80">
        <v>359612</v>
      </c>
      <c r="Z7" s="80">
        <v>303894</v>
      </c>
      <c r="AA7" s="80">
        <v>302317</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347214</v>
      </c>
      <c r="AR7" s="80">
        <v>305910</v>
      </c>
      <c r="AS7" s="80">
        <v>359612</v>
      </c>
      <c r="AT7" s="80">
        <v>303894</v>
      </c>
      <c r="AU7" s="80">
        <v>302317</v>
      </c>
      <c r="AV7" s="80">
        <v>2079638</v>
      </c>
      <c r="AW7" s="80">
        <v>2478255</v>
      </c>
      <c r="AX7" s="80">
        <v>4557893</v>
      </c>
      <c r="AY7" s="83">
        <v>235.2</v>
      </c>
      <c r="AZ7" s="83">
        <v>180.5</v>
      </c>
      <c r="BA7" s="83">
        <v>215.2</v>
      </c>
      <c r="BB7" s="83">
        <v>178.7</v>
      </c>
      <c r="BC7" s="83">
        <v>205.3</v>
      </c>
      <c r="BD7" s="83">
        <v>135.9</v>
      </c>
      <c r="BE7" s="83">
        <v>130.5</v>
      </c>
      <c r="BF7" s="83">
        <v>129.9</v>
      </c>
      <c r="BG7" s="83">
        <v>130.19999999999999</v>
      </c>
      <c r="BH7" s="83">
        <v>134.6</v>
      </c>
      <c r="BI7" s="83">
        <v>100</v>
      </c>
      <c r="BJ7" s="83">
        <v>256.8</v>
      </c>
      <c r="BK7" s="83">
        <v>189.5</v>
      </c>
      <c r="BL7" s="83">
        <v>224.3</v>
      </c>
      <c r="BM7" s="83">
        <v>182.2</v>
      </c>
      <c r="BN7" s="83">
        <v>206.6</v>
      </c>
      <c r="BO7" s="83">
        <v>136.30000000000001</v>
      </c>
      <c r="BP7" s="83">
        <v>130.69999999999999</v>
      </c>
      <c r="BQ7" s="83">
        <v>128.9</v>
      </c>
      <c r="BR7" s="83">
        <v>129.30000000000001</v>
      </c>
      <c r="BS7" s="83">
        <v>133.80000000000001</v>
      </c>
      <c r="BT7" s="83">
        <v>100</v>
      </c>
      <c r="BU7" s="83">
        <v>485.1</v>
      </c>
      <c r="BV7" s="83">
        <v>513.20000000000005</v>
      </c>
      <c r="BW7" s="83">
        <v>541.20000000000005</v>
      </c>
      <c r="BX7" s="83">
        <v>378.3</v>
      </c>
      <c r="BY7" s="83">
        <v>445.6</v>
      </c>
      <c r="BZ7" s="83">
        <v>688</v>
      </c>
      <c r="CA7" s="83">
        <v>707.7</v>
      </c>
      <c r="CB7" s="83">
        <v>749.1</v>
      </c>
      <c r="CC7" s="83">
        <v>763.6</v>
      </c>
      <c r="CD7" s="83">
        <v>666.3</v>
      </c>
      <c r="CE7" s="83">
        <v>100</v>
      </c>
      <c r="CF7" s="83">
        <v>5842.5</v>
      </c>
      <c r="CG7" s="83">
        <v>8025.1</v>
      </c>
      <c r="CH7" s="83">
        <v>6553.1</v>
      </c>
      <c r="CI7" s="83">
        <v>7694.6</v>
      </c>
      <c r="CJ7" s="83">
        <v>7227.9</v>
      </c>
      <c r="CK7" s="83">
        <v>8260</v>
      </c>
      <c r="CL7" s="83">
        <v>8600.1</v>
      </c>
      <c r="CM7" s="83">
        <v>9078.5</v>
      </c>
      <c r="CN7" s="83">
        <v>9106</v>
      </c>
      <c r="CO7" s="83">
        <v>9268.1</v>
      </c>
      <c r="CP7" s="80">
        <v>3829479</v>
      </c>
      <c r="CQ7" s="80">
        <v>3006089</v>
      </c>
      <c r="CR7" s="80">
        <v>3774529</v>
      </c>
      <c r="CS7" s="80">
        <v>2798583</v>
      </c>
      <c r="CT7" s="80">
        <v>3271970</v>
      </c>
      <c r="CU7" s="80">
        <v>1543942</v>
      </c>
      <c r="CV7" s="80">
        <v>1467681</v>
      </c>
      <c r="CW7" s="80">
        <v>1533303</v>
      </c>
      <c r="CX7" s="80">
        <v>1359753</v>
      </c>
      <c r="CY7" s="80">
        <v>1430009</v>
      </c>
      <c r="CZ7" s="80">
        <v>84290</v>
      </c>
      <c r="DA7" s="83">
        <v>47</v>
      </c>
      <c r="DB7" s="83">
        <v>41.4</v>
      </c>
      <c r="DC7" s="83">
        <v>48.7</v>
      </c>
      <c r="DD7" s="83">
        <v>41</v>
      </c>
      <c r="DE7" s="83">
        <v>40.9</v>
      </c>
      <c r="DF7" s="83">
        <v>36.200000000000003</v>
      </c>
      <c r="DG7" s="83">
        <v>36.5</v>
      </c>
      <c r="DH7" s="83">
        <v>35.299999999999997</v>
      </c>
      <c r="DI7" s="83">
        <v>35</v>
      </c>
      <c r="DJ7" s="83">
        <v>34.299999999999997</v>
      </c>
      <c r="DK7" s="83">
        <v>6.3</v>
      </c>
      <c r="DL7" s="83">
        <v>20.2</v>
      </c>
      <c r="DM7" s="83">
        <v>4.8</v>
      </c>
      <c r="DN7" s="83">
        <v>5.2</v>
      </c>
      <c r="DO7" s="83">
        <v>5.4</v>
      </c>
      <c r="DP7" s="83">
        <v>18.2</v>
      </c>
      <c r="DQ7" s="83">
        <v>20.9</v>
      </c>
      <c r="DR7" s="83">
        <v>21.1</v>
      </c>
      <c r="DS7" s="83">
        <v>19</v>
      </c>
      <c r="DT7" s="83">
        <v>20.6</v>
      </c>
      <c r="DU7" s="83">
        <v>156.19999999999999</v>
      </c>
      <c r="DV7" s="83">
        <v>155</v>
      </c>
      <c r="DW7" s="83">
        <v>118.2</v>
      </c>
      <c r="DX7" s="83">
        <v>138</v>
      </c>
      <c r="DY7" s="83">
        <v>179.8</v>
      </c>
      <c r="DZ7" s="83">
        <v>103.6</v>
      </c>
      <c r="EA7" s="83">
        <v>95.7</v>
      </c>
      <c r="EB7" s="83">
        <v>88.5</v>
      </c>
      <c r="EC7" s="83">
        <v>92.4</v>
      </c>
      <c r="ED7" s="83">
        <v>95.1</v>
      </c>
      <c r="EE7" s="83">
        <v>46.8</v>
      </c>
      <c r="EF7" s="83">
        <v>48.2</v>
      </c>
      <c r="EG7" s="83">
        <v>49.4</v>
      </c>
      <c r="EH7" s="83">
        <v>50.9</v>
      </c>
      <c r="EI7" s="83">
        <v>51.5</v>
      </c>
      <c r="EJ7" s="83">
        <v>60.3</v>
      </c>
      <c r="EK7" s="83">
        <v>60.2</v>
      </c>
      <c r="EL7" s="83">
        <v>61.2</v>
      </c>
      <c r="EM7" s="83">
        <v>61.9</v>
      </c>
      <c r="EN7" s="83">
        <v>62</v>
      </c>
      <c r="EO7" s="83">
        <v>63.6</v>
      </c>
      <c r="EP7" s="83">
        <v>60.7</v>
      </c>
      <c r="EQ7" s="83">
        <v>67.2</v>
      </c>
      <c r="ER7" s="83">
        <v>60.4</v>
      </c>
      <c r="ES7" s="83">
        <v>54.4</v>
      </c>
      <c r="ET7" s="83">
        <v>20.5</v>
      </c>
      <c r="EU7" s="83">
        <v>21.4</v>
      </c>
      <c r="EV7" s="83">
        <v>22.6</v>
      </c>
      <c r="EW7" s="83">
        <v>22.2</v>
      </c>
      <c r="EX7" s="83">
        <v>23</v>
      </c>
      <c r="EY7" s="80">
        <v>84290</v>
      </c>
      <c r="EZ7" s="83">
        <v>47</v>
      </c>
      <c r="FA7" s="83">
        <v>41.4</v>
      </c>
      <c r="FB7" s="83">
        <v>48.7</v>
      </c>
      <c r="FC7" s="83">
        <v>41</v>
      </c>
      <c r="FD7" s="83">
        <v>40.9</v>
      </c>
      <c r="FE7" s="83">
        <v>37.299999999999997</v>
      </c>
      <c r="FF7" s="83">
        <v>38</v>
      </c>
      <c r="FG7" s="83">
        <v>36.5</v>
      </c>
      <c r="FH7" s="83">
        <v>36.6</v>
      </c>
      <c r="FI7" s="83">
        <v>35.799999999999997</v>
      </c>
      <c r="FJ7" s="83">
        <v>6.3</v>
      </c>
      <c r="FK7" s="83">
        <v>20.2</v>
      </c>
      <c r="FL7" s="83">
        <v>4.8</v>
      </c>
      <c r="FM7" s="83">
        <v>5.2</v>
      </c>
      <c r="FN7" s="83">
        <v>5.4</v>
      </c>
      <c r="FO7" s="83">
        <v>19.3</v>
      </c>
      <c r="FP7" s="83">
        <v>20.6</v>
      </c>
      <c r="FQ7" s="83">
        <v>21.6</v>
      </c>
      <c r="FR7" s="83">
        <v>20</v>
      </c>
      <c r="FS7" s="83">
        <v>22.1</v>
      </c>
      <c r="FT7" s="83">
        <v>156.19999999999999</v>
      </c>
      <c r="FU7" s="83">
        <v>155</v>
      </c>
      <c r="FV7" s="83">
        <v>118.2</v>
      </c>
      <c r="FW7" s="83">
        <v>138</v>
      </c>
      <c r="FX7" s="83">
        <v>179.8</v>
      </c>
      <c r="FY7" s="83">
        <v>83.3</v>
      </c>
      <c r="FZ7" s="83">
        <v>73.2</v>
      </c>
      <c r="GA7" s="83">
        <v>71.400000000000006</v>
      </c>
      <c r="GB7" s="83">
        <v>82</v>
      </c>
      <c r="GC7" s="83">
        <v>87.3</v>
      </c>
      <c r="GD7" s="83">
        <v>46.8</v>
      </c>
      <c r="GE7" s="83">
        <v>48.2</v>
      </c>
      <c r="GF7" s="83">
        <v>49.4</v>
      </c>
      <c r="GG7" s="83">
        <v>50.9</v>
      </c>
      <c r="GH7" s="83">
        <v>51.5</v>
      </c>
      <c r="GI7" s="83">
        <v>62.1</v>
      </c>
      <c r="GJ7" s="83">
        <v>62.6</v>
      </c>
      <c r="GK7" s="83">
        <v>63.4</v>
      </c>
      <c r="GL7" s="83">
        <v>63.8</v>
      </c>
      <c r="GM7" s="83">
        <v>63.6</v>
      </c>
      <c r="GN7" s="83">
        <v>63.6</v>
      </c>
      <c r="GO7" s="83">
        <v>60.7</v>
      </c>
      <c r="GP7" s="83">
        <v>67.2</v>
      </c>
      <c r="GQ7" s="83">
        <v>60.4</v>
      </c>
      <c r="GR7" s="83">
        <v>54.4</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8</v>
      </c>
      <c r="MV7" s="83">
        <v>8</v>
      </c>
      <c r="MW7" s="83">
        <v>8</v>
      </c>
      <c r="MX7" s="83">
        <v>9</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（最大出力合計84,290kW）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（最大出力合計84,290kW）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235.2</v>
      </c>
      <c r="AZ11" s="95">
        <f>AZ7</f>
        <v>180.5</v>
      </c>
      <c r="BA11" s="95">
        <f>BA7</f>
        <v>215.2</v>
      </c>
      <c r="BB11" s="95">
        <f>BB7</f>
        <v>178.7</v>
      </c>
      <c r="BC11" s="95">
        <f>BC7</f>
        <v>205.3</v>
      </c>
      <c r="BD11" s="84"/>
      <c r="BE11" s="84"/>
      <c r="BF11" s="84"/>
      <c r="BG11" s="84"/>
      <c r="BH11" s="84"/>
      <c r="BI11" s="94" t="s">
        <v>142</v>
      </c>
      <c r="BJ11" s="95">
        <f>BJ7</f>
        <v>256.8</v>
      </c>
      <c r="BK11" s="95">
        <f>BK7</f>
        <v>189.5</v>
      </c>
      <c r="BL11" s="95">
        <f>BL7</f>
        <v>224.3</v>
      </c>
      <c r="BM11" s="95">
        <f>BM7</f>
        <v>182.2</v>
      </c>
      <c r="BN11" s="95">
        <f>BN7</f>
        <v>206.6</v>
      </c>
      <c r="BO11" s="84"/>
      <c r="BP11" s="84"/>
      <c r="BQ11" s="84"/>
      <c r="BR11" s="84"/>
      <c r="BS11" s="84"/>
      <c r="BT11" s="94" t="s">
        <v>142</v>
      </c>
      <c r="BU11" s="95">
        <f>BU7</f>
        <v>485.1</v>
      </c>
      <c r="BV11" s="95">
        <f>BV7</f>
        <v>513.20000000000005</v>
      </c>
      <c r="BW11" s="95">
        <f>BW7</f>
        <v>541.20000000000005</v>
      </c>
      <c r="BX11" s="95">
        <f>BX7</f>
        <v>378.3</v>
      </c>
      <c r="BY11" s="95">
        <f>BY7</f>
        <v>445.6</v>
      </c>
      <c r="BZ11" s="84"/>
      <c r="CA11" s="84"/>
      <c r="CB11" s="84"/>
      <c r="CC11" s="84"/>
      <c r="CD11" s="84"/>
      <c r="CE11" s="94" t="s">
        <v>142</v>
      </c>
      <c r="CF11" s="95">
        <f>CF7</f>
        <v>5842.5</v>
      </c>
      <c r="CG11" s="95">
        <f>CG7</f>
        <v>8025.1</v>
      </c>
      <c r="CH11" s="95">
        <f>CH7</f>
        <v>6553.1</v>
      </c>
      <c r="CI11" s="95">
        <f>CI7</f>
        <v>7694.6</v>
      </c>
      <c r="CJ11" s="95">
        <f>CJ7</f>
        <v>7227.9</v>
      </c>
      <c r="CK11" s="84"/>
      <c r="CL11" s="84"/>
      <c r="CM11" s="84"/>
      <c r="CN11" s="84"/>
      <c r="CO11" s="94" t="s">
        <v>142</v>
      </c>
      <c r="CP11" s="96">
        <f>CP7</f>
        <v>3829479</v>
      </c>
      <c r="CQ11" s="96">
        <f>CQ7</f>
        <v>3006089</v>
      </c>
      <c r="CR11" s="96">
        <f>CR7</f>
        <v>3774529</v>
      </c>
      <c r="CS11" s="96">
        <f>CS7</f>
        <v>2798583</v>
      </c>
      <c r="CT11" s="96">
        <f>CT7</f>
        <v>3271970</v>
      </c>
      <c r="CU11" s="84"/>
      <c r="CV11" s="84"/>
      <c r="CW11" s="84"/>
      <c r="CX11" s="84"/>
      <c r="CY11" s="84"/>
      <c r="CZ11" s="94" t="s">
        <v>142</v>
      </c>
      <c r="DA11" s="95">
        <f>DA7</f>
        <v>47</v>
      </c>
      <c r="DB11" s="95">
        <f>DB7</f>
        <v>41.4</v>
      </c>
      <c r="DC11" s="95">
        <f>DC7</f>
        <v>48.7</v>
      </c>
      <c r="DD11" s="95">
        <f>DD7</f>
        <v>41</v>
      </c>
      <c r="DE11" s="95">
        <f>DE7</f>
        <v>40.9</v>
      </c>
      <c r="DF11" s="84"/>
      <c r="DG11" s="84"/>
      <c r="DH11" s="84"/>
      <c r="DI11" s="84"/>
      <c r="DJ11" s="94" t="s">
        <v>142</v>
      </c>
      <c r="DK11" s="95">
        <f>DK7</f>
        <v>6.3</v>
      </c>
      <c r="DL11" s="95">
        <f>DL7</f>
        <v>20.2</v>
      </c>
      <c r="DM11" s="95">
        <f>DM7</f>
        <v>4.8</v>
      </c>
      <c r="DN11" s="95">
        <f>DN7</f>
        <v>5.2</v>
      </c>
      <c r="DO11" s="95">
        <f>DO7</f>
        <v>5.4</v>
      </c>
      <c r="DP11" s="84"/>
      <c r="DQ11" s="84"/>
      <c r="DR11" s="84"/>
      <c r="DS11" s="84"/>
      <c r="DT11" s="94" t="s">
        <v>142</v>
      </c>
      <c r="DU11" s="95">
        <f>DU7</f>
        <v>156.19999999999999</v>
      </c>
      <c r="DV11" s="95">
        <f>DV7</f>
        <v>155</v>
      </c>
      <c r="DW11" s="95">
        <f>DW7</f>
        <v>118.2</v>
      </c>
      <c r="DX11" s="95">
        <f>DX7</f>
        <v>138</v>
      </c>
      <c r="DY11" s="95">
        <f>DY7</f>
        <v>179.8</v>
      </c>
      <c r="DZ11" s="84"/>
      <c r="EA11" s="84"/>
      <c r="EB11" s="84"/>
      <c r="EC11" s="84"/>
      <c r="ED11" s="94" t="s">
        <v>142</v>
      </c>
      <c r="EE11" s="95">
        <f>EE7</f>
        <v>46.8</v>
      </c>
      <c r="EF11" s="95">
        <f>EF7</f>
        <v>48.2</v>
      </c>
      <c r="EG11" s="95">
        <f>EG7</f>
        <v>49.4</v>
      </c>
      <c r="EH11" s="95">
        <f>EH7</f>
        <v>50.9</v>
      </c>
      <c r="EI11" s="95">
        <f>EI7</f>
        <v>51.5</v>
      </c>
      <c r="EJ11" s="84"/>
      <c r="EK11" s="84"/>
      <c r="EL11" s="84"/>
      <c r="EM11" s="84"/>
      <c r="EN11" s="94" t="s">
        <v>142</v>
      </c>
      <c r="EO11" s="95">
        <f>EO7</f>
        <v>63.6</v>
      </c>
      <c r="EP11" s="95">
        <f>EP7</f>
        <v>60.7</v>
      </c>
      <c r="EQ11" s="95">
        <f>EQ7</f>
        <v>67.2</v>
      </c>
      <c r="ER11" s="95">
        <f>ER7</f>
        <v>60.4</v>
      </c>
      <c r="ES11" s="95">
        <f>ES7</f>
        <v>54.4</v>
      </c>
      <c r="ET11" s="84"/>
      <c r="EU11" s="84"/>
      <c r="EV11" s="84"/>
      <c r="EW11" s="84"/>
      <c r="EX11" s="84"/>
      <c r="EY11" s="94" t="s">
        <v>142</v>
      </c>
      <c r="EZ11" s="95">
        <f>EZ7</f>
        <v>47</v>
      </c>
      <c r="FA11" s="95">
        <f>FA7</f>
        <v>41.4</v>
      </c>
      <c r="FB11" s="95">
        <f>FB7</f>
        <v>48.7</v>
      </c>
      <c r="FC11" s="95">
        <f>FC7</f>
        <v>41</v>
      </c>
      <c r="FD11" s="95">
        <f>FD7</f>
        <v>40.9</v>
      </c>
      <c r="FE11" s="84"/>
      <c r="FF11" s="84"/>
      <c r="FG11" s="84"/>
      <c r="FH11" s="84"/>
      <c r="FI11" s="94" t="s">
        <v>142</v>
      </c>
      <c r="FJ11" s="95">
        <f>FJ7</f>
        <v>6.3</v>
      </c>
      <c r="FK11" s="95">
        <f>FK7</f>
        <v>20.2</v>
      </c>
      <c r="FL11" s="95">
        <f>FL7</f>
        <v>4.8</v>
      </c>
      <c r="FM11" s="95">
        <f>FM7</f>
        <v>5.2</v>
      </c>
      <c r="FN11" s="95">
        <f>FN7</f>
        <v>5.4</v>
      </c>
      <c r="FO11" s="84"/>
      <c r="FP11" s="84"/>
      <c r="FQ11" s="84"/>
      <c r="FR11" s="84"/>
      <c r="FS11" s="94" t="s">
        <v>142</v>
      </c>
      <c r="FT11" s="95">
        <f>FT7</f>
        <v>156.19999999999999</v>
      </c>
      <c r="FU11" s="95">
        <f>FU7</f>
        <v>155</v>
      </c>
      <c r="FV11" s="95">
        <f>FV7</f>
        <v>118.2</v>
      </c>
      <c r="FW11" s="95">
        <f>FW7</f>
        <v>138</v>
      </c>
      <c r="FX11" s="95">
        <f>FX7</f>
        <v>179.8</v>
      </c>
      <c r="FY11" s="84"/>
      <c r="FZ11" s="84"/>
      <c r="GA11" s="84"/>
      <c r="GB11" s="84"/>
      <c r="GC11" s="94" t="s">
        <v>142</v>
      </c>
      <c r="GD11" s="95">
        <f>GD7</f>
        <v>46.8</v>
      </c>
      <c r="GE11" s="95">
        <f>GE7</f>
        <v>48.2</v>
      </c>
      <c r="GF11" s="95">
        <f>GF7</f>
        <v>49.4</v>
      </c>
      <c r="GG11" s="95">
        <f>GG7</f>
        <v>50.9</v>
      </c>
      <c r="GH11" s="95">
        <f>GH7</f>
        <v>51.5</v>
      </c>
      <c r="GI11" s="84"/>
      <c r="GJ11" s="84"/>
      <c r="GK11" s="84"/>
      <c r="GL11" s="84"/>
      <c r="GM11" s="94" t="s">
        <v>142</v>
      </c>
      <c r="GN11" s="95">
        <f>GN7</f>
        <v>63.6</v>
      </c>
      <c r="GO11" s="95">
        <f>GO7</f>
        <v>60.7</v>
      </c>
      <c r="GP11" s="95">
        <f>GP7</f>
        <v>67.2</v>
      </c>
      <c r="GQ11" s="95">
        <f>GQ7</f>
        <v>60.4</v>
      </c>
      <c r="GR11" s="95">
        <f>GR7</f>
        <v>54.4</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135.9</v>
      </c>
      <c r="AZ12" s="95">
        <f>BE7</f>
        <v>130.5</v>
      </c>
      <c r="BA12" s="95">
        <f>BF7</f>
        <v>129.9</v>
      </c>
      <c r="BB12" s="95">
        <f>BG7</f>
        <v>130.19999999999999</v>
      </c>
      <c r="BC12" s="95">
        <f>BH7</f>
        <v>134.6</v>
      </c>
      <c r="BD12" s="84"/>
      <c r="BE12" s="84"/>
      <c r="BF12" s="84"/>
      <c r="BG12" s="84"/>
      <c r="BH12" s="84"/>
      <c r="BI12" s="94" t="s">
        <v>143</v>
      </c>
      <c r="BJ12" s="95">
        <f>BO7</f>
        <v>136.30000000000001</v>
      </c>
      <c r="BK12" s="95">
        <f>BP7</f>
        <v>130.69999999999999</v>
      </c>
      <c r="BL12" s="95">
        <f>BQ7</f>
        <v>128.9</v>
      </c>
      <c r="BM12" s="95">
        <f>BR7</f>
        <v>129.30000000000001</v>
      </c>
      <c r="BN12" s="95">
        <f>BS7</f>
        <v>133.80000000000001</v>
      </c>
      <c r="BO12" s="84"/>
      <c r="BP12" s="84"/>
      <c r="BQ12" s="84"/>
      <c r="BR12" s="84"/>
      <c r="BS12" s="84"/>
      <c r="BT12" s="94" t="s">
        <v>143</v>
      </c>
      <c r="BU12" s="95">
        <f>BZ7</f>
        <v>688</v>
      </c>
      <c r="BV12" s="95">
        <f>CA7</f>
        <v>707.7</v>
      </c>
      <c r="BW12" s="95">
        <f>CB7</f>
        <v>749.1</v>
      </c>
      <c r="BX12" s="95">
        <f>CC7</f>
        <v>763.6</v>
      </c>
      <c r="BY12" s="95">
        <f>CD7</f>
        <v>666.3</v>
      </c>
      <c r="BZ12" s="84"/>
      <c r="CA12" s="84"/>
      <c r="CB12" s="84"/>
      <c r="CC12" s="84"/>
      <c r="CD12" s="84"/>
      <c r="CE12" s="94" t="s">
        <v>143</v>
      </c>
      <c r="CF12" s="95">
        <f>CK7</f>
        <v>8260</v>
      </c>
      <c r="CG12" s="95">
        <f>CL7</f>
        <v>8600.1</v>
      </c>
      <c r="CH12" s="95">
        <f>CM7</f>
        <v>9078.5</v>
      </c>
      <c r="CI12" s="95">
        <f>CN7</f>
        <v>9106</v>
      </c>
      <c r="CJ12" s="95">
        <f>CO7</f>
        <v>9268.1</v>
      </c>
      <c r="CK12" s="84"/>
      <c r="CL12" s="84"/>
      <c r="CM12" s="84"/>
      <c r="CN12" s="84"/>
      <c r="CO12" s="94" t="s">
        <v>143</v>
      </c>
      <c r="CP12" s="96">
        <f>CU7</f>
        <v>1543942</v>
      </c>
      <c r="CQ12" s="96">
        <f>CV7</f>
        <v>1467681</v>
      </c>
      <c r="CR12" s="96">
        <f>CW7</f>
        <v>1533303</v>
      </c>
      <c r="CS12" s="96">
        <f>CX7</f>
        <v>1359753</v>
      </c>
      <c r="CT12" s="96">
        <f>CY7</f>
        <v>1430009</v>
      </c>
      <c r="CU12" s="84"/>
      <c r="CV12" s="84"/>
      <c r="CW12" s="84"/>
      <c r="CX12" s="84"/>
      <c r="CY12" s="84"/>
      <c r="CZ12" s="94" t="s">
        <v>143</v>
      </c>
      <c r="DA12" s="95">
        <f>DF7</f>
        <v>36.200000000000003</v>
      </c>
      <c r="DB12" s="95">
        <f>DG7</f>
        <v>36.5</v>
      </c>
      <c r="DC12" s="95">
        <f>DH7</f>
        <v>35.299999999999997</v>
      </c>
      <c r="DD12" s="95">
        <f>DI7</f>
        <v>35</v>
      </c>
      <c r="DE12" s="95">
        <f>DJ7</f>
        <v>34.299999999999997</v>
      </c>
      <c r="DF12" s="84"/>
      <c r="DG12" s="84"/>
      <c r="DH12" s="84"/>
      <c r="DI12" s="84"/>
      <c r="DJ12" s="94" t="s">
        <v>143</v>
      </c>
      <c r="DK12" s="95">
        <f>DP7</f>
        <v>18.2</v>
      </c>
      <c r="DL12" s="95">
        <f>DQ7</f>
        <v>20.9</v>
      </c>
      <c r="DM12" s="95">
        <f>DR7</f>
        <v>21.1</v>
      </c>
      <c r="DN12" s="95">
        <f>DS7</f>
        <v>19</v>
      </c>
      <c r="DO12" s="95">
        <f>DT7</f>
        <v>20.6</v>
      </c>
      <c r="DP12" s="84"/>
      <c r="DQ12" s="84"/>
      <c r="DR12" s="84"/>
      <c r="DS12" s="84"/>
      <c r="DT12" s="94" t="s">
        <v>143</v>
      </c>
      <c r="DU12" s="95">
        <f>DZ7</f>
        <v>103.6</v>
      </c>
      <c r="DV12" s="95">
        <f>EA7</f>
        <v>95.7</v>
      </c>
      <c r="DW12" s="95">
        <f>EB7</f>
        <v>88.5</v>
      </c>
      <c r="DX12" s="95">
        <f>EC7</f>
        <v>92.4</v>
      </c>
      <c r="DY12" s="95">
        <f>ED7</f>
        <v>95.1</v>
      </c>
      <c r="DZ12" s="84"/>
      <c r="EA12" s="84"/>
      <c r="EB12" s="84"/>
      <c r="EC12" s="84"/>
      <c r="ED12" s="94" t="s">
        <v>143</v>
      </c>
      <c r="EE12" s="95">
        <f>EJ7</f>
        <v>60.3</v>
      </c>
      <c r="EF12" s="95">
        <f>EK7</f>
        <v>60.2</v>
      </c>
      <c r="EG12" s="95">
        <f>EL7</f>
        <v>61.2</v>
      </c>
      <c r="EH12" s="95">
        <f>EM7</f>
        <v>61.9</v>
      </c>
      <c r="EI12" s="95">
        <f>EN7</f>
        <v>62</v>
      </c>
      <c r="EJ12" s="84"/>
      <c r="EK12" s="84"/>
      <c r="EL12" s="84"/>
      <c r="EM12" s="84"/>
      <c r="EN12" s="94" t="s">
        <v>143</v>
      </c>
      <c r="EO12" s="95">
        <f>ET7</f>
        <v>20.5</v>
      </c>
      <c r="EP12" s="95">
        <f>EU7</f>
        <v>21.4</v>
      </c>
      <c r="EQ12" s="95">
        <f>EV7</f>
        <v>22.6</v>
      </c>
      <c r="ER12" s="95">
        <f>EW7</f>
        <v>22.2</v>
      </c>
      <c r="ES12" s="95">
        <f>EX7</f>
        <v>23</v>
      </c>
      <c r="ET12" s="84"/>
      <c r="EU12" s="84"/>
      <c r="EV12" s="84"/>
      <c r="EW12" s="84"/>
      <c r="EX12" s="84"/>
      <c r="EY12" s="94" t="s">
        <v>143</v>
      </c>
      <c r="EZ12" s="95">
        <f>IF($EZ$8,FE7,"-")</f>
        <v>37.299999999999997</v>
      </c>
      <c r="FA12" s="95">
        <f>IF($EZ$8,FF7,"-")</f>
        <v>38</v>
      </c>
      <c r="FB12" s="95">
        <f>IF($EZ$8,FG7,"-")</f>
        <v>36.5</v>
      </c>
      <c r="FC12" s="95">
        <f>IF($EZ$8,FH7,"-")</f>
        <v>36.6</v>
      </c>
      <c r="FD12" s="95">
        <f>IF($EZ$8,FI7,"-")</f>
        <v>35.799999999999997</v>
      </c>
      <c r="FE12" s="84"/>
      <c r="FF12" s="84"/>
      <c r="FG12" s="84"/>
      <c r="FH12" s="84"/>
      <c r="FI12" s="94" t="s">
        <v>143</v>
      </c>
      <c r="FJ12" s="95">
        <f>IF($FJ$8,FO7,"-")</f>
        <v>19.3</v>
      </c>
      <c r="FK12" s="95">
        <f>IF($FJ$8,FP7,"-")</f>
        <v>20.6</v>
      </c>
      <c r="FL12" s="95">
        <f>IF($FJ$8,FQ7,"-")</f>
        <v>21.6</v>
      </c>
      <c r="FM12" s="95">
        <f>IF($FJ$8,FR7,"-")</f>
        <v>20</v>
      </c>
      <c r="FN12" s="95">
        <f>IF($FJ$8,FS7,"-")</f>
        <v>22.1</v>
      </c>
      <c r="FO12" s="84"/>
      <c r="FP12" s="84"/>
      <c r="FQ12" s="84"/>
      <c r="FR12" s="84"/>
      <c r="FS12" s="94" t="s">
        <v>143</v>
      </c>
      <c r="FT12" s="95">
        <f>IF($FT$8,FY7,"-")</f>
        <v>83.3</v>
      </c>
      <c r="FU12" s="95">
        <f>IF($FT$8,FZ7,"-")</f>
        <v>73.2</v>
      </c>
      <c r="FV12" s="95">
        <f>IF($FT$8,GA7,"-")</f>
        <v>71.400000000000006</v>
      </c>
      <c r="FW12" s="95">
        <f>IF($FT$8,GB7,"-")</f>
        <v>82</v>
      </c>
      <c r="FX12" s="95">
        <f>IF($FT$8,GC7,"-")</f>
        <v>87.3</v>
      </c>
      <c r="FY12" s="84"/>
      <c r="FZ12" s="84"/>
      <c r="GA12" s="84"/>
      <c r="GB12" s="84"/>
      <c r="GC12" s="94" t="s">
        <v>143</v>
      </c>
      <c r="GD12" s="95">
        <f>IF($GD$8,GI7,"-")</f>
        <v>62.1</v>
      </c>
      <c r="GE12" s="95">
        <f>IF($GD$8,GJ7,"-")</f>
        <v>62.6</v>
      </c>
      <c r="GF12" s="95">
        <f>IF($GD$8,GK7,"-")</f>
        <v>63.4</v>
      </c>
      <c r="GG12" s="95">
        <f>IF($GD$8,GL7,"-")</f>
        <v>63.8</v>
      </c>
      <c r="GH12" s="95">
        <f>IF($GD$8,GM7,"-")</f>
        <v>63.6</v>
      </c>
      <c r="GI12" s="84"/>
      <c r="GJ12" s="84"/>
      <c r="GK12" s="84"/>
      <c r="GL12" s="84"/>
      <c r="GM12" s="94" t="s">
        <v>143</v>
      </c>
      <c r="GN12" s="95">
        <f>IF($GN$8,GS7,"-")</f>
        <v>14.4</v>
      </c>
      <c r="GO12" s="95">
        <f>IF($GN$8,GT7,"-")</f>
        <v>15.3</v>
      </c>
      <c r="GP12" s="95">
        <f>IF($GN$8,GU7,"-")</f>
        <v>16.100000000000001</v>
      </c>
      <c r="GQ12" s="95">
        <f>IF($GN$8,GV7,"-")</f>
        <v>15.2</v>
      </c>
      <c r="GR12" s="95">
        <f>IF($GN$8,GW7,"-")</f>
        <v>17.7</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197" t="s">
        <v>146</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235.2</v>
      </c>
      <c r="AZ17" s="106">
        <f t="shared" ref="AZ17:BC17" si="9">IF(AZ7="-",NA(),AZ7)</f>
        <v>180.5</v>
      </c>
      <c r="BA17" s="106">
        <f t="shared" si="9"/>
        <v>215.2</v>
      </c>
      <c r="BB17" s="106">
        <f t="shared" si="9"/>
        <v>178.7</v>
      </c>
      <c r="BC17" s="106">
        <f t="shared" si="9"/>
        <v>205.3</v>
      </c>
      <c r="BD17" s="100"/>
      <c r="BE17" s="100"/>
      <c r="BF17" s="100"/>
      <c r="BG17" s="100"/>
      <c r="BH17" s="100"/>
      <c r="BI17" s="105" t="s">
        <v>158</v>
      </c>
      <c r="BJ17" s="106">
        <f>IF(BJ7="-",NA(),BJ7)</f>
        <v>256.8</v>
      </c>
      <c r="BK17" s="106">
        <f t="shared" ref="BK17:BN17" si="10">IF(BK7="-",NA(),BK7)</f>
        <v>189.5</v>
      </c>
      <c r="BL17" s="106">
        <f t="shared" si="10"/>
        <v>224.3</v>
      </c>
      <c r="BM17" s="106">
        <f t="shared" si="10"/>
        <v>182.2</v>
      </c>
      <c r="BN17" s="106">
        <f t="shared" si="10"/>
        <v>206.6</v>
      </c>
      <c r="BO17" s="100"/>
      <c r="BP17" s="100"/>
      <c r="BQ17" s="100"/>
      <c r="BR17" s="100"/>
      <c r="BS17" s="100"/>
      <c r="BT17" s="105" t="s">
        <v>157</v>
      </c>
      <c r="BU17" s="106">
        <f>IF(BU7="-",NA(),BU7)</f>
        <v>485.1</v>
      </c>
      <c r="BV17" s="106">
        <f t="shared" ref="BV17:BY17" si="11">IF(BV7="-",NA(),BV7)</f>
        <v>513.20000000000005</v>
      </c>
      <c r="BW17" s="106">
        <f t="shared" si="11"/>
        <v>541.20000000000005</v>
      </c>
      <c r="BX17" s="106">
        <f t="shared" si="11"/>
        <v>378.3</v>
      </c>
      <c r="BY17" s="106">
        <f t="shared" si="11"/>
        <v>445.6</v>
      </c>
      <c r="BZ17" s="100"/>
      <c r="CA17" s="100"/>
      <c r="CB17" s="100"/>
      <c r="CC17" s="100"/>
      <c r="CD17" s="100"/>
      <c r="CE17" s="105" t="s">
        <v>159</v>
      </c>
      <c r="CF17" s="106">
        <f>IF(CF7="-",NA(),CF7)</f>
        <v>5842.5</v>
      </c>
      <c r="CG17" s="106">
        <f t="shared" ref="CG17:CJ17" si="12">IF(CG7="-",NA(),CG7)</f>
        <v>8025.1</v>
      </c>
      <c r="CH17" s="106">
        <f t="shared" si="12"/>
        <v>6553.1</v>
      </c>
      <c r="CI17" s="106">
        <f t="shared" si="12"/>
        <v>7694.6</v>
      </c>
      <c r="CJ17" s="106">
        <f t="shared" si="12"/>
        <v>7227.9</v>
      </c>
      <c r="CK17" s="100"/>
      <c r="CL17" s="100"/>
      <c r="CM17" s="100"/>
      <c r="CN17" s="100"/>
      <c r="CO17" s="105" t="s">
        <v>157</v>
      </c>
      <c r="CP17" s="107">
        <f>IF(CP7="-",NA(),CP7)</f>
        <v>3829479</v>
      </c>
      <c r="CQ17" s="107">
        <f t="shared" ref="CQ17:CT17" si="13">IF(CQ7="-",NA(),CQ7)</f>
        <v>3006089</v>
      </c>
      <c r="CR17" s="107">
        <f t="shared" si="13"/>
        <v>3774529</v>
      </c>
      <c r="CS17" s="107">
        <f t="shared" si="13"/>
        <v>2798583</v>
      </c>
      <c r="CT17" s="107">
        <f t="shared" si="13"/>
        <v>3271970</v>
      </c>
      <c r="CU17" s="100"/>
      <c r="CV17" s="100"/>
      <c r="CW17" s="100"/>
      <c r="CX17" s="100"/>
      <c r="CY17" s="100"/>
      <c r="CZ17" s="105" t="s">
        <v>159</v>
      </c>
      <c r="DA17" s="106">
        <f>IF(DA7="-",NA(),DA7)</f>
        <v>47</v>
      </c>
      <c r="DB17" s="106">
        <f t="shared" ref="DB17:DE17" si="14">IF(DB7="-",NA(),DB7)</f>
        <v>41.4</v>
      </c>
      <c r="DC17" s="106">
        <f t="shared" si="14"/>
        <v>48.7</v>
      </c>
      <c r="DD17" s="106">
        <f t="shared" si="14"/>
        <v>41</v>
      </c>
      <c r="DE17" s="106">
        <f t="shared" si="14"/>
        <v>40.9</v>
      </c>
      <c r="DF17" s="100"/>
      <c r="DG17" s="100"/>
      <c r="DH17" s="100"/>
      <c r="DI17" s="100"/>
      <c r="DJ17" s="105" t="s">
        <v>159</v>
      </c>
      <c r="DK17" s="106">
        <f>IF(DK7="-",NA(),DK7)</f>
        <v>6.3</v>
      </c>
      <c r="DL17" s="106">
        <f t="shared" ref="DL17:DO17" si="15">IF(DL7="-",NA(),DL7)</f>
        <v>20.2</v>
      </c>
      <c r="DM17" s="106">
        <f t="shared" si="15"/>
        <v>4.8</v>
      </c>
      <c r="DN17" s="106">
        <f t="shared" si="15"/>
        <v>5.2</v>
      </c>
      <c r="DO17" s="106">
        <f t="shared" si="15"/>
        <v>5.4</v>
      </c>
      <c r="DP17" s="100"/>
      <c r="DQ17" s="100"/>
      <c r="DR17" s="100"/>
      <c r="DS17" s="100"/>
      <c r="DT17" s="105" t="s">
        <v>157</v>
      </c>
      <c r="DU17" s="106">
        <f>IF(DU7="-",NA(),DU7)</f>
        <v>156.19999999999999</v>
      </c>
      <c r="DV17" s="106">
        <f t="shared" ref="DV17:DY17" si="16">IF(DV7="-",NA(),DV7)</f>
        <v>155</v>
      </c>
      <c r="DW17" s="106">
        <f t="shared" si="16"/>
        <v>118.2</v>
      </c>
      <c r="DX17" s="106">
        <f t="shared" si="16"/>
        <v>138</v>
      </c>
      <c r="DY17" s="106">
        <f t="shared" si="16"/>
        <v>179.8</v>
      </c>
      <c r="DZ17" s="100"/>
      <c r="EA17" s="100"/>
      <c r="EB17" s="100"/>
      <c r="EC17" s="100"/>
      <c r="ED17" s="105" t="s">
        <v>157</v>
      </c>
      <c r="EE17" s="106">
        <f>IF(EE7="-",NA(),EE7)</f>
        <v>46.8</v>
      </c>
      <c r="EF17" s="106">
        <f t="shared" ref="EF17:EI17" si="17">IF(EF7="-",NA(),EF7)</f>
        <v>48.2</v>
      </c>
      <c r="EG17" s="106">
        <f t="shared" si="17"/>
        <v>49.4</v>
      </c>
      <c r="EH17" s="106">
        <f t="shared" si="17"/>
        <v>50.9</v>
      </c>
      <c r="EI17" s="106">
        <f t="shared" si="17"/>
        <v>51.5</v>
      </c>
      <c r="EJ17" s="100"/>
      <c r="EK17" s="100"/>
      <c r="EL17" s="100"/>
      <c r="EM17" s="100"/>
      <c r="EN17" s="105" t="s">
        <v>159</v>
      </c>
      <c r="EO17" s="106">
        <f>IF(EO7="-",NA(),EO7)</f>
        <v>63.6</v>
      </c>
      <c r="EP17" s="106">
        <f t="shared" ref="EP17:ES17" si="18">IF(EP7="-",NA(),EP7)</f>
        <v>60.7</v>
      </c>
      <c r="EQ17" s="106">
        <f t="shared" si="18"/>
        <v>67.2</v>
      </c>
      <c r="ER17" s="106">
        <f t="shared" si="18"/>
        <v>60.4</v>
      </c>
      <c r="ES17" s="106">
        <f t="shared" si="18"/>
        <v>54.4</v>
      </c>
      <c r="ET17" s="100"/>
      <c r="EU17" s="100"/>
      <c r="EV17" s="100"/>
      <c r="EW17" s="100"/>
      <c r="EX17" s="100"/>
      <c r="EY17" s="105" t="s">
        <v>157</v>
      </c>
      <c r="EZ17" s="106">
        <f>IF(EZ7="-",NA(),EZ7)</f>
        <v>47</v>
      </c>
      <c r="FA17" s="106">
        <f t="shared" ref="FA17:FD17" si="19">IF(FA7="-",NA(),FA7)</f>
        <v>41.4</v>
      </c>
      <c r="FB17" s="106">
        <f t="shared" si="19"/>
        <v>48.7</v>
      </c>
      <c r="FC17" s="106">
        <f t="shared" si="19"/>
        <v>41</v>
      </c>
      <c r="FD17" s="106">
        <f t="shared" si="19"/>
        <v>40.9</v>
      </c>
      <c r="FE17" s="100"/>
      <c r="FF17" s="100"/>
      <c r="FG17" s="100"/>
      <c r="FH17" s="100"/>
      <c r="FI17" s="105" t="s">
        <v>159</v>
      </c>
      <c r="FJ17" s="106">
        <f>IF(FJ7="-",NA(),FJ7)</f>
        <v>6.3</v>
      </c>
      <c r="FK17" s="106">
        <f t="shared" ref="FK17:FN17" si="20">IF(FK7="-",NA(),FK7)</f>
        <v>20.2</v>
      </c>
      <c r="FL17" s="106">
        <f t="shared" si="20"/>
        <v>4.8</v>
      </c>
      <c r="FM17" s="106">
        <f t="shared" si="20"/>
        <v>5.2</v>
      </c>
      <c r="FN17" s="106">
        <f t="shared" si="20"/>
        <v>5.4</v>
      </c>
      <c r="FO17" s="100"/>
      <c r="FP17" s="100"/>
      <c r="FQ17" s="100"/>
      <c r="FR17" s="100"/>
      <c r="FS17" s="105" t="s">
        <v>159</v>
      </c>
      <c r="FT17" s="106">
        <f>IF(FT7="-",NA(),FT7)</f>
        <v>156.19999999999999</v>
      </c>
      <c r="FU17" s="106">
        <f t="shared" ref="FU17:FX17" si="21">IF(FU7="-",NA(),FU7)</f>
        <v>155</v>
      </c>
      <c r="FV17" s="106">
        <f t="shared" si="21"/>
        <v>118.2</v>
      </c>
      <c r="FW17" s="106">
        <f t="shared" si="21"/>
        <v>138</v>
      </c>
      <c r="FX17" s="106">
        <f t="shared" si="21"/>
        <v>179.8</v>
      </c>
      <c r="FY17" s="100"/>
      <c r="FZ17" s="100"/>
      <c r="GA17" s="100"/>
      <c r="GB17" s="100"/>
      <c r="GC17" s="105" t="s">
        <v>159</v>
      </c>
      <c r="GD17" s="106">
        <f>IF(GD7="-",NA(),GD7)</f>
        <v>46.8</v>
      </c>
      <c r="GE17" s="106">
        <f t="shared" ref="GE17:GH17" si="22">IF(GE7="-",NA(),GE7)</f>
        <v>48.2</v>
      </c>
      <c r="GF17" s="106">
        <f t="shared" si="22"/>
        <v>49.4</v>
      </c>
      <c r="GG17" s="106">
        <f t="shared" si="22"/>
        <v>50.9</v>
      </c>
      <c r="GH17" s="106">
        <f t="shared" si="22"/>
        <v>51.5</v>
      </c>
      <c r="GI17" s="100"/>
      <c r="GJ17" s="100"/>
      <c r="GK17" s="100"/>
      <c r="GL17" s="100"/>
      <c r="GM17" s="105" t="s">
        <v>157</v>
      </c>
      <c r="GN17" s="106">
        <f>IF(GN7="-",NA(),GN7)</f>
        <v>63.6</v>
      </c>
      <c r="GO17" s="106">
        <f t="shared" ref="GO17:GR17" si="23">IF(GO7="-",NA(),GO7)</f>
        <v>60.7</v>
      </c>
      <c r="GP17" s="106">
        <f t="shared" si="23"/>
        <v>67.2</v>
      </c>
      <c r="GQ17" s="106">
        <f t="shared" si="23"/>
        <v>60.4</v>
      </c>
      <c r="GR17" s="106">
        <f t="shared" si="23"/>
        <v>54.4</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162</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162</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162</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162</v>
      </c>
      <c r="DK18" s="106">
        <f>IF(DP7="-",NA(),DP7)</f>
        <v>18.2</v>
      </c>
      <c r="DL18" s="106">
        <f t="shared" ref="DL18:DO18" si="45">IF(DQ7="-",NA(),DQ7)</f>
        <v>20.9</v>
      </c>
      <c r="DM18" s="106">
        <f t="shared" si="45"/>
        <v>21.1</v>
      </c>
      <c r="DN18" s="106">
        <f t="shared" si="45"/>
        <v>19</v>
      </c>
      <c r="DO18" s="106">
        <f t="shared" si="45"/>
        <v>20.6</v>
      </c>
      <c r="DP18" s="100"/>
      <c r="DQ18" s="100"/>
      <c r="DR18" s="100"/>
      <c r="DS18" s="100"/>
      <c r="DT18" s="105" t="s">
        <v>163</v>
      </c>
      <c r="DU18" s="106">
        <f>IF(DZ7="-",NA(),DZ7)</f>
        <v>103.6</v>
      </c>
      <c r="DV18" s="106">
        <f t="shared" ref="DV18:DY18" si="46">IF(EA7="-",NA(),EA7)</f>
        <v>95.7</v>
      </c>
      <c r="DW18" s="106">
        <f t="shared" si="46"/>
        <v>88.5</v>
      </c>
      <c r="DX18" s="106">
        <f t="shared" si="46"/>
        <v>92.4</v>
      </c>
      <c r="DY18" s="106">
        <f t="shared" si="46"/>
        <v>95.1</v>
      </c>
      <c r="DZ18" s="100"/>
      <c r="EA18" s="100"/>
      <c r="EB18" s="100"/>
      <c r="EC18" s="100"/>
      <c r="ED18" s="105" t="s">
        <v>162</v>
      </c>
      <c r="EE18" s="106">
        <f>IF(EJ7="-",NA(),EJ7)</f>
        <v>60.3</v>
      </c>
      <c r="EF18" s="106">
        <f t="shared" ref="EF18:EI18" si="47">IF(EK7="-",NA(),EK7)</f>
        <v>60.2</v>
      </c>
      <c r="EG18" s="106">
        <f t="shared" si="47"/>
        <v>61.2</v>
      </c>
      <c r="EH18" s="106">
        <f t="shared" si="47"/>
        <v>61.9</v>
      </c>
      <c r="EI18" s="106">
        <f t="shared" si="47"/>
        <v>62</v>
      </c>
      <c r="EJ18" s="100"/>
      <c r="EK18" s="100"/>
      <c r="EL18" s="100"/>
      <c r="EM18" s="100"/>
      <c r="EN18" s="105" t="s">
        <v>162</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162</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162</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164</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162</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162</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8" t="s">
        <v>170</v>
      </c>
      <c r="F22" s="199"/>
      <c r="G22" s="199"/>
      <c r="H22" s="199"/>
      <c r="I22" s="200"/>
    </row>
    <row r="23" spans="1:374" x14ac:dyDescent="0.15">
      <c r="A23" s="97">
        <f t="shared" si="7"/>
        <v>9</v>
      </c>
      <c r="B23" s="196" t="s">
        <v>171</v>
      </c>
      <c r="C23" s="196"/>
      <c r="D23" s="100"/>
      <c r="E23" s="201"/>
      <c r="F23" s="202"/>
      <c r="G23" s="202"/>
      <c r="H23" s="202"/>
      <c r="I23" s="203"/>
    </row>
    <row r="24" spans="1:374" x14ac:dyDescent="0.15">
      <c r="A24" s="97">
        <f t="shared" si="7"/>
        <v>10</v>
      </c>
      <c r="B24" s="196" t="s">
        <v>172</v>
      </c>
      <c r="C24" s="196"/>
      <c r="D24" s="100"/>
      <c r="E24" s="201"/>
      <c r="F24" s="202"/>
      <c r="G24" s="202"/>
      <c r="H24" s="202"/>
      <c r="I24" s="203"/>
    </row>
    <row r="25" spans="1:374" x14ac:dyDescent="0.15">
      <c r="A25" s="97">
        <f t="shared" si="7"/>
        <v>11</v>
      </c>
      <c r="B25" s="196" t="s">
        <v>173</v>
      </c>
      <c r="C25" s="196"/>
      <c r="D25" s="100"/>
      <c r="E25" s="201"/>
      <c r="F25" s="202"/>
      <c r="G25" s="202"/>
      <c r="H25" s="202"/>
      <c r="I25" s="203"/>
    </row>
    <row r="26" spans="1:374" x14ac:dyDescent="0.15">
      <c r="A26" s="97">
        <f t="shared" si="7"/>
        <v>12</v>
      </c>
      <c r="B26" s="196" t="s">
        <v>174</v>
      </c>
      <c r="C26" s="196"/>
      <c r="D26" s="100"/>
      <c r="E26" s="201"/>
      <c r="F26" s="202"/>
      <c r="G26" s="202"/>
      <c r="H26" s="202"/>
      <c r="I26" s="203"/>
    </row>
    <row r="27" spans="1:374" x14ac:dyDescent="0.15">
      <c r="A27" s="97">
        <f t="shared" si="7"/>
        <v>13</v>
      </c>
      <c r="B27" s="196" t="s">
        <v>175</v>
      </c>
      <c r="C27" s="196"/>
      <c r="D27" s="100"/>
      <c r="E27" s="201"/>
      <c r="F27" s="202"/>
      <c r="G27" s="202"/>
      <c r="H27" s="202"/>
      <c r="I27" s="203"/>
    </row>
    <row r="28" spans="1:374" x14ac:dyDescent="0.15">
      <c r="A28" s="97">
        <f t="shared" si="7"/>
        <v>14</v>
      </c>
      <c r="B28" s="196" t="s">
        <v>176</v>
      </c>
      <c r="C28" s="196"/>
      <c r="D28" s="100"/>
      <c r="E28" s="201"/>
      <c r="F28" s="202"/>
      <c r="G28" s="202"/>
      <c r="H28" s="202"/>
      <c r="I28" s="203"/>
    </row>
    <row r="29" spans="1:374" x14ac:dyDescent="0.15">
      <c r="A29" s="97">
        <f t="shared" si="7"/>
        <v>15</v>
      </c>
      <c r="B29" s="196" t="s">
        <v>177</v>
      </c>
      <c r="C29" s="196"/>
      <c r="D29" s="100"/>
      <c r="E29" s="201"/>
      <c r="F29" s="202"/>
      <c r="G29" s="202"/>
      <c r="H29" s="202"/>
      <c r="I29" s="203"/>
    </row>
    <row r="30" spans="1:374" x14ac:dyDescent="0.15">
      <c r="A30" s="97">
        <f t="shared" si="7"/>
        <v>16</v>
      </c>
      <c r="B30" s="196" t="s">
        <v>178</v>
      </c>
      <c r="C30" s="196"/>
      <c r="D30" s="100"/>
      <c r="E30" s="201"/>
      <c r="F30" s="202"/>
      <c r="G30" s="202"/>
      <c r="H30" s="202"/>
      <c r="I30" s="203"/>
    </row>
    <row r="31" spans="1:374" x14ac:dyDescent="0.15">
      <c r="A31" s="97">
        <f t="shared" si="7"/>
        <v>17</v>
      </c>
      <c r="B31" s="196" t="s">
        <v>179</v>
      </c>
      <c r="C31" s="196"/>
      <c r="D31" s="100"/>
      <c r="E31" s="201"/>
      <c r="F31" s="202"/>
      <c r="G31" s="202"/>
      <c r="H31" s="202"/>
      <c r="I31" s="203"/>
    </row>
    <row r="32" spans="1:374" x14ac:dyDescent="0.15">
      <c r="A32" s="97">
        <f t="shared" si="7"/>
        <v>18</v>
      </c>
      <c r="B32" s="196" t="s">
        <v>180</v>
      </c>
      <c r="C32" s="196"/>
      <c r="D32" s="100"/>
      <c r="E32" s="201"/>
      <c r="F32" s="202"/>
      <c r="G32" s="202"/>
      <c r="H32" s="202"/>
      <c r="I32" s="203"/>
    </row>
    <row r="33" spans="1:9" x14ac:dyDescent="0.15">
      <c r="A33" s="97">
        <f t="shared" si="7"/>
        <v>19</v>
      </c>
      <c r="B33" s="196" t="s">
        <v>181</v>
      </c>
      <c r="C33" s="196"/>
      <c r="D33" s="100"/>
      <c r="E33" s="201"/>
      <c r="F33" s="202"/>
      <c r="G33" s="202"/>
      <c r="H33" s="202"/>
      <c r="I33" s="203"/>
    </row>
    <row r="34" spans="1:9" x14ac:dyDescent="0.15">
      <c r="A34" s="97">
        <f t="shared" si="7"/>
        <v>20</v>
      </c>
      <c r="B34" s="196" t="s">
        <v>182</v>
      </c>
      <c r="C34" s="196"/>
      <c r="D34" s="100"/>
      <c r="E34" s="201"/>
      <c r="F34" s="202"/>
      <c r="G34" s="202"/>
      <c r="H34" s="202"/>
      <c r="I34" s="203"/>
    </row>
    <row r="35" spans="1:9" ht="25.5" customHeight="1" x14ac:dyDescent="0.15">
      <c r="E35" s="204"/>
      <c r="F35" s="205"/>
      <c r="G35" s="205"/>
      <c r="H35" s="205"/>
      <c r="I35" s="206"/>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2022-01-26T07:16:39Z</cp:lastPrinted>
  <dcterms:created xsi:type="dcterms:W3CDTF">2021-12-03T06:36:28Z</dcterms:created>
  <dcterms:modified xsi:type="dcterms:W3CDTF">2022-01-26T07:16:47Z</dcterms:modified>
  <cp:category/>
</cp:coreProperties>
</file>