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24.211\share\04 財政企画Ｇ\09 【公営企業】諸調査\R03\040105_公営企業に係る経営比較分析表の分析等について\04_作業\"/>
    </mc:Choice>
  </mc:AlternateContent>
  <workbookProtection workbookAlgorithmName="SHA-512" workbookHashValue="eKbZckWCj9LIkMc4PmJEixlEAdA5uBYXqp1zzdHkSvIRSpvvvJf36bk+93jpIcDoSTtGjq504BqVPusrio5SeQ==" workbookSaltValue="3TZ5M1JODfd4IL6QNeuL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<sst xmlns="http://schemas.openxmlformats.org/spreadsheetml/2006/main" count="320" uniqueCount="116">
  <si>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</si>
  <si>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</si>
  <si>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</si>
  <si>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</si>
  <si>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</si>
  <si>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</si>
  <si>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</si>
  <si>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</si>
  <si>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</si>
  <si>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</si>
  <si>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</si>
  <si>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</si>
  <si>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</si>
  <si>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</si>
  <si>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</si>
  <si>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</si>
  <si>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</si>
  <si>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</si>
  <si>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</si>
  <si>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</si>
  <si>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</si>
  <si>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</si>
  <si>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</si>
  <si>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</si>
  <si>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</si>
  <si>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</si>
  <si>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</si>
  <si>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</si>
  <si>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</si>
  <si>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</si>
  <si>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</si>
  <si>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</si>
  <si>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</si>
  <si>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</si>
  <si>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</si>
  <si>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</si>
  <si>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</si>
  <si>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</si>
  <si>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</si>
  <si>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</si>
  <si>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</si>
  <si>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</si>
  <si>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</si>
  <si>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</si>
  <si>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</si>
  <si>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</si>
  <si>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</si>
  <si>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</si>
  <si>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</si>
  <si>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</si>
  <si>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</si>
  <si>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</si>
  <si>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</si>
  <si>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</si>
  <si>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</si>
  <si>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</si>
  <si>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</si>
  <si>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</si>
  <si>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</si>
  <si>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</si>
  <si>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</si>
  <si>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</si>
  <si>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</si>
  <si>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</si>
  <si>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</si>
  <si>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</si>
  <si>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</si>
  <si>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</si>
  <si>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</si>
  <si>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</si>
  <si>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</si>
  <si>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</si>
  <si>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</si>
  <si>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</si>
  <si>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</si>
  <si>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</si>
  <si>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</si>
  <si>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</si>
  <si>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</si>
  <si>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</si>
  <si>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</si>
  <si>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</si>
  <si>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</si>
  <si>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</si>
  <si>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</si>
  <si>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</si>
  <si>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</si>
  <si>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</si>
  <si>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</si>
  <si>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</si>
  <si>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</si>
  <si>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</si>
  <si>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</si>
  <si>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</si>
  <si>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</si>
  <si>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</si>
  <si>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t>
  </si>
  <si>
    <t>法適用</t>
  </si>
  <si>
    <t>下水道事業</t>
  </si>
  <si>
    <t>特定公共下水道</t>
  </si>
  <si>
    <t>-</t>
  </si>
  <si>
    <t>非設置</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</si>
  <si>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</si>
  <si>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</si>
  <si>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</si>
  <si>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</si>
  <si>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</si>
  <si>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</si>
  <si>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</si>
  <si>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</si>
  <si>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</si>
  <si>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</si>
  <si>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</si>
  <si>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状況は厳しく、使用料単価の見直しや維持管理費の削減に努めることはもとより、ストックマネジメント計画に基づく計画的な改築・更新に際しては、新技術・高効率機器の導入など持続的で安定した下水道サービスの提供に努める。</t>
    <rPh sb="1" eb="3">
      <t>ケイエイ</t>
    </rPh>
    <rPh sb="3" eb="5">
      <t>ジョウキョウ</t>
    </rPh>
    <rPh sb="6" eb="7">
      <t>キビ</t>
    </rPh>
    <rPh sb="10" eb="13">
      <t>シヨウリョウ</t>
    </rPh>
    <rPh sb="13" eb="15">
      <t>タンカ</t>
    </rPh>
    <rPh sb="16" eb="18">
      <t>ミナオ</t>
    </rPh>
    <rPh sb="20" eb="22">
      <t>イジ</t>
    </rPh>
    <rPh sb="22" eb="24">
      <t>カンリ</t>
    </rPh>
    <rPh sb="24" eb="25">
      <t>ヒ</t>
    </rPh>
    <rPh sb="26" eb="28">
      <t>サクゲン</t>
    </rPh>
    <rPh sb="29" eb="30">
      <t>ツト</t>
    </rPh>
    <rPh sb="53" eb="54">
      <t>モト</t>
    </rPh>
    <rPh sb="66" eb="67">
      <t>サイ</t>
    </rPh>
    <rPh sb="101" eb="103">
      <t>テイキョウ</t>
    </rPh>
    <phoneticPr fontId="4"/>
  </si>
  <si>
    <t>①有形固定資産減価償却率
　策定したストックマネジメント計画に基づき計画的に施設の更新を図っている。
②管渠老朽化率、③管渠改善率
　法定耐用年数を超えた管渠は無いが、引き続きストックマネジメント計画に基づき計画的な更新を図る。
　</t>
    <rPh sb="1" eb="3">
      <t>ユウケイ</t>
    </rPh>
    <rPh sb="3" eb="7">
      <t>コテイシサン</t>
    </rPh>
    <rPh sb="7" eb="9">
      <t>ゲンカ</t>
    </rPh>
    <rPh sb="9" eb="12">
      <t>ショウキャクリツ</t>
    </rPh>
    <rPh sb="14" eb="16">
      <t>サクテイ</t>
    </rPh>
    <rPh sb="28" eb="30">
      <t>ケイカク</t>
    </rPh>
    <rPh sb="31" eb="32">
      <t>モト</t>
    </rPh>
    <rPh sb="34" eb="37">
      <t>ケイカクテキ</t>
    </rPh>
    <rPh sb="38" eb="40">
      <t>シセツ</t>
    </rPh>
    <rPh sb="41" eb="43">
      <t>コウシン</t>
    </rPh>
    <rPh sb="44" eb="45">
      <t>ハカ</t>
    </rPh>
    <rPh sb="52" eb="54">
      <t>カンキョ</t>
    </rPh>
    <rPh sb="54" eb="57">
      <t>ロウキュウカ</t>
    </rPh>
    <rPh sb="57" eb="58">
      <t>リツ</t>
    </rPh>
    <rPh sb="60" eb="62">
      <t>カンキョ</t>
    </rPh>
    <rPh sb="62" eb="65">
      <t>カイゼンリツ</t>
    </rPh>
    <rPh sb="67" eb="69">
      <t>ホウテイ</t>
    </rPh>
    <rPh sb="69" eb="71">
      <t>タイヨウ</t>
    </rPh>
    <rPh sb="71" eb="73">
      <t>ネンスウ</t>
    </rPh>
    <rPh sb="74" eb="75">
      <t>コ</t>
    </rPh>
    <rPh sb="77" eb="79">
      <t>カンキョ</t>
    </rPh>
    <rPh sb="80" eb="81">
      <t>ナ</t>
    </rPh>
    <rPh sb="84" eb="85">
      <t>ヒ</t>
    </rPh>
    <rPh sb="86" eb="87">
      <t>ツヅ</t>
    </rPh>
    <rPh sb="98" eb="100">
      <t>ケイカク</t>
    </rPh>
    <rPh sb="101" eb="102">
      <t>モト</t>
    </rPh>
    <rPh sb="104" eb="106">
      <t>ケイカク</t>
    </rPh>
    <rPh sb="106" eb="107">
      <t>テキ</t>
    </rPh>
    <rPh sb="108" eb="110">
      <t>コウシン</t>
    </rPh>
    <rPh sb="111" eb="112">
      <t>ハカ</t>
    </rPh>
    <phoneticPr fontId="4"/>
  </si>
  <si>
    <t>①経常収支比率、⑤経費回収率、⑥汚水処理原価
　下水道を利用する企業の立地が計画を大幅に下回っていることから、汚水有収水量の実績が低調となり、使用料収入が計画を下回っていることが、主な要因である。今後、使用料単価の見直しなどにより改善に努める。
②累積欠損金比率
　現金収支の不足額を一般会計からの長期借入金で賄っていることから借入額が累積していることが主な要因である。今後、使用料単価の見直しなどにより改善に努める。
③流動比率
　流動負債である翌年度の企業債償還額に対して、当該年度の現金等を確保していないことが、主な要因である。なお、現金収支の不足が発生する場合は、一般会計から長期借入を行うこととしている。
④企業債残高対事業規模比率
　平均よりかなり高い状況だが、返済計画に基づき着実に返済している。
⑦施設利用率
　現在は、施設容量が拡大し処理量に余裕があるため、更なる企業立地が可能となっているところ。
⑧水洗化率
　特定公共下水道は、ユーザーの大部分が企業であり、企業分の水洗化率は反映されないため当水洗化率の高低は経営に影響が小さい。</t>
    <rPh sb="24" eb="27">
      <t>ゲスイドウ</t>
    </rPh>
    <rPh sb="28" eb="30">
      <t>リヨウ</t>
    </rPh>
    <rPh sb="32" eb="34">
      <t>キギョウ</t>
    </rPh>
    <rPh sb="35" eb="37">
      <t>リッチ</t>
    </rPh>
    <rPh sb="38" eb="40">
      <t>ケイカク</t>
    </rPh>
    <rPh sb="41" eb="43">
      <t>オオハバ</t>
    </rPh>
    <rPh sb="44" eb="46">
      <t>シタマワ</t>
    </rPh>
    <rPh sb="55" eb="57">
      <t>オスイ</t>
    </rPh>
    <rPh sb="57" eb="59">
      <t>ユウシュウ</t>
    </rPh>
    <rPh sb="59" eb="60">
      <t>スイ</t>
    </rPh>
    <rPh sb="60" eb="61">
      <t>リョウ</t>
    </rPh>
    <rPh sb="62" eb="64">
      <t>ジッセキ</t>
    </rPh>
    <rPh sb="65" eb="67">
      <t>テイチョウ</t>
    </rPh>
    <rPh sb="71" eb="74">
      <t>シヨウリョウ</t>
    </rPh>
    <rPh sb="74" eb="76">
      <t>シュウニュウ</t>
    </rPh>
    <rPh sb="77" eb="79">
      <t>ケイカク</t>
    </rPh>
    <rPh sb="80" eb="82">
      <t>シタマワ</t>
    </rPh>
    <rPh sb="90" eb="91">
      <t>オモ</t>
    </rPh>
    <rPh sb="92" eb="94">
      <t>ヨウイン</t>
    </rPh>
    <rPh sb="98" eb="100">
      <t>コンゴ</t>
    </rPh>
    <rPh sb="101" eb="104">
      <t>シヨウリョウ</t>
    </rPh>
    <rPh sb="104" eb="106">
      <t>タンカ</t>
    </rPh>
    <rPh sb="107" eb="109">
      <t>ミナオ</t>
    </rPh>
    <rPh sb="115" eb="117">
      <t>カイゼン</t>
    </rPh>
    <rPh sb="118" eb="119">
      <t>ツト</t>
    </rPh>
    <rPh sb="133" eb="135">
      <t>ゲンキン</t>
    </rPh>
    <rPh sb="135" eb="137">
      <t>シュウシ</t>
    </rPh>
    <rPh sb="138" eb="140">
      <t>フソク</t>
    </rPh>
    <rPh sb="140" eb="141">
      <t>ガク</t>
    </rPh>
    <rPh sb="142" eb="144">
      <t>イッパン</t>
    </rPh>
    <rPh sb="144" eb="146">
      <t>カイケイ</t>
    </rPh>
    <rPh sb="149" eb="151">
      <t>チョウキ</t>
    </rPh>
    <rPh sb="151" eb="154">
      <t>カリイレキン</t>
    </rPh>
    <rPh sb="155" eb="156">
      <t>マカナ</t>
    </rPh>
    <rPh sb="164" eb="167">
      <t>カリイレガク</t>
    </rPh>
    <rPh sb="168" eb="170">
      <t>ルイセキ</t>
    </rPh>
    <rPh sb="177" eb="178">
      <t>オモ</t>
    </rPh>
    <rPh sb="179" eb="181">
      <t>ヨウイン</t>
    </rPh>
    <rPh sb="185" eb="187">
      <t>コンゴ</t>
    </rPh>
    <rPh sb="188" eb="191">
      <t>シヨウリョウ</t>
    </rPh>
    <rPh sb="191" eb="193">
      <t>タンカ</t>
    </rPh>
    <rPh sb="194" eb="196">
      <t>ミナオ</t>
    </rPh>
    <rPh sb="202" eb="204">
      <t>カイゼン</t>
    </rPh>
    <rPh sb="205" eb="206">
      <t>ツト</t>
    </rPh>
    <rPh sb="217" eb="219">
      <t>リュウドウ</t>
    </rPh>
    <rPh sb="219" eb="221">
      <t>フサイ</t>
    </rPh>
    <rPh sb="224" eb="227">
      <t>ヨクネンド</t>
    </rPh>
    <rPh sb="228" eb="231">
      <t>キギョウサイ</t>
    </rPh>
    <rPh sb="231" eb="233">
      <t>ショウカン</t>
    </rPh>
    <rPh sb="233" eb="234">
      <t>ガク</t>
    </rPh>
    <rPh sb="235" eb="236">
      <t>タイ</t>
    </rPh>
    <rPh sb="239" eb="241">
      <t>トウガイ</t>
    </rPh>
    <rPh sb="241" eb="242">
      <t>ネン</t>
    </rPh>
    <rPh sb="242" eb="243">
      <t>ド</t>
    </rPh>
    <rPh sb="244" eb="246">
      <t>ゲンキン</t>
    </rPh>
    <rPh sb="246" eb="247">
      <t>トウ</t>
    </rPh>
    <rPh sb="248" eb="250">
      <t>カクホ</t>
    </rPh>
    <rPh sb="259" eb="260">
      <t>オモ</t>
    </rPh>
    <rPh sb="261" eb="263">
      <t>ヨウイン</t>
    </rPh>
    <rPh sb="270" eb="272">
      <t>ゲンキン</t>
    </rPh>
    <rPh sb="272" eb="274">
      <t>シュウシ</t>
    </rPh>
    <rPh sb="275" eb="277">
      <t>フソク</t>
    </rPh>
    <rPh sb="278" eb="280">
      <t>ハッセイ</t>
    </rPh>
    <rPh sb="282" eb="284">
      <t>バアイ</t>
    </rPh>
    <rPh sb="286" eb="288">
      <t>イッパン</t>
    </rPh>
    <rPh sb="288" eb="290">
      <t>カイケイ</t>
    </rPh>
    <rPh sb="292" eb="294">
      <t>チョウキ</t>
    </rPh>
    <rPh sb="357" eb="359">
      <t>シセツ</t>
    </rPh>
    <rPh sb="359" eb="362">
      <t>リヨウリツ</t>
    </rPh>
    <rPh sb="364" eb="366">
      <t>ゲンザイ</t>
    </rPh>
    <rPh sb="368" eb="370">
      <t>シセツ</t>
    </rPh>
    <rPh sb="370" eb="372">
      <t>ヨウリョウ</t>
    </rPh>
    <rPh sb="373" eb="375">
      <t>カクダイ</t>
    </rPh>
    <rPh sb="376" eb="378">
      <t>ショリ</t>
    </rPh>
    <rPh sb="378" eb="379">
      <t>リョウ</t>
    </rPh>
    <rPh sb="380" eb="382">
      <t>ヨユウ</t>
    </rPh>
    <rPh sb="388" eb="389">
      <t>サラ</t>
    </rPh>
    <rPh sb="391" eb="393">
      <t>キギョウ</t>
    </rPh>
    <rPh sb="393" eb="395">
      <t>リッチ</t>
    </rPh>
    <rPh sb="396" eb="398">
      <t>カノウ</t>
    </rPh>
    <rPh sb="410" eb="413">
      <t>スイセンカ</t>
    </rPh>
    <rPh sb="413" eb="414">
      <t>リツ</t>
    </rPh>
    <rPh sb="416" eb="418">
      <t>トクテイ</t>
    </rPh>
    <rPh sb="418" eb="420">
      <t>コウキョウ</t>
    </rPh>
    <rPh sb="420" eb="423">
      <t>ゲスイドウ</t>
    </rPh>
    <rPh sb="430" eb="433">
      <t>ダイブブン</t>
    </rPh>
    <rPh sb="434" eb="436">
      <t>キギョウ</t>
    </rPh>
    <rPh sb="440" eb="442">
      <t>キギョウ</t>
    </rPh>
    <rPh sb="442" eb="443">
      <t>ブン</t>
    </rPh>
    <rPh sb="444" eb="447">
      <t>スイセンカ</t>
    </rPh>
    <rPh sb="447" eb="448">
      <t>リツ</t>
    </rPh>
    <rPh sb="449" eb="451">
      <t>ハンエイ</t>
    </rPh>
    <rPh sb="457" eb="458">
      <t>ア</t>
    </rPh>
    <rPh sb="458" eb="461">
      <t>スイセンカ</t>
    </rPh>
    <rPh sb="461" eb="462">
      <t>リツ</t>
    </rPh>
    <rPh sb="463" eb="465">
      <t>コウテイ</t>
    </rPh>
    <rPh sb="466" eb="468">
      <t>ケイエイ</t>
    </rPh>
    <rPh sb="469" eb="471">
      <t>エイキョウ</t>
    </rPh>
    <rPh sb="472" eb="473">
      <t>チイ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</si>
</sst>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6D4-4B65-93D0-334FA8243C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96D4-4B65-93D0-334FA8243C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91.47</c:v>
                </c:pt>
              </c:numCache>
            </c:numRef>
          </c:val>
          <c:extLst>
            <c:ext xmlns:c16="http://schemas.microsoft.com/office/drawing/2014/chart" uri="{C3380CC4-5D6E-409C-BE32-E72D297353CC}">
              <c16:uniqueId val="{00000000-4A5A-4890-A09F-DADE8FC06F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12.46</c:v>
                </c:pt>
              </c:numCache>
            </c:numRef>
          </c:val>
          <c:smooth val="0"/>
          <c:extLst>
            <c:ext xmlns:c16="http://schemas.microsoft.com/office/drawing/2014/chart" uri="{C3380CC4-5D6E-409C-BE32-E72D297353CC}">
              <c16:uniqueId val="{00000001-4A5A-4890-A09F-DADE8FC06F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02-4C50-B887-E35B6AC1289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0.52</c:v>
                </c:pt>
              </c:numCache>
            </c:numRef>
          </c:val>
          <c:smooth val="0"/>
          <c:extLst>
            <c:ext xmlns:c16="http://schemas.microsoft.com/office/drawing/2014/chart" uri="{C3380CC4-5D6E-409C-BE32-E72D297353CC}">
              <c16:uniqueId val="{00000001-3002-4C50-B887-E35B6AC1289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82.74</c:v>
                </c:pt>
              </c:numCache>
            </c:numRef>
          </c:val>
          <c:extLst>
            <c:ext xmlns:c16="http://schemas.microsoft.com/office/drawing/2014/chart" uri="{C3380CC4-5D6E-409C-BE32-E72D297353CC}">
              <c16:uniqueId val="{00000000-8D9B-4756-A9D3-602E4F0DE1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103.11</c:v>
                </c:pt>
              </c:numCache>
            </c:numRef>
          </c:val>
          <c:smooth val="0"/>
          <c:extLst>
            <c:ext xmlns:c16="http://schemas.microsoft.com/office/drawing/2014/chart" uri="{C3380CC4-5D6E-409C-BE32-E72D297353CC}">
              <c16:uniqueId val="{00000001-8D9B-4756-A9D3-602E4F0DE1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5.17</c:v>
                </c:pt>
              </c:numCache>
            </c:numRef>
          </c:val>
          <c:extLst>
            <c:ext xmlns:c16="http://schemas.microsoft.com/office/drawing/2014/chart" uri="{C3380CC4-5D6E-409C-BE32-E72D297353CC}">
              <c16:uniqueId val="{00000000-61F5-437A-9A6D-96E6808F69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47.04</c:v>
                </c:pt>
              </c:numCache>
            </c:numRef>
          </c:val>
          <c:smooth val="0"/>
          <c:extLst>
            <c:ext xmlns:c16="http://schemas.microsoft.com/office/drawing/2014/chart" uri="{C3380CC4-5D6E-409C-BE32-E72D297353CC}">
              <c16:uniqueId val="{00000001-61F5-437A-9A6D-96E6808F69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FD7-41AD-B558-E9B85C7BDA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4.4400000000000004</c:v>
                </c:pt>
              </c:numCache>
            </c:numRef>
          </c:val>
          <c:smooth val="0"/>
          <c:extLst>
            <c:ext xmlns:c16="http://schemas.microsoft.com/office/drawing/2014/chart" uri="{C3380CC4-5D6E-409C-BE32-E72D297353CC}">
              <c16:uniqueId val="{00000001-9FD7-41AD-B558-E9B85C7BDA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3254.8</c:v>
                </c:pt>
              </c:numCache>
            </c:numRef>
          </c:val>
          <c:extLst>
            <c:ext xmlns:c16="http://schemas.microsoft.com/office/drawing/2014/chart" uri="{C3380CC4-5D6E-409C-BE32-E72D297353CC}">
              <c16:uniqueId val="{00000000-84DA-47D1-8876-13A3E13648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270.95</c:v>
                </c:pt>
              </c:numCache>
            </c:numRef>
          </c:val>
          <c:smooth val="0"/>
          <c:extLst>
            <c:ext xmlns:c16="http://schemas.microsoft.com/office/drawing/2014/chart" uri="{C3380CC4-5D6E-409C-BE32-E72D297353CC}">
              <c16:uniqueId val="{00000001-84DA-47D1-8876-13A3E13648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68.52</c:v>
                </c:pt>
              </c:numCache>
            </c:numRef>
          </c:val>
          <c:extLst>
            <c:ext xmlns:c16="http://schemas.microsoft.com/office/drawing/2014/chart" uri="{C3380CC4-5D6E-409C-BE32-E72D297353CC}">
              <c16:uniqueId val="{00000000-8FA3-442A-9167-1F9C18EFD4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333.87</c:v>
                </c:pt>
              </c:numCache>
            </c:numRef>
          </c:val>
          <c:smooth val="0"/>
          <c:extLst>
            <c:ext xmlns:c16="http://schemas.microsoft.com/office/drawing/2014/chart" uri="{C3380CC4-5D6E-409C-BE32-E72D297353CC}">
              <c16:uniqueId val="{00000001-8FA3-442A-9167-1F9C18EFD4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843.78</c:v>
                </c:pt>
              </c:numCache>
            </c:numRef>
          </c:val>
          <c:extLst>
            <c:ext xmlns:c16="http://schemas.microsoft.com/office/drawing/2014/chart" uri="{C3380CC4-5D6E-409C-BE32-E72D297353CC}">
              <c16:uniqueId val="{00000000-B2D4-4A1C-8514-68AB7D9CB5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185.86</c:v>
                </c:pt>
              </c:numCache>
            </c:numRef>
          </c:val>
          <c:smooth val="0"/>
          <c:extLst>
            <c:ext xmlns:c16="http://schemas.microsoft.com/office/drawing/2014/chart" uri="{C3380CC4-5D6E-409C-BE32-E72D297353CC}">
              <c16:uniqueId val="{00000001-B2D4-4A1C-8514-68AB7D9CB5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36.81</c:v>
                </c:pt>
              </c:numCache>
            </c:numRef>
          </c:val>
          <c:extLst>
            <c:ext xmlns:c16="http://schemas.microsoft.com/office/drawing/2014/chart" uri="{C3380CC4-5D6E-409C-BE32-E72D297353CC}">
              <c16:uniqueId val="{00000000-70FA-4FDC-9568-2D696CE22F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92.2</c:v>
                </c:pt>
              </c:numCache>
            </c:numRef>
          </c:val>
          <c:smooth val="0"/>
          <c:extLst>
            <c:ext xmlns:c16="http://schemas.microsoft.com/office/drawing/2014/chart" uri="{C3380CC4-5D6E-409C-BE32-E72D297353CC}">
              <c16:uniqueId val="{00000001-70FA-4FDC-9568-2D696CE22F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497</c:v>
                </c:pt>
              </c:numCache>
            </c:numRef>
          </c:val>
          <c:extLst>
            <c:ext xmlns:c16="http://schemas.microsoft.com/office/drawing/2014/chart" uri="{C3380CC4-5D6E-409C-BE32-E72D297353CC}">
              <c16:uniqueId val="{00000000-A58D-46FC-B3F8-ECA91DF466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A58D-46FC-B3F8-ECA91DF466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3" zoomScaleNormal="100" workbookViewId="0">
      <selection activeCell="AW12" sqref="AW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特定公共下水道</v>
      </c>
      <c r="Q8" s="49"/>
      <c r="R8" s="49"/>
      <c r="S8" s="49"/>
      <c r="T8" s="49"/>
      <c r="U8" s="49"/>
      <c r="V8" s="49"/>
      <c r="W8" s="49" t="str">
        <f>データ!L6</f>
        <v>-</v>
      </c>
      <c r="X8" s="49"/>
      <c r="Y8" s="49"/>
      <c r="Z8" s="49"/>
      <c r="AA8" s="49"/>
      <c r="AB8" s="49"/>
      <c r="AC8" s="49"/>
      <c r="AD8" s="50" t="str">
        <f>データ!$M$6</f>
        <v>非設置</v>
      </c>
      <c r="AE8" s="50"/>
      <c r="AF8" s="50"/>
      <c r="AG8" s="50"/>
      <c r="AH8" s="50"/>
      <c r="AI8" s="50"/>
      <c r="AJ8" s="50"/>
      <c r="AK8" s="3"/>
      <c r="AL8" s="51">
        <f>データ!S6</f>
        <v>5228732</v>
      </c>
      <c r="AM8" s="51"/>
      <c r="AN8" s="51"/>
      <c r="AO8" s="51"/>
      <c r="AP8" s="51"/>
      <c r="AQ8" s="51"/>
      <c r="AR8" s="51"/>
      <c r="AS8" s="51"/>
      <c r="AT8" s="46">
        <f>データ!T6</f>
        <v>83424.44</v>
      </c>
      <c r="AU8" s="46"/>
      <c r="AV8" s="46"/>
      <c r="AW8" s="46"/>
      <c r="AX8" s="46"/>
      <c r="AY8" s="46"/>
      <c r="AZ8" s="46"/>
      <c r="BA8" s="46"/>
      <c r="BB8" s="46">
        <f>データ!U6</f>
        <v>62.68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-10.29</v>
      </c>
      <c r="J10" s="46"/>
      <c r="K10" s="46"/>
      <c r="L10" s="46"/>
      <c r="M10" s="46"/>
      <c r="N10" s="46"/>
      <c r="O10" s="46"/>
      <c r="P10" s="46" t="str">
        <f>データ!P6</f>
        <v>-</v>
      </c>
      <c r="Q10" s="46"/>
      <c r="R10" s="46"/>
      <c r="S10" s="46"/>
      <c r="T10" s="46"/>
      <c r="U10" s="46"/>
      <c r="V10" s="46"/>
      <c r="W10" s="46">
        <f>データ!Q6</f>
        <v>56.1</v>
      </c>
      <c r="X10" s="46"/>
      <c r="Y10" s="46"/>
      <c r="Z10" s="46"/>
      <c r="AA10" s="46"/>
      <c r="AB10" s="46"/>
      <c r="AC10" s="46"/>
      <c r="AD10" s="51">
        <f>データ!R6</f>
        <v>4950</v>
      </c>
      <c r="AE10" s="51"/>
      <c r="AF10" s="51"/>
      <c r="AG10" s="51"/>
      <c r="AH10" s="51"/>
      <c r="AI10" s="51"/>
      <c r="AJ10" s="51"/>
      <c r="AK10" s="2"/>
      <c r="AL10" s="51">
        <f>データ!V6</f>
        <v>97</v>
      </c>
      <c r="AM10" s="51"/>
      <c r="AN10" s="51"/>
      <c r="AO10" s="51"/>
      <c r="AP10" s="51"/>
      <c r="AQ10" s="51"/>
      <c r="AR10" s="51"/>
      <c r="AS10" s="51"/>
      <c r="AT10" s="46">
        <f>データ!W6</f>
        <v>14.97</v>
      </c>
      <c r="AU10" s="46"/>
      <c r="AV10" s="46"/>
      <c r="AW10" s="46"/>
      <c r="AX10" s="46"/>
      <c r="AY10" s="46"/>
      <c r="AZ10" s="46"/>
      <c r="BA10" s="46"/>
      <c r="BB10" s="46">
        <f>データ!X6</f>
        <v>6.48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
      </c>
      <c r="F85" s="26" t="str">
        <f>データ!AT6</f>
        <v/>
      </c>
      <c r="G85" s="26" t="str">
        <f>データ!BE6</f>
        <v/>
      </c>
      <c r="H85" s="26" t="str">
        <f>データ!BP6</f>
        <v/>
      </c>
      <c r="I85" s="26" t="str">
        <f>データ!CA6</f>
        <v/>
      </c>
      <c r="J85" s="26" t="str">
        <f>データ!CL6</f>
        <v/>
      </c>
      <c r="K85" s="26" t="str">
        <f>データ!CW6</f>
        <v/>
      </c>
      <c r="L85" s="26" t="str">
        <f>データ!DH6</f>
        <v/>
      </c>
      <c r="M85" s="26" t="str">
        <f>データ!DS6</f>
        <v/>
      </c>
      <c r="N85" s="26" t="str">
        <f>データ!ED6</f>
        <v/>
      </c>
      <c r="O85" s="26" t="str">
        <f>データ!EO6</f>
        <v/>
      </c>
    </row>
  </sheetData>
  <sheetProtection algorithmName="SHA-512" hashValue="IsGb3SkbA3LmzhyP24rJrZnbsVhSg7XHY3t90homqEFsz3DwGfoHRhMRIOlabG4pPeeI4WGMKxW7Ja/NOz0TAA==" saltValue="DcDdY9OENjGgwjxjwZOq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10006</v>
      </c>
      <c r="D6" s="33">
        <f t="shared" si="3"/>
        <v>46</v>
      </c>
      <c r="E6" s="33">
        <f t="shared" si="3"/>
        <v>17</v>
      </c>
      <c r="F6" s="33">
        <f t="shared" si="3"/>
        <v>2</v>
      </c>
      <c r="G6" s="33">
        <f t="shared" si="3"/>
        <v>0</v>
      </c>
      <c r="H6" s="33" t="str">
        <f t="shared" si="3"/>
        <v>北海道</v>
      </c>
      <c r="I6" s="33" t="str">
        <f t="shared" si="3"/>
        <v>法適用</v>
      </c>
      <c r="J6" s="33" t="str">
        <f t="shared" si="3"/>
        <v>下水道事業</v>
      </c>
      <c r="K6" s="33" t="str">
        <f t="shared" si="3"/>
        <v>特定公共下水道</v>
      </c>
      <c r="L6" s="33" t="str">
        <f t="shared" si="3"/>
        <v>-</v>
      </c>
      <c r="M6" s="33" t="str">
        <f t="shared" si="3"/>
        <v>非設置</v>
      </c>
      <c r="N6" s="34" t="str">
        <f t="shared" si="3"/>
        <v>-</v>
      </c>
      <c r="O6" s="34">
        <f t="shared" si="3"/>
        <v>-10.29</v>
      </c>
      <c r="P6" s="34" t="str">
        <f t="shared" si="3"/>
        <v>-</v>
      </c>
      <c r="Q6" s="34">
        <f t="shared" si="3"/>
        <v>56.1</v>
      </c>
      <c r="R6" s="34">
        <f t="shared" si="3"/>
        <v>4950</v>
      </c>
      <c r="S6" s="34">
        <f t="shared" si="3"/>
        <v>5228732</v>
      </c>
      <c r="T6" s="34">
        <f t="shared" si="3"/>
        <v>83424.44</v>
      </c>
      <c r="U6" s="34">
        <f t="shared" si="3"/>
        <v>62.68</v>
      </c>
      <c r="V6" s="34">
        <f t="shared" si="3"/>
        <v>97</v>
      </c>
      <c r="W6" s="34">
        <f t="shared" si="3"/>
        <v>14.97</v>
      </c>
      <c r="X6" s="34">
        <f t="shared" si="3"/>
        <v>6.48</v>
      </c>
      <c r="Y6" s="35" t="str">
        <f>IF(Y7="",NA(),Y7)</f>
        <v>-</v>
      </c>
      <c r="Z6" s="35" t="str">
        <f t="shared" ref="Z6:AH6" si="4">IF(Z7="",NA(),Z7)</f>
        <v>-</v>
      </c>
      <c r="AA6" s="35" t="str">
        <f t="shared" si="4"/>
        <v>-</v>
      </c>
      <c r="AB6" s="35" t="str">
        <f t="shared" si="4"/>
        <v>-</v>
      </c>
      <c r="AC6" s="35">
        <f t="shared" si="4"/>
        <v>82.74</v>
      </c>
      <c r="AD6" s="35" t="str">
        <f t="shared" si="4"/>
        <v>-</v>
      </c>
      <c r="AE6" s="35" t="str">
        <f t="shared" si="4"/>
        <v>-</v>
      </c>
      <c r="AF6" s="35" t="str">
        <f t="shared" si="4"/>
        <v>-</v>
      </c>
      <c r="AG6" s="35" t="str">
        <f t="shared" si="4"/>
        <v>-</v>
      </c>
      <c r="AH6" s="35">
        <f t="shared" si="4"/>
        <v>103.11</v>
      </c>
      <c r="AI6" s="34" t="str">
        <f>IF(AI7="","",IF(AI7="-","【-】","【"&amp;SUBSTITUTE(TEXT(AI7,"#,##0.00"),"-","△")&amp;"】"))</f>
        <v/>
      </c>
      <c r="AJ6" s="35" t="str">
        <f>IF(AJ7="",NA(),AJ7)</f>
        <v>-</v>
      </c>
      <c r="AK6" s="35" t="str">
        <f t="shared" ref="AK6:AS6" si="5">IF(AK7="",NA(),AK7)</f>
        <v>-</v>
      </c>
      <c r="AL6" s="35" t="str">
        <f t="shared" si="5"/>
        <v>-</v>
      </c>
      <c r="AM6" s="35" t="str">
        <f t="shared" si="5"/>
        <v>-</v>
      </c>
      <c r="AN6" s="35">
        <f t="shared" si="5"/>
        <v>3254.8</v>
      </c>
      <c r="AO6" s="35" t="str">
        <f t="shared" si="5"/>
        <v>-</v>
      </c>
      <c r="AP6" s="35" t="str">
        <f t="shared" si="5"/>
        <v>-</v>
      </c>
      <c r="AQ6" s="35" t="str">
        <f t="shared" si="5"/>
        <v>-</v>
      </c>
      <c r="AR6" s="35" t="str">
        <f t="shared" si="5"/>
        <v>-</v>
      </c>
      <c r="AS6" s="35">
        <f t="shared" si="5"/>
        <v>270.95</v>
      </c>
      <c r="AT6" s="34" t="str">
        <f>IF(AT7="","",IF(AT7="-","【-】","【"&amp;SUBSTITUTE(TEXT(AT7,"#,##0.00"),"-","△")&amp;"】"))</f>
        <v/>
      </c>
      <c r="AU6" s="35" t="str">
        <f>IF(AU7="",NA(),AU7)</f>
        <v>-</v>
      </c>
      <c r="AV6" s="35" t="str">
        <f t="shared" ref="AV6:BD6" si="6">IF(AV7="",NA(),AV7)</f>
        <v>-</v>
      </c>
      <c r="AW6" s="35" t="str">
        <f t="shared" si="6"/>
        <v>-</v>
      </c>
      <c r="AX6" s="35" t="str">
        <f t="shared" si="6"/>
        <v>-</v>
      </c>
      <c r="AY6" s="35">
        <f t="shared" si="6"/>
        <v>68.52</v>
      </c>
      <c r="AZ6" s="35" t="str">
        <f t="shared" si="6"/>
        <v>-</v>
      </c>
      <c r="BA6" s="35" t="str">
        <f t="shared" si="6"/>
        <v>-</v>
      </c>
      <c r="BB6" s="35" t="str">
        <f t="shared" si="6"/>
        <v>-</v>
      </c>
      <c r="BC6" s="35" t="str">
        <f t="shared" si="6"/>
        <v>-</v>
      </c>
      <c r="BD6" s="35">
        <f t="shared" si="6"/>
        <v>333.87</v>
      </c>
      <c r="BE6" s="34" t="str">
        <f>IF(BE7="","",IF(BE7="-","【-】","【"&amp;SUBSTITUTE(TEXT(BE7,"#,##0.00"),"-","△")&amp;"】"))</f>
        <v/>
      </c>
      <c r="BF6" s="35" t="str">
        <f>IF(BF7="",NA(),BF7)</f>
        <v>-</v>
      </c>
      <c r="BG6" s="35" t="str">
        <f t="shared" ref="BG6:BO6" si="7">IF(BG7="",NA(),BG7)</f>
        <v>-</v>
      </c>
      <c r="BH6" s="35" t="str">
        <f t="shared" si="7"/>
        <v>-</v>
      </c>
      <c r="BI6" s="35" t="str">
        <f t="shared" si="7"/>
        <v>-</v>
      </c>
      <c r="BJ6" s="35">
        <f t="shared" si="7"/>
        <v>843.78</v>
      </c>
      <c r="BK6" s="35" t="str">
        <f t="shared" si="7"/>
        <v>-</v>
      </c>
      <c r="BL6" s="35" t="str">
        <f t="shared" si="7"/>
        <v>-</v>
      </c>
      <c r="BM6" s="35" t="str">
        <f t="shared" si="7"/>
        <v>-</v>
      </c>
      <c r="BN6" s="35" t="str">
        <f t="shared" si="7"/>
        <v>-</v>
      </c>
      <c r="BO6" s="35">
        <f t="shared" si="7"/>
        <v>185.86</v>
      </c>
      <c r="BP6" s="34" t="str">
        <f>IF(BP7="","",IF(BP7="-","【-】","【"&amp;SUBSTITUTE(TEXT(BP7,"#,##0.00"),"-","△")&amp;"】"))</f>
        <v/>
      </c>
      <c r="BQ6" s="35" t="str">
        <f>IF(BQ7="",NA(),BQ7)</f>
        <v>-</v>
      </c>
      <c r="BR6" s="35" t="str">
        <f t="shared" ref="BR6:BZ6" si="8">IF(BR7="",NA(),BR7)</f>
        <v>-</v>
      </c>
      <c r="BS6" s="35" t="str">
        <f t="shared" si="8"/>
        <v>-</v>
      </c>
      <c r="BT6" s="35" t="str">
        <f t="shared" si="8"/>
        <v>-</v>
      </c>
      <c r="BU6" s="35">
        <f t="shared" si="8"/>
        <v>36.81</v>
      </c>
      <c r="BV6" s="35" t="str">
        <f t="shared" si="8"/>
        <v>-</v>
      </c>
      <c r="BW6" s="35" t="str">
        <f t="shared" si="8"/>
        <v>-</v>
      </c>
      <c r="BX6" s="35" t="str">
        <f t="shared" si="8"/>
        <v>-</v>
      </c>
      <c r="BY6" s="35" t="str">
        <f t="shared" si="8"/>
        <v>-</v>
      </c>
      <c r="BZ6" s="35">
        <f t="shared" si="8"/>
        <v>92.2</v>
      </c>
      <c r="CA6" s="34" t="str">
        <f>IF(CA7="","",IF(CA7="-","【-】","【"&amp;SUBSTITUTE(TEXT(CA7,"#,##0.00"),"-","△")&amp;"】"))</f>
        <v/>
      </c>
      <c r="CB6" s="35" t="str">
        <f>IF(CB7="",NA(),CB7)</f>
        <v>-</v>
      </c>
      <c r="CC6" s="35" t="str">
        <f t="shared" ref="CC6:CK6" si="9">IF(CC7="",NA(),CC7)</f>
        <v>-</v>
      </c>
      <c r="CD6" s="35" t="str">
        <f t="shared" si="9"/>
        <v>-</v>
      </c>
      <c r="CE6" s="35" t="str">
        <f t="shared" si="9"/>
        <v>-</v>
      </c>
      <c r="CF6" s="35">
        <f t="shared" si="9"/>
        <v>497</v>
      </c>
      <c r="CG6" s="35" t="str">
        <f t="shared" si="9"/>
        <v>-</v>
      </c>
      <c r="CH6" s="35" t="str">
        <f t="shared" si="9"/>
        <v>-</v>
      </c>
      <c r="CI6" s="35" t="str">
        <f t="shared" si="9"/>
        <v>-</v>
      </c>
      <c r="CJ6" s="35" t="str">
        <f t="shared" si="9"/>
        <v>-</v>
      </c>
      <c r="CK6" s="35">
        <f t="shared" si="9"/>
        <v>75.41</v>
      </c>
      <c r="CL6" s="34" t="str">
        <f>IF(CL7="","",IF(CL7="-","【-】","【"&amp;SUBSTITUTE(TEXT(CL7,"#,##0.00"),"-","△")&amp;"】"))</f>
        <v/>
      </c>
      <c r="CM6" s="35" t="str">
        <f>IF(CM7="",NA(),CM7)</f>
        <v>-</v>
      </c>
      <c r="CN6" s="35" t="str">
        <f t="shared" ref="CN6:CV6" si="10">IF(CN7="",NA(),CN7)</f>
        <v>-</v>
      </c>
      <c r="CO6" s="35" t="str">
        <f t="shared" si="10"/>
        <v>-</v>
      </c>
      <c r="CP6" s="35" t="str">
        <f t="shared" si="10"/>
        <v>-</v>
      </c>
      <c r="CQ6" s="35">
        <f t="shared" si="10"/>
        <v>91.47</v>
      </c>
      <c r="CR6" s="35" t="str">
        <f t="shared" si="10"/>
        <v>-</v>
      </c>
      <c r="CS6" s="35" t="str">
        <f t="shared" si="10"/>
        <v>-</v>
      </c>
      <c r="CT6" s="35" t="str">
        <f t="shared" si="10"/>
        <v>-</v>
      </c>
      <c r="CU6" s="35" t="str">
        <f t="shared" si="10"/>
        <v>-</v>
      </c>
      <c r="CV6" s="35">
        <f t="shared" si="10"/>
        <v>12.46</v>
      </c>
      <c r="CW6" s="34" t="str">
        <f>IF(CW7="","",IF(CW7="-","【-】","【"&amp;SUBSTITUTE(TEXT(CW7,"#,##0.00"),"-","△")&amp;"】"))</f>
        <v/>
      </c>
      <c r="CX6" s="35" t="str">
        <f>IF(CX7="",NA(),CX7)</f>
        <v>-</v>
      </c>
      <c r="CY6" s="35" t="str">
        <f t="shared" ref="CY6:DG6" si="11">IF(CY7="",NA(),CY7)</f>
        <v>-</v>
      </c>
      <c r="CZ6" s="35" t="str">
        <f t="shared" si="11"/>
        <v>-</v>
      </c>
      <c r="DA6" s="35" t="str">
        <f t="shared" si="11"/>
        <v>-</v>
      </c>
      <c r="DB6" s="34">
        <f t="shared" si="11"/>
        <v>0</v>
      </c>
      <c r="DC6" s="35" t="str">
        <f t="shared" si="11"/>
        <v>-</v>
      </c>
      <c r="DD6" s="35" t="str">
        <f t="shared" si="11"/>
        <v>-</v>
      </c>
      <c r="DE6" s="35" t="str">
        <f t="shared" si="11"/>
        <v>-</v>
      </c>
      <c r="DF6" s="35" t="str">
        <f t="shared" si="11"/>
        <v>-</v>
      </c>
      <c r="DG6" s="35">
        <f t="shared" si="11"/>
        <v>0.52</v>
      </c>
      <c r="DH6" s="34" t="str">
        <f>IF(DH7="","",IF(DH7="-","【-】","【"&amp;SUBSTITUTE(TEXT(DH7,"#,##0.00"),"-","△")&amp;"】"))</f>
        <v/>
      </c>
      <c r="DI6" s="35" t="str">
        <f>IF(DI7="",NA(),DI7)</f>
        <v>-</v>
      </c>
      <c r="DJ6" s="35" t="str">
        <f t="shared" ref="DJ6:DR6" si="12">IF(DJ7="",NA(),DJ7)</f>
        <v>-</v>
      </c>
      <c r="DK6" s="35" t="str">
        <f t="shared" si="12"/>
        <v>-</v>
      </c>
      <c r="DL6" s="35" t="str">
        <f t="shared" si="12"/>
        <v>-</v>
      </c>
      <c r="DM6" s="35">
        <f t="shared" si="12"/>
        <v>5.17</v>
      </c>
      <c r="DN6" s="35" t="str">
        <f t="shared" si="12"/>
        <v>-</v>
      </c>
      <c r="DO6" s="35" t="str">
        <f t="shared" si="12"/>
        <v>-</v>
      </c>
      <c r="DP6" s="35" t="str">
        <f t="shared" si="12"/>
        <v>-</v>
      </c>
      <c r="DQ6" s="35" t="str">
        <f t="shared" si="12"/>
        <v>-</v>
      </c>
      <c r="DR6" s="35">
        <f t="shared" si="12"/>
        <v>47.04</v>
      </c>
      <c r="DS6" s="34" t="str">
        <f>IF(DS7="","",IF(DS7="-","【-】","【"&amp;SUBSTITUTE(TEXT(DS7,"#,##0.00"),"-","△")&amp;"】"))</f>
        <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4.4400000000000004</v>
      </c>
      <c r="ED6" s="34" t="str">
        <f>IF(ED7="","",IF(ED7="-","【-】","【"&amp;SUBSTITUTE(TEXT(ED7,"#,##0.00"),"-","△")&amp;"】"))</f>
        <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0.17</v>
      </c>
      <c r="EO6" s="34" t="str">
        <f>IF(EO7="","",IF(EO7="-","【-】","【"&amp;SUBSTITUTE(TEXT(EO7,"#,##0.00"),"-","△")&amp;"】"))</f>
        <v/>
      </c>
    </row>
    <row r="7" spans="1:148" s="36" customFormat="1" x14ac:dyDescent="0.15">
      <c r="A7" s="28"/>
      <c r="B7" s="37">
        <v>2020</v>
      </c>
      <c r="C7" s="37">
        <v>10006</v>
      </c>
      <c r="D7" s="37">
        <v>46</v>
      </c>
      <c r="E7" s="37">
        <v>17</v>
      </c>
      <c r="F7" s="37">
        <v>2</v>
      </c>
      <c r="G7" s="37">
        <v>0</v>
      </c>
      <c r="H7" s="37" t="s">
        <v>96</v>
      </c>
      <c r="I7" s="37" t="s">
        <v>97</v>
      </c>
      <c r="J7" s="37" t="s">
        <v>98</v>
      </c>
      <c r="K7" s="37" t="s">
        <v>99</v>
      </c>
      <c r="L7" s="37" t="s">
        <v>100</v>
      </c>
      <c r="M7" s="37" t="s">
        <v>101</v>
      </c>
      <c r="N7" s="38" t="s">
        <v>100</v>
      </c>
      <c r="O7" s="38">
        <v>-10.29</v>
      </c>
      <c r="P7" s="38" t="s">
        <v>100</v>
      </c>
      <c r="Q7" s="38">
        <v>56.1</v>
      </c>
      <c r="R7" s="38">
        <v>4950</v>
      </c>
      <c r="S7" s="38">
        <v>5228732</v>
      </c>
      <c r="T7" s="38">
        <v>83424.44</v>
      </c>
      <c r="U7" s="38">
        <v>62.68</v>
      </c>
      <c r="V7" s="38">
        <v>97</v>
      </c>
      <c r="W7" s="38">
        <v>14.97</v>
      </c>
      <c r="X7" s="38">
        <v>6.48</v>
      </c>
      <c r="Y7" s="38" t="s">
        <v>100</v>
      </c>
      <c r="Z7" s="38" t="s">
        <v>100</v>
      </c>
      <c r="AA7" s="38" t="s">
        <v>100</v>
      </c>
      <c r="AB7" s="38" t="s">
        <v>100</v>
      </c>
      <c r="AC7" s="38">
        <v>82.74</v>
      </c>
      <c r="AD7" s="38" t="s">
        <v>100</v>
      </c>
      <c r="AE7" s="38" t="s">
        <v>100</v>
      </c>
      <c r="AF7" s="38" t="s">
        <v>100</v>
      </c>
      <c r="AG7" s="38" t="s">
        <v>100</v>
      </c>
      <c r="AH7" s="38">
        <v>103.11</v>
      </c>
      <c r="AI7" s="38"/>
      <c r="AJ7" s="38" t="s">
        <v>100</v>
      </c>
      <c r="AK7" s="38" t="s">
        <v>100</v>
      </c>
      <c r="AL7" s="38" t="s">
        <v>100</v>
      </c>
      <c r="AM7" s="38" t="s">
        <v>100</v>
      </c>
      <c r="AN7" s="38">
        <v>3254.8</v>
      </c>
      <c r="AO7" s="38" t="s">
        <v>100</v>
      </c>
      <c r="AP7" s="38" t="s">
        <v>100</v>
      </c>
      <c r="AQ7" s="38" t="s">
        <v>100</v>
      </c>
      <c r="AR7" s="38" t="s">
        <v>100</v>
      </c>
      <c r="AS7" s="38">
        <v>270.95</v>
      </c>
      <c r="AT7" s="38"/>
      <c r="AU7" s="38" t="s">
        <v>100</v>
      </c>
      <c r="AV7" s="38" t="s">
        <v>100</v>
      </c>
      <c r="AW7" s="38" t="s">
        <v>100</v>
      </c>
      <c r="AX7" s="38" t="s">
        <v>100</v>
      </c>
      <c r="AY7" s="38">
        <v>68.52</v>
      </c>
      <c r="AZ7" s="38" t="s">
        <v>100</v>
      </c>
      <c r="BA7" s="38" t="s">
        <v>100</v>
      </c>
      <c r="BB7" s="38" t="s">
        <v>100</v>
      </c>
      <c r="BC7" s="38" t="s">
        <v>100</v>
      </c>
      <c r="BD7" s="38">
        <v>333.87</v>
      </c>
      <c r="BE7" s="38"/>
      <c r="BF7" s="38" t="s">
        <v>100</v>
      </c>
      <c r="BG7" s="38" t="s">
        <v>100</v>
      </c>
      <c r="BH7" s="38" t="s">
        <v>100</v>
      </c>
      <c r="BI7" s="38" t="s">
        <v>100</v>
      </c>
      <c r="BJ7" s="38">
        <v>843.78</v>
      </c>
      <c r="BK7" s="38" t="s">
        <v>100</v>
      </c>
      <c r="BL7" s="38" t="s">
        <v>100</v>
      </c>
      <c r="BM7" s="38" t="s">
        <v>100</v>
      </c>
      <c r="BN7" s="38" t="s">
        <v>100</v>
      </c>
      <c r="BO7" s="38">
        <v>185.86</v>
      </c>
      <c r="BP7" s="38"/>
      <c r="BQ7" s="38" t="s">
        <v>100</v>
      </c>
      <c r="BR7" s="38" t="s">
        <v>100</v>
      </c>
      <c r="BS7" s="38" t="s">
        <v>100</v>
      </c>
      <c r="BT7" s="38" t="s">
        <v>100</v>
      </c>
      <c r="BU7" s="38">
        <v>36.81</v>
      </c>
      <c r="BV7" s="38" t="s">
        <v>100</v>
      </c>
      <c r="BW7" s="38" t="s">
        <v>100</v>
      </c>
      <c r="BX7" s="38" t="s">
        <v>100</v>
      </c>
      <c r="BY7" s="38" t="s">
        <v>100</v>
      </c>
      <c r="BZ7" s="38">
        <v>92.2</v>
      </c>
      <c r="CA7" s="38"/>
      <c r="CB7" s="38" t="s">
        <v>100</v>
      </c>
      <c r="CC7" s="38" t="s">
        <v>100</v>
      </c>
      <c r="CD7" s="38" t="s">
        <v>100</v>
      </c>
      <c r="CE7" s="38" t="s">
        <v>100</v>
      </c>
      <c r="CF7" s="38">
        <v>497</v>
      </c>
      <c r="CG7" s="38" t="s">
        <v>100</v>
      </c>
      <c r="CH7" s="38" t="s">
        <v>100</v>
      </c>
      <c r="CI7" s="38" t="s">
        <v>100</v>
      </c>
      <c r="CJ7" s="38" t="s">
        <v>100</v>
      </c>
      <c r="CK7" s="38">
        <v>75.41</v>
      </c>
      <c r="CL7" s="38"/>
      <c r="CM7" s="38" t="s">
        <v>100</v>
      </c>
      <c r="CN7" s="38" t="s">
        <v>100</v>
      </c>
      <c r="CO7" s="38" t="s">
        <v>100</v>
      </c>
      <c r="CP7" s="38" t="s">
        <v>100</v>
      </c>
      <c r="CQ7" s="38">
        <v>91.47</v>
      </c>
      <c r="CR7" s="38" t="s">
        <v>100</v>
      </c>
      <c r="CS7" s="38" t="s">
        <v>100</v>
      </c>
      <c r="CT7" s="38" t="s">
        <v>100</v>
      </c>
      <c r="CU7" s="38" t="s">
        <v>100</v>
      </c>
      <c r="CV7" s="38">
        <v>12.46</v>
      </c>
      <c r="CW7" s="38"/>
      <c r="CX7" s="38" t="s">
        <v>100</v>
      </c>
      <c r="CY7" s="38" t="s">
        <v>100</v>
      </c>
      <c r="CZ7" s="38" t="s">
        <v>100</v>
      </c>
      <c r="DA7" s="38" t="s">
        <v>100</v>
      </c>
      <c r="DB7" s="38">
        <v>0</v>
      </c>
      <c r="DC7" s="38" t="s">
        <v>100</v>
      </c>
      <c r="DD7" s="38" t="s">
        <v>100</v>
      </c>
      <c r="DE7" s="38" t="s">
        <v>100</v>
      </c>
      <c r="DF7" s="38" t="s">
        <v>100</v>
      </c>
      <c r="DG7" s="38">
        <v>0.52</v>
      </c>
      <c r="DH7" s="38"/>
      <c r="DI7" s="38" t="s">
        <v>100</v>
      </c>
      <c r="DJ7" s="38" t="s">
        <v>100</v>
      </c>
      <c r="DK7" s="38" t="s">
        <v>100</v>
      </c>
      <c r="DL7" s="38" t="s">
        <v>100</v>
      </c>
      <c r="DM7" s="38">
        <v>5.17</v>
      </c>
      <c r="DN7" s="38" t="s">
        <v>100</v>
      </c>
      <c r="DO7" s="38" t="s">
        <v>100</v>
      </c>
      <c r="DP7" s="38" t="s">
        <v>100</v>
      </c>
      <c r="DQ7" s="38" t="s">
        <v>100</v>
      </c>
      <c r="DR7" s="38">
        <v>47.04</v>
      </c>
      <c r="DS7" s="38"/>
      <c r="DT7" s="38" t="s">
        <v>100</v>
      </c>
      <c r="DU7" s="38" t="s">
        <v>100</v>
      </c>
      <c r="DV7" s="38" t="s">
        <v>100</v>
      </c>
      <c r="DW7" s="38" t="s">
        <v>100</v>
      </c>
      <c r="DX7" s="38">
        <v>0</v>
      </c>
      <c r="DY7" s="38" t="s">
        <v>100</v>
      </c>
      <c r="DZ7" s="38" t="s">
        <v>100</v>
      </c>
      <c r="EA7" s="38" t="s">
        <v>100</v>
      </c>
      <c r="EB7" s="38" t="s">
        <v>100</v>
      </c>
      <c r="EC7" s="38">
        <v>4.4400000000000004</v>
      </c>
      <c r="ED7" s="38"/>
      <c r="EE7" s="38" t="s">
        <v>100</v>
      </c>
      <c r="EF7" s="38" t="s">
        <v>100</v>
      </c>
      <c r="EG7" s="38" t="s">
        <v>100</v>
      </c>
      <c r="EH7" s="38" t="s">
        <v>100</v>
      </c>
      <c r="EI7" s="38">
        <v>0</v>
      </c>
      <c r="EJ7" s="38" t="s">
        <v>100</v>
      </c>
      <c r="EK7" s="38" t="s">
        <v>100</v>
      </c>
      <c r="EL7" s="38" t="s">
        <v>100</v>
      </c>
      <c r="EM7" s="38" t="s">
        <v>100</v>
      </c>
      <c r="EN7" s="38">
        <v>0.17</v>
      </c>
      <c r="EO7" s="38"/>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2022-01-26T08:18:56Z</cp:lastPrinted>
  <dcterms:created xsi:type="dcterms:W3CDTF">2021-12-03T07:20:20Z</dcterms:created>
  <dcterms:modified xsi:type="dcterms:W3CDTF">2022-01-26T08:19:02Z</dcterms:modified>
  <cp:category/>
</cp:coreProperties>
</file>