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andisk-ed8bca\disk1\総務\小笠原\1_決算・予算など会計関係\10_財政課照会・通知\経営分析表\R2\"/>
    </mc:Choice>
  </mc:AlternateContent>
  <xr:revisionPtr revIDLastSave="0" documentId="13_ncr:1_{F50F22ED-6037-431B-B26C-4D7D40661F10}" xr6:coauthVersionLast="36" xr6:coauthVersionMax="36" xr10:uidLastSave="{00000000-0000-0000-0000-000000000000}"/>
  <workbookProtection workbookAlgorithmName="SHA-512" workbookHashValue="cDLn+k83TJR1s6SglMSHnhd9CpgcaI5++8q6azFLiFhqm4Xfk1b4Pn8hoVC2xtwH3CkcECY0mwwMQRXTzNDXrw==" workbookSaltValue="0ssRzlHO9xTprw4s1CSw8w=="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Z10" i="5" l="1"/>
  <c r="AH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FI90" i="4"/>
  <c r="EH90" i="4"/>
  <c r="DG90" i="4"/>
  <c r="CF90" i="4"/>
  <c r="RA81" i="4"/>
  <c r="PZ81" i="4"/>
  <c r="NX81" i="4"/>
  <c r="MW81" i="4"/>
  <c r="KO81" i="4"/>
  <c r="JN81" i="4"/>
  <c r="HL81" i="4"/>
  <c r="GK81" i="4"/>
  <c r="EC81" i="4"/>
  <c r="DB81" i="4"/>
  <c r="CA81" i="4"/>
  <c r="AZ81" i="4"/>
  <c r="PZ80" i="4"/>
  <c r="OY80" i="4"/>
  <c r="NX80" i="4"/>
  <c r="MW80" i="4"/>
  <c r="KO80" i="4"/>
  <c r="JN80" i="4"/>
  <c r="HL80" i="4"/>
  <c r="GK80" i="4"/>
  <c r="EC80" i="4"/>
  <c r="DB80" i="4"/>
  <c r="CA80" i="4"/>
  <c r="AZ80" i="4"/>
  <c r="Y80" i="4"/>
  <c r="RA79" i="4"/>
  <c r="PZ79" i="4"/>
  <c r="OY79" i="4"/>
  <c r="MW79" i="4"/>
  <c r="KO79" i="4"/>
  <c r="JN79" i="4"/>
  <c r="IM79" i="4"/>
  <c r="GK79" i="4"/>
  <c r="EC79" i="4"/>
  <c r="DB79" i="4"/>
  <c r="CA79" i="4"/>
  <c r="Y79" i="4"/>
  <c r="RH56" i="4"/>
  <c r="PT56" i="4"/>
  <c r="OZ56" i="4"/>
  <c r="MN56" i="4"/>
  <c r="LT56" i="4"/>
  <c r="KZ56" i="4"/>
  <c r="KF56" i="4"/>
  <c r="JL56" i="4"/>
  <c r="GZ56" i="4"/>
  <c r="GF56" i="4"/>
  <c r="ER56" i="4"/>
  <c r="CF56" i="4"/>
  <c r="BL56" i="4"/>
  <c r="X56" i="4"/>
  <c r="RH55" i="4"/>
  <c r="QN55" i="4"/>
  <c r="PT55" i="4"/>
  <c r="OZ55" i="4"/>
  <c r="OF55" i="4"/>
  <c r="MN55" i="4"/>
  <c r="KZ55" i="4"/>
  <c r="KF55" i="4"/>
  <c r="JL55" i="4"/>
  <c r="HT55" i="4"/>
  <c r="GZ55" i="4"/>
  <c r="GF55" i="4"/>
  <c r="ER55" i="4"/>
  <c r="CF55" i="4"/>
  <c r="X55" i="4"/>
  <c r="RH54" i="4"/>
  <c r="QN54" i="4"/>
  <c r="PT54" i="4"/>
  <c r="OF54" i="4"/>
  <c r="MN54" i="4"/>
  <c r="LT54" i="4"/>
  <c r="KZ54" i="4"/>
  <c r="JL54" i="4"/>
  <c r="HT54" i="4"/>
  <c r="GZ54" i="4"/>
  <c r="GF54" i="4"/>
  <c r="ER54" i="4"/>
  <c r="CZ54" i="4"/>
  <c r="CF54" i="4"/>
  <c r="BL54" i="4"/>
  <c r="X54" i="4"/>
  <c r="RH33" i="4"/>
  <c r="QN33" i="4"/>
  <c r="PT33" i="4"/>
  <c r="OZ33" i="4"/>
  <c r="OF33" i="4"/>
  <c r="MN33" i="4"/>
  <c r="LT33" i="4"/>
  <c r="KF33" i="4"/>
  <c r="JL33" i="4"/>
  <c r="GZ33" i="4"/>
  <c r="GF33" i="4"/>
  <c r="CZ33" i="4"/>
  <c r="CF33" i="4"/>
  <c r="BL33" i="4"/>
  <c r="X33" i="4"/>
  <c r="PT32" i="4"/>
  <c r="OZ32" i="4"/>
  <c r="OF32" i="4"/>
  <c r="MN32" i="4"/>
  <c r="LT32" i="4"/>
  <c r="KF32" i="4"/>
  <c r="HT32" i="4"/>
  <c r="GZ32" i="4"/>
  <c r="ER32" i="4"/>
  <c r="CZ32" i="4"/>
  <c r="CF32" i="4"/>
  <c r="AR32" i="4"/>
  <c r="RH31" i="4"/>
  <c r="QN31" i="4"/>
  <c r="PT31" i="4"/>
  <c r="OZ31" i="4"/>
  <c r="OF31" i="4"/>
  <c r="MN31" i="4"/>
  <c r="LT31" i="4"/>
  <c r="KZ31" i="4"/>
  <c r="JL31" i="4"/>
  <c r="HT31" i="4"/>
  <c r="GZ31" i="4"/>
  <c r="GF31" i="4"/>
  <c r="ER31" i="4"/>
  <c r="CZ31" i="4"/>
  <c r="CF31" i="4"/>
  <c r="BL31" i="4"/>
  <c r="X31" i="4"/>
  <c r="LZ10" i="4"/>
  <c r="IT10" i="4"/>
  <c r="FN10" i="4"/>
  <c r="CH10" i="4"/>
  <c r="B10" i="4"/>
  <c r="PF8" i="4"/>
  <c r="LZ8" i="4"/>
  <c r="IT8" i="4"/>
  <c r="FN8" i="4"/>
  <c r="CH8" i="4"/>
  <c r="B8" i="4"/>
  <c r="B5" i="4"/>
  <c r="FL31" i="4" l="1"/>
  <c r="KZ32" i="4"/>
  <c r="AR33" i="4"/>
  <c r="KZ33" i="4"/>
  <c r="OZ54" i="4"/>
  <c r="CZ55" i="4"/>
  <c r="LT55" i="4"/>
  <c r="AR56" i="4"/>
  <c r="HT56" i="4"/>
  <c r="RA80" i="4"/>
  <c r="IM81" i="4"/>
  <c r="AR10" i="5"/>
  <c r="AR54" i="4"/>
  <c r="QN56" i="4"/>
  <c r="HL79" i="4"/>
  <c r="IM80" i="4"/>
  <c r="Y81" i="4"/>
  <c r="BP10" i="5"/>
  <c r="GF32" i="4"/>
  <c r="KF54" i="4"/>
  <c r="CZ56" i="4"/>
  <c r="CJ10" i="5"/>
  <c r="AZ79" i="4"/>
  <c r="DH10" i="5"/>
  <c r="AR31" i="4"/>
  <c r="KF31" i="4"/>
  <c r="FL56" i="4"/>
  <c r="DR10" i="5"/>
  <c r="AR55" i="4"/>
  <c r="OY81" i="4"/>
  <c r="X32" i="4"/>
  <c r="JL32" i="4"/>
  <c r="RH32" i="4"/>
  <c r="FL54" i="4"/>
  <c r="BL55" i="4"/>
  <c r="OF56" i="4"/>
  <c r="NX79" i="4"/>
  <c r="X10" i="5"/>
  <c r="EB10" i="5"/>
  <c r="HT33" i="4"/>
  <c r="V10" i="5"/>
  <c r="AF10" i="5"/>
  <c r="AJ10" i="5"/>
  <c r="AT10" i="5"/>
  <c r="BD10" i="5"/>
  <c r="BN10" i="5"/>
  <c r="BX10" i="5"/>
  <c r="CB10" i="5"/>
  <c r="CL10" i="5"/>
  <c r="CV10" i="5"/>
  <c r="DF10" i="5"/>
  <c r="DP10" i="5"/>
  <c r="DT10" i="5"/>
  <c r="ED10" i="5"/>
  <c r="W11" i="5"/>
  <c r="AG11" i="5"/>
  <c r="BE11" i="5"/>
  <c r="BY11" i="5"/>
  <c r="ER33" i="4"/>
  <c r="FL33" i="4"/>
  <c r="W10" i="5"/>
  <c r="AG10" i="5"/>
  <c r="AQ10" i="5"/>
  <c r="AU10" i="5"/>
  <c r="BE10" i="5"/>
  <c r="BO10" i="5"/>
  <c r="BY10" i="5"/>
  <c r="CI10" i="5"/>
  <c r="CM10" i="5"/>
  <c r="CW10" i="5"/>
  <c r="DG10" i="5"/>
  <c r="DQ10" i="5"/>
  <c r="EA10" i="5"/>
  <c r="EE10" i="5"/>
  <c r="BB10" i="5"/>
  <c r="BF10" i="5"/>
  <c r="CT10" i="5"/>
  <c r="CX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<sst xmlns="http://schemas.openxmlformats.org/spreadsheetml/2006/main" count="262" uniqueCount="107">
  <si>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</si>
  <si>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</si>
  <si>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</si>
  <si>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</si>
  <si>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</si>
  <si>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</si>
  <si>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</si>
  <si>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</si>
  <si>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</si>
  <si>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</si>
  <si>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</si>
  <si>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</si>
  <si>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</si>
  <si>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</si>
  <si>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</si>
  <si>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</si>
  <si>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</si>
  <si>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</si>
  <si>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</si>
  <si>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</si>
  <si>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</si>
  <si>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</si>
  <si>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</si>
  <si>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</si>
  <si>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</si>
  <si>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</si>
  <si>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</si>
  <si>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</si>
  <si>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</si>
  <si>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</si>
  <si>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</si>
  <si>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</si>
  <si>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</si>
  <si>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</si>
  <si>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</si>
  <si>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</si>
  <si>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</si>
  <si>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</si>
  <si>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</si>
  <si>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</si>
  <si>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</si>
  <si>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</si>
  <si>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</si>
  <si>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</si>
  <si>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</si>
  <si>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</si>
  <si>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</si>
  <si>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</si>
  <si>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</si>
  <si>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</si>
  <si>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</si>
  <si>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</si>
  <si>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</si>
  <si>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</si>
  <si>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</si>
  <si>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</si>
  <si>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</si>
  <si>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</si>
  <si>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</si>
  <si>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</si>
  <si>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</si>
  <si>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</si>
  <si>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</si>
  <si>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</si>
  <si>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</si>
  <si>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</si>
  <si>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</si>
  <si>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</si>
  <si>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</si>
  <si>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</si>
  <si>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</si>
  <si>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</si>
  <si>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</si>
  <si>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</si>
  <si>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</si>
  <si>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</si>
  <si>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</si>
  <si>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</si>
  <si>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</si>
  <si>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</si>
  <si>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</si>
  <si>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</si>
  <si>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</si>
  <si>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</si>
  <si>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</si>
  <si>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</si>
  <si>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</si>
  <si>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</si>
  <si>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020001</t>
  </si>
  <si>
    <t>46</t>
  </si>
  <si>
    <t>02</t>
  </si>
  <si>
    <t>0</t>
  </si>
  <si>
    <t>000</t>
  </si>
  <si>
    <t>青森県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</si>
  <si>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</si>
  <si>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</si>
  <si>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</si>
  <si>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</si>
  <si>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</si>
  <si>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</si>
  <si>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</si>
  <si>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</si>
  <si>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</si>
  <si>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</si>
  <si>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産業構造の変化や企業の節水努力等により工業用水の需要が伸び悩んでいる状況において、長年にわたりほぼ一定の給水量を確保する一方で、経費の節減に努め、①経常収支比率及び⑤料金回収率は１００％を超え、毎年度黒字を計上し、更なる費用の削減と更新に係る財源の確保を行っている。
　また、近年は、ユーザー企業の新規参入及び撤退等による契約水量の大きな増減がないことから、⑦施設利用率や⑧契約率も大きな増減がなく、類似団体の平均値を上回る状況が続いている。
　⑤料金回収率については、１００％を上回り、給水に係る費用を給水収益で賄えており、類似団体の平均値前後で推移している。
　⑥給水原価については、河川の表流水を水源とし、薬品処理や濾過は行わず、沈砂処理のみの原水供給であることから安価になっている。
　短期的な資金繰りを示す③流動比率も１００％を大きく超え、流動資産及び流動負債に大きな変動はなく安定した数値で推移している。
　④企業債残高対給水収益比率については、適切な投資規模を維持した上で、建設改良費を自主財源で賄っており、新規の借入を行っていないこと、また給水収益も大きな増減がなく、結果として類似団体の平均値を下回る水準となった。</t>
    <rPh sb="1" eb="3">
      <t>サンギョウ</t>
    </rPh>
    <rPh sb="3" eb="5">
      <t>コウゾウ</t>
    </rPh>
    <rPh sb="6" eb="8">
      <t>ヘンカ</t>
    </rPh>
    <rPh sb="9" eb="11">
      <t>キギョウ</t>
    </rPh>
    <rPh sb="12" eb="14">
      <t>セッスイ</t>
    </rPh>
    <rPh sb="14" eb="16">
      <t>ドリョク</t>
    </rPh>
    <rPh sb="16" eb="17">
      <t>ナド</t>
    </rPh>
    <rPh sb="20" eb="22">
      <t>コウギョウ</t>
    </rPh>
    <rPh sb="22" eb="24">
      <t>ヨウスイ</t>
    </rPh>
    <rPh sb="25" eb="27">
      <t>ジュヨウ</t>
    </rPh>
    <rPh sb="28" eb="29">
      <t>ノ</t>
    </rPh>
    <rPh sb="30" eb="31">
      <t>ナヤ</t>
    </rPh>
    <rPh sb="35" eb="37">
      <t>ジョウキョウ</t>
    </rPh>
    <rPh sb="42" eb="44">
      <t>ナガネン</t>
    </rPh>
    <rPh sb="50" eb="52">
      <t>イッテイ</t>
    </rPh>
    <rPh sb="53" eb="56">
      <t>キュウスイリョウ</t>
    </rPh>
    <rPh sb="57" eb="59">
      <t>カクホ</t>
    </rPh>
    <rPh sb="61" eb="63">
      <t>イッポウ</t>
    </rPh>
    <rPh sb="65" eb="67">
      <t>ケイヒ</t>
    </rPh>
    <rPh sb="68" eb="70">
      <t>セツゲン</t>
    </rPh>
    <rPh sb="71" eb="72">
      <t>ツト</t>
    </rPh>
    <rPh sb="75" eb="81">
      <t>ケイジョウシュウシヒリツ</t>
    </rPh>
    <rPh sb="81" eb="82">
      <t>オヨ</t>
    </rPh>
    <rPh sb="83" eb="89">
      <t>5リョウキンカイシュウリツ</t>
    </rPh>
    <rPh sb="95" eb="96">
      <t>コ</t>
    </rPh>
    <rPh sb="98" eb="103">
      <t>マイネンドクロジ</t>
    </rPh>
    <rPh sb="104" eb="106">
      <t>ケイジョウ</t>
    </rPh>
    <rPh sb="108" eb="109">
      <t>サラ</t>
    </rPh>
    <rPh sb="111" eb="113">
      <t>ヒヨウ</t>
    </rPh>
    <rPh sb="114" eb="116">
      <t>サクゲン</t>
    </rPh>
    <rPh sb="117" eb="119">
      <t>コウシン</t>
    </rPh>
    <rPh sb="120" eb="121">
      <t>カカ</t>
    </rPh>
    <rPh sb="122" eb="124">
      <t>ザイゲン</t>
    </rPh>
    <rPh sb="125" eb="127">
      <t>カクホ</t>
    </rPh>
    <rPh sb="128" eb="129">
      <t>オコナ</t>
    </rPh>
    <rPh sb="139" eb="141">
      <t>キンネン</t>
    </rPh>
    <rPh sb="147" eb="149">
      <t>キギョウ</t>
    </rPh>
    <rPh sb="150" eb="154">
      <t>シンキサンニュウ</t>
    </rPh>
    <rPh sb="154" eb="155">
      <t>オヨ</t>
    </rPh>
    <rPh sb="156" eb="158">
      <t>テッタイ</t>
    </rPh>
    <rPh sb="158" eb="159">
      <t>ナド</t>
    </rPh>
    <rPh sb="162" eb="164">
      <t>ケイヤク</t>
    </rPh>
    <rPh sb="164" eb="166">
      <t>スイリョウ</t>
    </rPh>
    <rPh sb="167" eb="168">
      <t>オオ</t>
    </rPh>
    <rPh sb="170" eb="172">
      <t>ゾウゲン</t>
    </rPh>
    <rPh sb="181" eb="183">
      <t>シセツ</t>
    </rPh>
    <rPh sb="183" eb="186">
      <t>リヨウリツ</t>
    </rPh>
    <rPh sb="187" eb="191">
      <t>8ケイヤクリツ</t>
    </rPh>
    <rPh sb="192" eb="193">
      <t>オオ</t>
    </rPh>
    <rPh sb="195" eb="197">
      <t>ゾウゲン</t>
    </rPh>
    <rPh sb="201" eb="203">
      <t>ルイジ</t>
    </rPh>
    <rPh sb="203" eb="205">
      <t>ダンタイ</t>
    </rPh>
    <rPh sb="206" eb="209">
      <t>ヘイキンチ</t>
    </rPh>
    <rPh sb="210" eb="212">
      <t>ウワマワ</t>
    </rPh>
    <rPh sb="213" eb="215">
      <t>ジョウキョウ</t>
    </rPh>
    <rPh sb="216" eb="217">
      <t>ツヅ</t>
    </rPh>
    <rPh sb="225" eb="227">
      <t>リョウキン</t>
    </rPh>
    <rPh sb="227" eb="230">
      <t>カイシュウリツ</t>
    </rPh>
    <rPh sb="241" eb="243">
      <t>ウワマワ</t>
    </rPh>
    <rPh sb="245" eb="247">
      <t>キュウスイ</t>
    </rPh>
    <rPh sb="248" eb="249">
      <t>カカ</t>
    </rPh>
    <rPh sb="250" eb="252">
      <t>ヒヨウ</t>
    </rPh>
    <rPh sb="253" eb="255">
      <t>キュウスイ</t>
    </rPh>
    <rPh sb="255" eb="257">
      <t>シュウエキ</t>
    </rPh>
    <rPh sb="258" eb="259">
      <t>マカナ</t>
    </rPh>
    <rPh sb="264" eb="268">
      <t>ルイジダンタイ</t>
    </rPh>
    <rPh sb="269" eb="272">
      <t>ヘイキンチ</t>
    </rPh>
    <rPh sb="272" eb="274">
      <t>ゼンゴ</t>
    </rPh>
    <rPh sb="275" eb="277">
      <t>スイイ</t>
    </rPh>
    <rPh sb="295" eb="297">
      <t>カセン</t>
    </rPh>
    <rPh sb="298" eb="301">
      <t>ヒョウリュウスイ</t>
    </rPh>
    <rPh sb="302" eb="304">
      <t>スイゲン</t>
    </rPh>
    <rPh sb="307" eb="309">
      <t>ヤクヒン</t>
    </rPh>
    <rPh sb="309" eb="311">
      <t>ショリ</t>
    </rPh>
    <rPh sb="312" eb="314">
      <t>ロカ</t>
    </rPh>
    <rPh sb="315" eb="316">
      <t>オコナ</t>
    </rPh>
    <rPh sb="320" eb="321">
      <t>スナ</t>
    </rPh>
    <rPh sb="321" eb="323">
      <t>ショリ</t>
    </rPh>
    <rPh sb="326" eb="327">
      <t>ゲン</t>
    </rPh>
    <rPh sb="327" eb="328">
      <t>ミズ</t>
    </rPh>
    <rPh sb="376" eb="378">
      <t>リュウドウ</t>
    </rPh>
    <rPh sb="378" eb="380">
      <t>シサン</t>
    </rPh>
    <rPh sb="380" eb="381">
      <t>オヨ</t>
    </rPh>
    <rPh sb="382" eb="384">
      <t>リュウドウ</t>
    </rPh>
    <rPh sb="384" eb="386">
      <t>フサイ</t>
    </rPh>
    <rPh sb="387" eb="388">
      <t>オオ</t>
    </rPh>
    <rPh sb="390" eb="392">
      <t>ヘンドウ</t>
    </rPh>
    <rPh sb="430" eb="432">
      <t>テキセツ</t>
    </rPh>
    <rPh sb="433" eb="435">
      <t>トウシ</t>
    </rPh>
    <rPh sb="435" eb="437">
      <t>キボ</t>
    </rPh>
    <rPh sb="438" eb="440">
      <t>イジ</t>
    </rPh>
    <rPh sb="442" eb="443">
      <t>ウエ</t>
    </rPh>
    <rPh sb="479" eb="481">
      <t>キュウスイ</t>
    </rPh>
    <rPh sb="481" eb="483">
      <t>シュウエキ</t>
    </rPh>
    <rPh sb="484" eb="485">
      <t>オオ</t>
    </rPh>
    <rPh sb="487" eb="489">
      <t>ゾウゲン</t>
    </rPh>
    <rPh sb="493" eb="495">
      <t>ケッカ</t>
    </rPh>
    <rPh sb="498" eb="502">
      <t>ルイジダンタイ</t>
    </rPh>
    <rPh sb="503" eb="506">
      <t>ヘイキンチ</t>
    </rPh>
    <rPh sb="507" eb="509">
      <t>シタマワ</t>
    </rPh>
    <rPh sb="510" eb="512">
      <t>スイジュン</t>
    </rPh>
    <phoneticPr fontId="5"/>
  </si>
  <si>
    <t>　経営については、独立採算制の原則に則り、引き続き自主財源による経営を維持しながら、安定した給水料金の確保と更なる経費節減を図り、健全な経営に努めるとともに、老朽施設の更新等のための資金を確保し、将来の事業運営に備えた財政基盤の強化に取り組む必要がある。
　老朽化対策については、既存の施設については、必要な機能を十分に発揮できるよう保守点検や修繕等により長寿命化を図りつつ、老朽化の状況を考慮しながら計画的な更新を行い、管路に関しては、老朽化の状況について十分注意を図り、また、漏水事故への対応力を高めながら、更新について検討を進めていくことが必要である。</t>
    <rPh sb="1" eb="3">
      <t>ケイエイ</t>
    </rPh>
    <rPh sb="9" eb="11">
      <t>ドクリツ</t>
    </rPh>
    <rPh sb="11" eb="14">
      <t>サイサンセイ</t>
    </rPh>
    <rPh sb="15" eb="17">
      <t>ゲンソク</t>
    </rPh>
    <rPh sb="18" eb="19">
      <t>ノット</t>
    </rPh>
    <rPh sb="21" eb="22">
      <t>ヒ</t>
    </rPh>
    <rPh sb="23" eb="24">
      <t>ツヅ</t>
    </rPh>
    <rPh sb="25" eb="29">
      <t>ジシュザイゲン</t>
    </rPh>
    <rPh sb="32" eb="34">
      <t>ケイエイ</t>
    </rPh>
    <rPh sb="35" eb="37">
      <t>イジ</t>
    </rPh>
    <rPh sb="42" eb="44">
      <t>アンテイ</t>
    </rPh>
    <rPh sb="46" eb="48">
      <t>キュウスイ</t>
    </rPh>
    <rPh sb="48" eb="50">
      <t>リョウキン</t>
    </rPh>
    <rPh sb="51" eb="53">
      <t>カクホ</t>
    </rPh>
    <rPh sb="54" eb="55">
      <t>サラ</t>
    </rPh>
    <rPh sb="57" eb="59">
      <t>ケイヒ</t>
    </rPh>
    <rPh sb="59" eb="61">
      <t>セツゲン</t>
    </rPh>
    <rPh sb="62" eb="63">
      <t>ハカ</t>
    </rPh>
    <rPh sb="65" eb="67">
      <t>ケンゼン</t>
    </rPh>
    <rPh sb="68" eb="70">
      <t>ケイエイ</t>
    </rPh>
    <rPh sb="71" eb="72">
      <t>ツト</t>
    </rPh>
    <rPh sb="79" eb="81">
      <t>ロウキュウ</t>
    </rPh>
    <rPh sb="81" eb="83">
      <t>シセツ</t>
    </rPh>
    <rPh sb="84" eb="86">
      <t>コウシン</t>
    </rPh>
    <rPh sb="86" eb="87">
      <t>トウ</t>
    </rPh>
    <rPh sb="91" eb="93">
      <t>シキン</t>
    </rPh>
    <rPh sb="94" eb="96">
      <t>カクホ</t>
    </rPh>
    <rPh sb="98" eb="100">
      <t>ショウライ</t>
    </rPh>
    <rPh sb="101" eb="103">
      <t>ジギョウ</t>
    </rPh>
    <rPh sb="103" eb="105">
      <t>ウンエイ</t>
    </rPh>
    <rPh sb="106" eb="107">
      <t>ソナ</t>
    </rPh>
    <rPh sb="109" eb="111">
      <t>ザイセイ</t>
    </rPh>
    <rPh sb="111" eb="113">
      <t>キバン</t>
    </rPh>
    <rPh sb="114" eb="116">
      <t>キョウカ</t>
    </rPh>
    <rPh sb="117" eb="118">
      <t>ト</t>
    </rPh>
    <rPh sb="119" eb="120">
      <t>ク</t>
    </rPh>
    <rPh sb="121" eb="123">
      <t>ヒツヨウ</t>
    </rPh>
    <rPh sb="129" eb="132">
      <t>ロウキュウカ</t>
    </rPh>
    <rPh sb="132" eb="134">
      <t>タイサク</t>
    </rPh>
    <rPh sb="140" eb="142">
      <t>キゾン</t>
    </rPh>
    <rPh sb="143" eb="145">
      <t>シセツ</t>
    </rPh>
    <rPh sb="151" eb="153">
      <t>ヒツヨウ</t>
    </rPh>
    <rPh sb="154" eb="156">
      <t>キノウ</t>
    </rPh>
    <rPh sb="157" eb="159">
      <t>ジュウブン</t>
    </rPh>
    <rPh sb="160" eb="162">
      <t>ハッキ</t>
    </rPh>
    <rPh sb="167" eb="169">
      <t>ホシュ</t>
    </rPh>
    <rPh sb="169" eb="171">
      <t>テンケン</t>
    </rPh>
    <rPh sb="172" eb="174">
      <t>シュウゼン</t>
    </rPh>
    <rPh sb="174" eb="175">
      <t>トウ</t>
    </rPh>
    <rPh sb="178" eb="181">
      <t>チョウジュミョウ</t>
    </rPh>
    <rPh sb="181" eb="182">
      <t>カ</t>
    </rPh>
    <rPh sb="183" eb="184">
      <t>ハカ</t>
    </rPh>
    <rPh sb="188" eb="191">
      <t>ロウキュウカ</t>
    </rPh>
    <rPh sb="192" eb="194">
      <t>ジョウキョウ</t>
    </rPh>
    <rPh sb="195" eb="197">
      <t>コウリョ</t>
    </rPh>
    <rPh sb="201" eb="204">
      <t>ケイカクテキ</t>
    </rPh>
    <rPh sb="205" eb="207">
      <t>コウシン</t>
    </rPh>
    <rPh sb="208" eb="209">
      <t>オコナ</t>
    </rPh>
    <rPh sb="211" eb="213">
      <t>カンロ</t>
    </rPh>
    <rPh sb="214" eb="215">
      <t>カン</t>
    </rPh>
    <rPh sb="219" eb="222">
      <t>ロウキュウカ</t>
    </rPh>
    <rPh sb="223" eb="225">
      <t>ジョウキョウ</t>
    </rPh>
    <rPh sb="229" eb="231">
      <t>ジュウブン</t>
    </rPh>
    <rPh sb="231" eb="233">
      <t>チュウイ</t>
    </rPh>
    <rPh sb="234" eb="235">
      <t>ハカ</t>
    </rPh>
    <rPh sb="240" eb="242">
      <t>ロウスイ</t>
    </rPh>
    <rPh sb="242" eb="244">
      <t>ジコ</t>
    </rPh>
    <rPh sb="246" eb="249">
      <t>タイオウリョク</t>
    </rPh>
    <rPh sb="250" eb="251">
      <t>タカ</t>
    </rPh>
    <rPh sb="256" eb="258">
      <t>コウシン</t>
    </rPh>
    <rPh sb="262" eb="264">
      <t>ケントウ</t>
    </rPh>
    <rPh sb="265" eb="266">
      <t>スス</t>
    </rPh>
    <rPh sb="273" eb="275">
      <t>ヒツヨウ</t>
    </rPh>
    <phoneticPr fontId="5"/>
  </si>
  <si>
    <t>①有形固定資産減価償却率及び②管路経年化率が類似団体の平均値を上回り、さらに管路更新をしていないため、法定耐用年数を経過した管路を多く保有していることが分かる。これらの指標から管路の更新等の必要性が高いと判断されるため、老朽化した施設等を計画的に更新するなど状況を踏まえた対応を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</si>
</sst>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56.43</c:v>
                </c:pt>
                <c:pt idx="1">
                  <c:v>58.4</c:v>
                </c:pt>
                <c:pt idx="2">
                  <c:v>60.31</c:v>
                </c:pt>
                <c:pt idx="3">
                  <c:v>61.48</c:v>
                </c:pt>
                <c:pt idx="4">
                  <c:v>63.13</c:v>
                </c:pt>
              </c:numCache>
            </c:numRef>
          </c:val>
          <c:extLst>
            <c:ext xmlns:c16="http://schemas.microsoft.com/office/drawing/2014/chart" uri="{C3380CC4-5D6E-409C-BE32-E72D297353CC}">
              <c16:uniqueId val="{00000000-FF59-426B-8B4F-286BE6E009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FF59-426B-8B4F-286BE6E009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8D-4661-A130-DD0ED6CB2D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DB8D-4661-A130-DD0ED6CB2D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118.92</c:v>
                </c:pt>
                <c:pt idx="1">
                  <c:v>116.31</c:v>
                </c:pt>
                <c:pt idx="2">
                  <c:v>119.83</c:v>
                </c:pt>
                <c:pt idx="3">
                  <c:v>127.55</c:v>
                </c:pt>
                <c:pt idx="4">
                  <c:v>132.38</c:v>
                </c:pt>
              </c:numCache>
            </c:numRef>
          </c:val>
          <c:extLst>
            <c:ext xmlns:c16="http://schemas.microsoft.com/office/drawing/2014/chart" uri="{C3380CC4-5D6E-409C-BE32-E72D297353CC}">
              <c16:uniqueId val="{00000000-274E-4C57-9462-334AB5EA5A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274E-4C57-9462-334AB5EA5A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61.73</c:v>
                </c:pt>
                <c:pt idx="1">
                  <c:v>71.47</c:v>
                </c:pt>
                <c:pt idx="2">
                  <c:v>71.47</c:v>
                </c:pt>
                <c:pt idx="3">
                  <c:v>71.47</c:v>
                </c:pt>
                <c:pt idx="4">
                  <c:v>71.47</c:v>
                </c:pt>
              </c:numCache>
            </c:numRef>
          </c:val>
          <c:extLst>
            <c:ext xmlns:c16="http://schemas.microsoft.com/office/drawing/2014/chart" uri="{C3380CC4-5D6E-409C-BE32-E72D297353CC}">
              <c16:uniqueId val="{00000000-AA1D-4557-BA8C-D280A60D09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AA1D-4557-BA8C-D280A60D09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2-4BEF-A379-EDF6BC9597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B3C2-4BEF-A379-EDF6BC9597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939.69</c:v>
                </c:pt>
                <c:pt idx="1">
                  <c:v>1145.8499999999999</c:v>
                </c:pt>
                <c:pt idx="2">
                  <c:v>1440.59</c:v>
                </c:pt>
                <c:pt idx="3">
                  <c:v>1659.57</c:v>
                </c:pt>
                <c:pt idx="4">
                  <c:v>1358.45</c:v>
                </c:pt>
              </c:numCache>
            </c:numRef>
          </c:val>
          <c:extLst>
            <c:ext xmlns:c16="http://schemas.microsoft.com/office/drawing/2014/chart" uri="{C3380CC4-5D6E-409C-BE32-E72D297353CC}">
              <c16:uniqueId val="{00000000-D577-4E6F-8893-DC1891E8E3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D577-4E6F-8893-DC1891E8E3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87.18</c:v>
                </c:pt>
                <c:pt idx="1">
                  <c:v>78.02</c:v>
                </c:pt>
                <c:pt idx="2">
                  <c:v>65.48</c:v>
                </c:pt>
                <c:pt idx="3">
                  <c:v>53.93</c:v>
                </c:pt>
                <c:pt idx="4">
                  <c:v>42.38</c:v>
                </c:pt>
              </c:numCache>
            </c:numRef>
          </c:val>
          <c:extLst>
            <c:ext xmlns:c16="http://schemas.microsoft.com/office/drawing/2014/chart" uri="{C3380CC4-5D6E-409C-BE32-E72D297353CC}">
              <c16:uniqueId val="{00000000-EA4D-4CBA-B0AB-92FFFBE5DD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EA4D-4CBA-B0AB-92FFFBE5DD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118.8</c:v>
                </c:pt>
                <c:pt idx="1">
                  <c:v>116.28</c:v>
                </c:pt>
                <c:pt idx="2">
                  <c:v>119.79</c:v>
                </c:pt>
                <c:pt idx="3">
                  <c:v>127.52</c:v>
                </c:pt>
                <c:pt idx="4">
                  <c:v>132.37</c:v>
                </c:pt>
              </c:numCache>
            </c:numRef>
          </c:val>
          <c:extLst>
            <c:ext xmlns:c16="http://schemas.microsoft.com/office/drawing/2014/chart" uri="{C3380CC4-5D6E-409C-BE32-E72D297353CC}">
              <c16:uniqueId val="{00000000-D483-4ECF-BB9F-099E5074F4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D483-4ECF-BB9F-099E5074F4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6.36</c:v>
                </c:pt>
                <c:pt idx="1">
                  <c:v>6.35</c:v>
                </c:pt>
                <c:pt idx="2">
                  <c:v>6.16</c:v>
                </c:pt>
                <c:pt idx="3">
                  <c:v>5.79</c:v>
                </c:pt>
                <c:pt idx="4">
                  <c:v>5.58</c:v>
                </c:pt>
              </c:numCache>
            </c:numRef>
          </c:val>
          <c:extLst>
            <c:ext xmlns:c16="http://schemas.microsoft.com/office/drawing/2014/chart" uri="{C3380CC4-5D6E-409C-BE32-E72D297353CC}">
              <c16:uniqueId val="{00000000-4417-47B6-9A85-8E4DAFD2BD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4417-47B6-9A85-8E4DAFD2BD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85.74</c:v>
                </c:pt>
                <c:pt idx="1">
                  <c:v>85.8</c:v>
                </c:pt>
                <c:pt idx="2">
                  <c:v>85.45</c:v>
                </c:pt>
                <c:pt idx="3">
                  <c:v>84.98</c:v>
                </c:pt>
                <c:pt idx="4">
                  <c:v>84.01</c:v>
                </c:pt>
              </c:numCache>
            </c:numRef>
          </c:val>
          <c:extLst>
            <c:ext xmlns:c16="http://schemas.microsoft.com/office/drawing/2014/chart" uri="{C3380CC4-5D6E-409C-BE32-E72D297353CC}">
              <c16:uniqueId val="{00000000-7FBC-4578-B4F5-C14E125FB8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7FBC-4578-B4F5-C14E125FB8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89.19</c:v>
                </c:pt>
                <c:pt idx="1">
                  <c:v>89.45</c:v>
                </c:pt>
                <c:pt idx="2">
                  <c:v>89.45</c:v>
                </c:pt>
                <c:pt idx="3">
                  <c:v>89.45</c:v>
                </c:pt>
                <c:pt idx="4">
                  <c:v>89.37</c:v>
                </c:pt>
              </c:numCache>
            </c:numRef>
          </c:val>
          <c:extLst>
            <c:ext xmlns:c16="http://schemas.microsoft.com/office/drawing/2014/chart" uri="{C3380CC4-5D6E-409C-BE32-E72D297353CC}">
              <c16:uniqueId val="{00000000-2EF4-47CB-B729-CA52C38F7B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2EF4-47CB-B729-CA52C38F7B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61" zoomScaleNormal="100" workbookViewId="0">
      <selection activeCell="SM66" sqref="SM66:TA6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青森県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350000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294043</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91</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10</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312810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H28</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H29</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H30</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R01</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R02</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H28</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H29</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H30</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R01</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R02</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H28</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H29</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H30</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R01</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R02</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H28</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H29</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H30</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R01</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R02</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118.92</v>
      </c>
      <c r="Y32" s="107"/>
      <c r="Z32" s="107"/>
      <c r="AA32" s="107"/>
      <c r="AB32" s="107"/>
      <c r="AC32" s="107"/>
      <c r="AD32" s="107"/>
      <c r="AE32" s="107"/>
      <c r="AF32" s="107"/>
      <c r="AG32" s="107"/>
      <c r="AH32" s="107"/>
      <c r="AI32" s="107"/>
      <c r="AJ32" s="107"/>
      <c r="AK32" s="107"/>
      <c r="AL32" s="107"/>
      <c r="AM32" s="107"/>
      <c r="AN32" s="107"/>
      <c r="AO32" s="107"/>
      <c r="AP32" s="107"/>
      <c r="AQ32" s="108"/>
      <c r="AR32" s="106">
        <f>データ!U6</f>
        <v>116.31</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119.83</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127.55</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132.38</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939.69</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1145.8499999999999</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1440.59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1659.57</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1358.45</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87.18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78.02</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65.48</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53.93</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42.38</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121.58</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121.19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120.32</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119.89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119.93</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22.44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18.82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17.88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16.670000000000002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9.4700000000000006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345.05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379.14</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394.58</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368.36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380.84</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255.89</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242.57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235.79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227.51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225.72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106</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H28</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H29</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H30</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R01</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R02</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H28</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H29</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H30</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R01</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R02</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H28</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H29</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H30</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R01</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R02</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H28</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H29</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H30</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R01</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R02</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118.8</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116.28</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119.79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127.52</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132.37</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6.36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6.35</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6.16</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5.79</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5.58</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85.74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85.8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85.45</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84.98</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84.01</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89.19</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89.45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89.45</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89.45</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89.37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119.17</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117.72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117.69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116.75</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16.850000000000001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17.03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17.07</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17.22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58.56</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57.96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79.42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80.5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80.540000000000006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80.08</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H28</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H29</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H30</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R01</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R02</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H28</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H29</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H30</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R01</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R02</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H28</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H29</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H30</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R01</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R02</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56.43</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58.4</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60.31</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61.48</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63.13</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61.73</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71.47</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71.47</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71.47</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71.47</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57.93</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58.88</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59.48</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60.09</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60.35</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41.79</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43.44</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48.09</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50.93</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52.07</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0.32</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0.21</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0.13</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0.22</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0.5</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【118.49】</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【19.58】</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【436.32】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【238.21】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【113.30】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【18.87】</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【53.39】</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【76.89】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【59.52】</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【49.06】</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【0.39】</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dKHIq1w991mLzrVy2+kWfL1vpFyyljS9Nc0U6Lo66o5F+stAcJ5aMEn+8WC00ZvcpeXLZJpCfYMoYSfOUM4J8w==" saltValue="MGaJcl1Y+nqPOLxe0xFBx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118.92</v>
      </c>
      <c r="U6" s="52">
        <f>U7</f>
        <v>116.31</v>
      </c>
      <c r="V6" s="52">
        <f>V7</f>
        <v>119.83</v>
      </c>
      <c r="W6" s="52">
        <f>W7</f>
        <v>127.55</v>
      </c>
      <c r="X6" s="52">
        <f t="shared" si="3"/>
        <v>132.38</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939.69</v>
      </c>
      <c r="AQ6" s="52">
        <f>AQ7</f>
        <v>1145.8499999999999</v>
      </c>
      <c r="AR6" s="52">
        <f>AR7</f>
        <v>1440.59</v>
      </c>
      <c r="AS6" s="52">
        <f>AS7</f>
        <v>1659.57</v>
      </c>
      <c r="AT6" s="52">
        <f t="shared" si="3"/>
        <v>1358.45</v>
      </c>
      <c r="AU6" s="52">
        <f t="shared" si="3"/>
        <v>345.05</v>
      </c>
      <c r="AV6" s="52">
        <f t="shared" si="3"/>
        <v>379.14</v>
      </c>
      <c r="AW6" s="52">
        <f t="shared" si="3"/>
        <v>394.58</v>
      </c>
      <c r="AX6" s="52">
        <f t="shared" si="3"/>
        <v>368.36</v>
      </c>
      <c r="AY6" s="52">
        <f t="shared" si="3"/>
        <v>380.84</v>
      </c>
      <c r="AZ6" s="50" t="str">
        <f>IF(AZ7="-","【-】","【"&amp;SUBSTITUTE(TEXT(AZ7,"#,##0.00"),"-","△")&amp;"】")</f>
        <v>【436.32】</v>
      </c>
      <c r="BA6" s="52">
        <f t="shared" si="3"/>
        <v>87.18</v>
      </c>
      <c r="BB6" s="52">
        <f>BB7</f>
        <v>78.02</v>
      </c>
      <c r="BC6" s="52">
        <f>BC7</f>
        <v>65.48</v>
      </c>
      <c r="BD6" s="52">
        <f>BD7</f>
        <v>53.93</v>
      </c>
      <c r="BE6" s="52">
        <f t="shared" si="3"/>
        <v>42.38</v>
      </c>
      <c r="BF6" s="52">
        <f t="shared" si="3"/>
        <v>255.89</v>
      </c>
      <c r="BG6" s="52">
        <f t="shared" si="3"/>
        <v>242.57</v>
      </c>
      <c r="BH6" s="52">
        <f t="shared" si="3"/>
        <v>235.79</v>
      </c>
      <c r="BI6" s="52">
        <f t="shared" si="3"/>
        <v>227.51</v>
      </c>
      <c r="BJ6" s="52">
        <f t="shared" si="3"/>
        <v>225.72</v>
      </c>
      <c r="BK6" s="50" t="str">
        <f>IF(BK7="-","【-】","【"&amp;SUBSTITUTE(TEXT(BK7,"#,##0.00"),"-","△")&amp;"】")</f>
        <v>【238.21】</v>
      </c>
      <c r="BL6" s="52">
        <f t="shared" si="3"/>
        <v>118.8</v>
      </c>
      <c r="BM6" s="52">
        <f>BM7</f>
        <v>116.28</v>
      </c>
      <c r="BN6" s="52">
        <f>BN7</f>
        <v>119.79</v>
      </c>
      <c r="BO6" s="52">
        <f>BO7</f>
        <v>127.52</v>
      </c>
      <c r="BP6" s="52">
        <f t="shared" si="3"/>
        <v>132.37</v>
      </c>
      <c r="BQ6" s="52">
        <f t="shared" si="3"/>
        <v>118.99</v>
      </c>
      <c r="BR6" s="52">
        <f t="shared" si="3"/>
        <v>119.17</v>
      </c>
      <c r="BS6" s="52">
        <f t="shared" si="3"/>
        <v>117.72</v>
      </c>
      <c r="BT6" s="52">
        <f t="shared" si="3"/>
        <v>117.69</v>
      </c>
      <c r="BU6" s="52">
        <f t="shared" si="3"/>
        <v>116.75</v>
      </c>
      <c r="BV6" s="50" t="str">
        <f>IF(BV7="-","【-】","【"&amp;SUBSTITUTE(TEXT(BV7,"#,##0.00"),"-","△")&amp;"】")</f>
        <v>【113.30】</v>
      </c>
      <c r="BW6" s="52">
        <f t="shared" si="3"/>
        <v>6.36</v>
      </c>
      <c r="BX6" s="52">
        <f>BX7</f>
        <v>6.35</v>
      </c>
      <c r="BY6" s="52">
        <f>BY7</f>
        <v>6.16</v>
      </c>
      <c r="BZ6" s="52">
        <f>BZ7</f>
        <v>5.79</v>
      </c>
      <c r="CA6" s="52">
        <f t="shared" si="3"/>
        <v>5.58</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85.74</v>
      </c>
      <c r="CI6" s="52">
        <f>CI7</f>
        <v>85.8</v>
      </c>
      <c r="CJ6" s="52">
        <f>CJ7</f>
        <v>85.45</v>
      </c>
      <c r="CK6" s="52">
        <f>CK7</f>
        <v>84.98</v>
      </c>
      <c r="CL6" s="52">
        <f t="shared" si="5"/>
        <v>84.01</v>
      </c>
      <c r="CM6" s="52">
        <f t="shared" si="5"/>
        <v>57.55</v>
      </c>
      <c r="CN6" s="52">
        <f t="shared" si="5"/>
        <v>57.69</v>
      </c>
      <c r="CO6" s="52">
        <f t="shared" si="5"/>
        <v>58.56</v>
      </c>
      <c r="CP6" s="52">
        <f t="shared" si="5"/>
        <v>57.96</v>
      </c>
      <c r="CQ6" s="52">
        <f t="shared" si="5"/>
        <v>56</v>
      </c>
      <c r="CR6" s="50" t="str">
        <f>IF(CR7="-","【-】","【"&amp;SUBSTITUTE(TEXT(CR7,"#,##0.00"),"-","△")&amp;"】")</f>
        <v>【53.39】</v>
      </c>
      <c r="CS6" s="52">
        <f t="shared" ref="CS6:DB6" si="6">CS7</f>
        <v>89.19</v>
      </c>
      <c r="CT6" s="52">
        <f>CT7</f>
        <v>89.45</v>
      </c>
      <c r="CU6" s="52">
        <f>CU7</f>
        <v>89.45</v>
      </c>
      <c r="CV6" s="52">
        <f>CV7</f>
        <v>89.45</v>
      </c>
      <c r="CW6" s="52">
        <f t="shared" si="6"/>
        <v>89.37</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56.43</v>
      </c>
      <c r="DE6" s="52">
        <f>DE7</f>
        <v>58.4</v>
      </c>
      <c r="DF6" s="52">
        <f>DF7</f>
        <v>60.31</v>
      </c>
      <c r="DG6" s="52">
        <f>DG7</f>
        <v>61.48</v>
      </c>
      <c r="DH6" s="52">
        <f t="shared" si="7"/>
        <v>63.13</v>
      </c>
      <c r="DI6" s="52">
        <f t="shared" si="7"/>
        <v>57.93</v>
      </c>
      <c r="DJ6" s="52">
        <f t="shared" si="7"/>
        <v>58.88</v>
      </c>
      <c r="DK6" s="52">
        <f t="shared" si="7"/>
        <v>59.48</v>
      </c>
      <c r="DL6" s="52">
        <f t="shared" si="7"/>
        <v>60.09</v>
      </c>
      <c r="DM6" s="52">
        <f t="shared" si="7"/>
        <v>60.35</v>
      </c>
      <c r="DN6" s="50" t="str">
        <f>IF(DN7="-","【-】","【"&amp;SUBSTITUTE(TEXT(DN7,"#,##0.00"),"-","△")&amp;"】")</f>
        <v>【59.52】</v>
      </c>
      <c r="DO6" s="52">
        <f t="shared" ref="DO6:DX6" si="8">DO7</f>
        <v>61.73</v>
      </c>
      <c r="DP6" s="52">
        <f>DP7</f>
        <v>71.47</v>
      </c>
      <c r="DQ6" s="52">
        <f>DQ7</f>
        <v>71.47</v>
      </c>
      <c r="DR6" s="52">
        <f>DR7</f>
        <v>71.47</v>
      </c>
      <c r="DS6" s="52">
        <f t="shared" si="8"/>
        <v>71.47</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v>
      </c>
      <c r="EB6" s="52">
        <f>EB7</f>
        <v>0</v>
      </c>
      <c r="EC6" s="52">
        <f>EC7</f>
        <v>0</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350000</v>
      </c>
      <c r="L7" s="54" t="s">
        <v>96</v>
      </c>
      <c r="M7" s="55">
        <v>1</v>
      </c>
      <c r="N7" s="55">
        <v>294043</v>
      </c>
      <c r="O7" s="56" t="s">
        <v>97</v>
      </c>
      <c r="P7" s="56">
        <v>91</v>
      </c>
      <c r="Q7" s="55">
        <v>10</v>
      </c>
      <c r="R7" s="55">
        <v>312810</v>
      </c>
      <c r="S7" s="54" t="s">
        <v>98</v>
      </c>
      <c r="T7" s="57">
        <v>118.92</v>
      </c>
      <c r="U7" s="57">
        <v>116.31</v>
      </c>
      <c r="V7" s="57">
        <v>119.83</v>
      </c>
      <c r="W7" s="57">
        <v>127.55</v>
      </c>
      <c r="X7" s="57">
        <v>132.38</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939.69</v>
      </c>
      <c r="AQ7" s="57">
        <v>1145.8499999999999</v>
      </c>
      <c r="AR7" s="57">
        <v>1440.59</v>
      </c>
      <c r="AS7" s="57">
        <v>1659.57</v>
      </c>
      <c r="AT7" s="57">
        <v>1358.45</v>
      </c>
      <c r="AU7" s="57">
        <v>345.05</v>
      </c>
      <c r="AV7" s="57">
        <v>379.14</v>
      </c>
      <c r="AW7" s="57">
        <v>394.58</v>
      </c>
      <c r="AX7" s="57">
        <v>368.36</v>
      </c>
      <c r="AY7" s="57">
        <v>380.84</v>
      </c>
      <c r="AZ7" s="57">
        <v>436.32</v>
      </c>
      <c r="BA7" s="57">
        <v>87.18</v>
      </c>
      <c r="BB7" s="57">
        <v>78.02</v>
      </c>
      <c r="BC7" s="57">
        <v>65.48</v>
      </c>
      <c r="BD7" s="57">
        <v>53.93</v>
      </c>
      <c r="BE7" s="57">
        <v>42.38</v>
      </c>
      <c r="BF7" s="57">
        <v>255.89</v>
      </c>
      <c r="BG7" s="57">
        <v>242.57</v>
      </c>
      <c r="BH7" s="57">
        <v>235.79</v>
      </c>
      <c r="BI7" s="57">
        <v>227.51</v>
      </c>
      <c r="BJ7" s="57">
        <v>225.72</v>
      </c>
      <c r="BK7" s="57">
        <v>238.21</v>
      </c>
      <c r="BL7" s="57">
        <v>118.8</v>
      </c>
      <c r="BM7" s="57">
        <v>116.28</v>
      </c>
      <c r="BN7" s="57">
        <v>119.79</v>
      </c>
      <c r="BO7" s="57">
        <v>127.52</v>
      </c>
      <c r="BP7" s="57">
        <v>132.37</v>
      </c>
      <c r="BQ7" s="57">
        <v>118.99</v>
      </c>
      <c r="BR7" s="57">
        <v>119.17</v>
      </c>
      <c r="BS7" s="57">
        <v>117.72</v>
      </c>
      <c r="BT7" s="57">
        <v>117.69</v>
      </c>
      <c r="BU7" s="57">
        <v>116.75</v>
      </c>
      <c r="BV7" s="57">
        <v>113.3</v>
      </c>
      <c r="BW7" s="57">
        <v>6.36</v>
      </c>
      <c r="BX7" s="57">
        <v>6.35</v>
      </c>
      <c r="BY7" s="57">
        <v>6.16</v>
      </c>
      <c r="BZ7" s="57">
        <v>5.79</v>
      </c>
      <c r="CA7" s="57">
        <v>5.58</v>
      </c>
      <c r="CB7" s="57">
        <v>16.850000000000001</v>
      </c>
      <c r="CC7" s="57">
        <v>16.8</v>
      </c>
      <c r="CD7" s="57">
        <v>17.03</v>
      </c>
      <c r="CE7" s="57">
        <v>17.07</v>
      </c>
      <c r="CF7" s="57">
        <v>17.22</v>
      </c>
      <c r="CG7" s="57">
        <v>18.87</v>
      </c>
      <c r="CH7" s="57">
        <v>85.74</v>
      </c>
      <c r="CI7" s="57">
        <v>85.8</v>
      </c>
      <c r="CJ7" s="57">
        <v>85.45</v>
      </c>
      <c r="CK7" s="57">
        <v>84.98</v>
      </c>
      <c r="CL7" s="57">
        <v>84.01</v>
      </c>
      <c r="CM7" s="57">
        <v>57.55</v>
      </c>
      <c r="CN7" s="57">
        <v>57.69</v>
      </c>
      <c r="CO7" s="57">
        <v>58.56</v>
      </c>
      <c r="CP7" s="57">
        <v>57.96</v>
      </c>
      <c r="CQ7" s="57">
        <v>56</v>
      </c>
      <c r="CR7" s="57">
        <v>53.39</v>
      </c>
      <c r="CS7" s="57">
        <v>89.19</v>
      </c>
      <c r="CT7" s="57">
        <v>89.45</v>
      </c>
      <c r="CU7" s="57">
        <v>89.45</v>
      </c>
      <c r="CV7" s="57">
        <v>89.45</v>
      </c>
      <c r="CW7" s="57">
        <v>89.37</v>
      </c>
      <c r="CX7" s="57">
        <v>79.42</v>
      </c>
      <c r="CY7" s="57">
        <v>79.2</v>
      </c>
      <c r="CZ7" s="57">
        <v>80.5</v>
      </c>
      <c r="DA7" s="57">
        <v>80.540000000000006</v>
      </c>
      <c r="DB7" s="57">
        <v>80.08</v>
      </c>
      <c r="DC7" s="57">
        <v>76.89</v>
      </c>
      <c r="DD7" s="57">
        <v>56.43</v>
      </c>
      <c r="DE7" s="57">
        <v>58.4</v>
      </c>
      <c r="DF7" s="57">
        <v>60.31</v>
      </c>
      <c r="DG7" s="57">
        <v>61.48</v>
      </c>
      <c r="DH7" s="57">
        <v>63.13</v>
      </c>
      <c r="DI7" s="57">
        <v>57.93</v>
      </c>
      <c r="DJ7" s="57">
        <v>58.88</v>
      </c>
      <c r="DK7" s="57">
        <v>59.48</v>
      </c>
      <c r="DL7" s="57">
        <v>60.09</v>
      </c>
      <c r="DM7" s="57">
        <v>60.35</v>
      </c>
      <c r="DN7" s="57">
        <v>59.52</v>
      </c>
      <c r="DO7" s="57">
        <v>61.73</v>
      </c>
      <c r="DP7" s="57">
        <v>71.47</v>
      </c>
      <c r="DQ7" s="57">
        <v>71.47</v>
      </c>
      <c r="DR7" s="57">
        <v>71.47</v>
      </c>
      <c r="DS7" s="57">
        <v>71.47</v>
      </c>
      <c r="DT7" s="57">
        <v>41.79</v>
      </c>
      <c r="DU7" s="57">
        <v>43.44</v>
      </c>
      <c r="DV7" s="57">
        <v>48.09</v>
      </c>
      <c r="DW7" s="57">
        <v>50.93</v>
      </c>
      <c r="DX7" s="57">
        <v>52.07</v>
      </c>
      <c r="DY7" s="57">
        <v>49.06</v>
      </c>
      <c r="DZ7" s="57">
        <v>0</v>
      </c>
      <c r="EA7" s="57">
        <v>0</v>
      </c>
      <c r="EB7" s="57">
        <v>0</v>
      </c>
      <c r="EC7" s="57">
        <v>0</v>
      </c>
      <c r="ED7" s="57">
        <v>0</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118.92</v>
      </c>
      <c r="V11" s="65">
        <f>IF(U6="-",NA(),U6)</f>
        <v>116.31</v>
      </c>
      <c r="W11" s="65">
        <f>IF(V6="-",NA(),V6)</f>
        <v>119.83</v>
      </c>
      <c r="X11" s="65">
        <f>IF(W6="-",NA(),W6)</f>
        <v>127.55</v>
      </c>
      <c r="Y11" s="65">
        <f>IF(X6="-",NA(),X6)</f>
        <v>132.38</v>
      </c>
      <c r="AE11" s="64" t="s">
        <v>23</v>
      </c>
      <c r="AF11" s="65">
        <f>IF(AE6="-",NA(),AE6)</f>
        <v>0</v>
      </c>
      <c r="AG11" s="65">
        <f>IF(AF6="-",NA(),AF6)</f>
        <v>0</v>
      </c>
      <c r="AH11" s="65">
        <f>IF(AG6="-",NA(),AG6)</f>
        <v>0</v>
      </c>
      <c r="AI11" s="65">
        <f>IF(AH6="-",NA(),AH6)</f>
        <v>0</v>
      </c>
      <c r="AJ11" s="65">
        <f>IF(AI6="-",NA(),AI6)</f>
        <v>0</v>
      </c>
      <c r="AP11" s="64" t="s">
        <v>23</v>
      </c>
      <c r="AQ11" s="65">
        <f>IF(AP6="-",NA(),AP6)</f>
        <v>939.69</v>
      </c>
      <c r="AR11" s="65">
        <f>IF(AQ6="-",NA(),AQ6)</f>
        <v>1145.8499999999999</v>
      </c>
      <c r="AS11" s="65">
        <f>IF(AR6="-",NA(),AR6)</f>
        <v>1440.59</v>
      </c>
      <c r="AT11" s="65">
        <f>IF(AS6="-",NA(),AS6)</f>
        <v>1659.57</v>
      </c>
      <c r="AU11" s="65">
        <f>IF(AT6="-",NA(),AT6)</f>
        <v>1358.45</v>
      </c>
      <c r="BA11" s="64" t="s">
        <v>23</v>
      </c>
      <c r="BB11" s="65">
        <f>IF(BA6="-",NA(),BA6)</f>
        <v>87.18</v>
      </c>
      <c r="BC11" s="65">
        <f>IF(BB6="-",NA(),BB6)</f>
        <v>78.02</v>
      </c>
      <c r="BD11" s="65">
        <f>IF(BC6="-",NA(),BC6)</f>
        <v>65.48</v>
      </c>
      <c r="BE11" s="65">
        <f>IF(BD6="-",NA(),BD6)</f>
        <v>53.93</v>
      </c>
      <c r="BF11" s="65">
        <f>IF(BE6="-",NA(),BE6)</f>
        <v>42.38</v>
      </c>
      <c r="BL11" s="64" t="s">
        <v>23</v>
      </c>
      <c r="BM11" s="65">
        <f>IF(BL6="-",NA(),BL6)</f>
        <v>118.8</v>
      </c>
      <c r="BN11" s="65">
        <f>IF(BM6="-",NA(),BM6)</f>
        <v>116.28</v>
      </c>
      <c r="BO11" s="65">
        <f>IF(BN6="-",NA(),BN6)</f>
        <v>119.79</v>
      </c>
      <c r="BP11" s="65">
        <f>IF(BO6="-",NA(),BO6)</f>
        <v>127.52</v>
      </c>
      <c r="BQ11" s="65">
        <f>IF(BP6="-",NA(),BP6)</f>
        <v>132.37</v>
      </c>
      <c r="BW11" s="64" t="s">
        <v>23</v>
      </c>
      <c r="BX11" s="65">
        <f>IF(BW6="-",NA(),BW6)</f>
        <v>6.36</v>
      </c>
      <c r="BY11" s="65">
        <f>IF(BX6="-",NA(),BX6)</f>
        <v>6.35</v>
      </c>
      <c r="BZ11" s="65">
        <f>IF(BY6="-",NA(),BY6)</f>
        <v>6.16</v>
      </c>
      <c r="CA11" s="65">
        <f>IF(BZ6="-",NA(),BZ6)</f>
        <v>5.79</v>
      </c>
      <c r="CB11" s="65">
        <f>IF(CA6="-",NA(),CA6)</f>
        <v>5.58</v>
      </c>
      <c r="CH11" s="64" t="s">
        <v>23</v>
      </c>
      <c r="CI11" s="65">
        <f>IF(CH6="-",NA(),CH6)</f>
        <v>85.74</v>
      </c>
      <c r="CJ11" s="65">
        <f>IF(CI6="-",NA(),CI6)</f>
        <v>85.8</v>
      </c>
      <c r="CK11" s="65">
        <f>IF(CJ6="-",NA(),CJ6)</f>
        <v>85.45</v>
      </c>
      <c r="CL11" s="65">
        <f>IF(CK6="-",NA(),CK6)</f>
        <v>84.98</v>
      </c>
      <c r="CM11" s="65">
        <f>IF(CL6="-",NA(),CL6)</f>
        <v>84.01</v>
      </c>
      <c r="CS11" s="64" t="s">
        <v>23</v>
      </c>
      <c r="CT11" s="65">
        <f>IF(CS6="-",NA(),CS6)</f>
        <v>89.19</v>
      </c>
      <c r="CU11" s="65">
        <f>IF(CT6="-",NA(),CT6)</f>
        <v>89.45</v>
      </c>
      <c r="CV11" s="65">
        <f>IF(CU6="-",NA(),CU6)</f>
        <v>89.45</v>
      </c>
      <c r="CW11" s="65">
        <f>IF(CV6="-",NA(),CV6)</f>
        <v>89.45</v>
      </c>
      <c r="CX11" s="65">
        <f>IF(CW6="-",NA(),CW6)</f>
        <v>89.37</v>
      </c>
      <c r="DD11" s="64" t="s">
        <v>23</v>
      </c>
      <c r="DE11" s="65">
        <f>IF(DD6="-",NA(),DD6)</f>
        <v>56.43</v>
      </c>
      <c r="DF11" s="65">
        <f>IF(DE6="-",NA(),DE6)</f>
        <v>58.4</v>
      </c>
      <c r="DG11" s="65">
        <f>IF(DF6="-",NA(),DF6)</f>
        <v>60.31</v>
      </c>
      <c r="DH11" s="65">
        <f>IF(DG6="-",NA(),DG6)</f>
        <v>61.48</v>
      </c>
      <c r="DI11" s="65">
        <f>IF(DH6="-",NA(),DH6)</f>
        <v>63.13</v>
      </c>
      <c r="DO11" s="64" t="s">
        <v>23</v>
      </c>
      <c r="DP11" s="65">
        <f>IF(DO6="-",NA(),DO6)</f>
        <v>61.73</v>
      </c>
      <c r="DQ11" s="65">
        <f>IF(DP6="-",NA(),DP6)</f>
        <v>71.47</v>
      </c>
      <c r="DR11" s="65">
        <f>IF(DQ6="-",NA(),DQ6)</f>
        <v>71.47</v>
      </c>
      <c r="DS11" s="65">
        <f>IF(DR6="-",NA(),DR6)</f>
        <v>71.47</v>
      </c>
      <c r="DT11" s="65">
        <f>IF(DS6="-",NA(),DS6)</f>
        <v>71.47</v>
      </c>
      <c r="DZ11" s="64" t="s">
        <v>23</v>
      </c>
      <c r="EA11" s="65">
        <f>IF(DZ6="-",NA(),DZ6)</f>
        <v>0</v>
      </c>
      <c r="EB11" s="65">
        <f>IF(EA6="-",NA(),EA6)</f>
        <v>0</v>
      </c>
      <c r="EC11" s="65">
        <f>IF(EB6="-",NA(),EB6)</f>
        <v>0</v>
      </c>
      <c r="ED11" s="65">
        <f>IF(EC6="-",NA(),EC6)</f>
        <v>0</v>
      </c>
      <c r="EE11" s="65">
        <f>IF(ED6="-",NA(),ED6)</f>
        <v>0</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2022-01-18T04:46:28Z</cp:lastPrinted>
  <dcterms:created xsi:type="dcterms:W3CDTF">2021-12-03T08:58:38Z</dcterms:created>
  <dcterms:modified xsi:type="dcterms:W3CDTF">2022-01-18T04:58:48Z</dcterms:modified>
  <cp:category/>
</cp:coreProperties>
</file>