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30.223\share\ｈ-sonota\公営企業\R03\99 照会回答\040105（040128期限）【〆切128（金）】公営企業に係る経営比較分析表（令和２年度決算）の分析等について（依頼）\04 県→総務省（修正）\【修正】【経営比較分析表】2020_030007_46_1718下水道\【経営比較分析表】2020_030007_46_1718\"/>
    </mc:Choice>
  </mc:AlternateContent>
  <workbookProtection workbookAlgorithmName="SHA-512" workbookHashValue="urk80kdztbJcK0ModB78ELMZ0f3XiZu5rAPkpH70dCZ6M4n+gnqRyxWDSCrw78kBJp2ofDi15PksAMEqeHOb5g==" workbookSaltValue="h5nlAZPPgMu8nKOVTiLt4g==" workbookSpinCount="100000" lockStructure="1"/>
  <bookViews>
    <workbookView xWindow="0" yWindow="0" windowWidth="23040" windowHeight="897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<sst xmlns="http://schemas.openxmlformats.org/spreadsheetml/2006/main" count="319" uniqueCount="118">
  <si>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</si>
  <si>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</si>
  <si>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</si>
  <si>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</si>
  <si>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</si>
  <si>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</si>
  <si>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</si>
  <si>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</si>
  <si>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</si>
  <si>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</si>
  <si>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</si>
  <si>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</si>
  <si>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</si>
  <si>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</si>
  <si>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</si>
  <si>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</si>
  <si>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</si>
  <si>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</si>
  <si>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</si>
  <si>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</si>
  <si>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</si>
  <si>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</si>
  <si>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</si>
  <si>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</si>
  <si>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</si>
  <si>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</si>
  <si>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</si>
  <si>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</si>
  <si>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</si>
  <si>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</si>
  <si>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</si>
  <si>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</si>
  <si>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</si>
  <si>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</si>
  <si>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</si>
  <si>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</si>
  <si>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</si>
  <si>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</si>
  <si>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</si>
  <si>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</si>
  <si>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</si>
  <si>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</si>
  <si>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</si>
  <si>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</si>
  <si>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</si>
  <si>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</si>
  <si>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</si>
  <si>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</si>
  <si>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</si>
  <si>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</si>
  <si>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</si>
  <si>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</si>
  <si>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</si>
  <si>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</si>
  <si>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</si>
  <si>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</si>
  <si>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</si>
  <si>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</si>
  <si>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</si>
  <si>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</si>
  <si>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</si>
  <si>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</si>
  <si>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</si>
  <si>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</si>
  <si>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</si>
  <si>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</si>
  <si>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</si>
  <si>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</si>
  <si>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</si>
  <si>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</si>
  <si>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</si>
  <si>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</si>
  <si>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</si>
  <si>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</si>
  <si>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</si>
  <si>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</si>
  <si>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</si>
  <si>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</si>
  <si>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</si>
  <si>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</si>
  <si>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</si>
  <si>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</si>
  <si>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</si>
  <si>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</si>
  <si>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</si>
  <si>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</si>
  <si>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</si>
  <si>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</si>
  <si>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</si>
  <si>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</si>
  <si>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</si>
  <si>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</si>
  <si>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</si>
  <si>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</si>
  <si>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</si>
  <si>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</si>
  <si>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t>
  </si>
  <si>
    <t>法適用</t>
  </si>
  <si>
    <t>下水道事業</t>
  </si>
  <si>
    <t>流域下水道</t>
  </si>
  <si>
    <t>E1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</si>
  <si>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</si>
  <si>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</si>
  <si>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</si>
  <si>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</si>
  <si>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</si>
  <si>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</si>
  <si>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</si>
  <si>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</si>
  <si>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</si>
  <si>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</si>
  <si>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</si>
  <si>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</si>
  <si>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</si>
  <si>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</si>
  <si>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 将来の流入下水量を予測しながら運転管理上必要最小限の施設能力を確保しつつ、将来において処理能力が不足することのない段階的な整備を行うとともに、施設統合など広域化・共同化に取り組み、今後も適切な施設規模となるよう努めていきます。
　併せて、汚泥処理工程で発生する消化ガスの売却などによる新たな歳入の確保のほか、施設設備の適時適切な修繕、更新等による歳出の削減に努めていきます。</t>
    <phoneticPr fontId="4"/>
  </si>
  <si>
    <t xml:space="preserve"> 「経常収支比率」は、100％を超えており、累積欠損金も生じていないことから経営は健全であるといえます。
　「流動比率」は、100％を上回っており、短期的な支払能力に問題はありません。
　「企業債残高対事業規模比率」は、類似団体平均値を下回っており、今後も計画的な償還により、比率は減少していくものと見込んでいます。
　「汚水処理原価」は、類似団体平均値を上回っていることから、引き続き維持管理費の節減に努めていきます。
　「施設利用率」は、類似団体平均値を下回っておりますが、流域関連市町の事業進捗などにより水洗化率が上昇する見込となっており、将来の流入下水量を予測しながら運転管理上必要最小限の施設能力を確保しつつ、将来において処理能力が不足することのないよう段階的な施設整備を行い施設利用率の向上に努めていきます。
　「水洗化率」は、類似団体と比較すると平均を下回っていますが、流域関連市町の事業進捗などにより上昇する見込みであります。引き続き、水洗化率の向上に努めていきます。</t>
    <rPh sb="2" eb="6">
      <t>ケイジョウシュウシ</t>
    </rPh>
    <rPh sb="16" eb="17">
      <t>コ</t>
    </rPh>
    <rPh sb="22" eb="27">
      <t>ルイセキケッソンキン</t>
    </rPh>
    <rPh sb="28" eb="29">
      <t>ショウ</t>
    </rPh>
    <rPh sb="38" eb="40">
      <t>ケイエイ</t>
    </rPh>
    <rPh sb="41" eb="43">
      <t>ケンゼン</t>
    </rPh>
    <rPh sb="55" eb="57">
      <t>リュウドウ</t>
    </rPh>
    <rPh sb="57" eb="59">
      <t>ヒリツ</t>
    </rPh>
    <rPh sb="67" eb="69">
      <t>ウワマワ</t>
    </rPh>
    <rPh sb="74" eb="77">
      <t>タンキテキ</t>
    </rPh>
    <rPh sb="78" eb="80">
      <t>シハラ</t>
    </rPh>
    <rPh sb="80" eb="82">
      <t>ノウリョク</t>
    </rPh>
    <rPh sb="83" eb="85">
      <t>モンダイ</t>
    </rPh>
    <rPh sb="116" eb="117">
      <t>アタイ</t>
    </rPh>
    <rPh sb="170" eb="172">
      <t>ルイジ</t>
    </rPh>
    <rPh sb="172" eb="174">
      <t>ダンタイ</t>
    </rPh>
    <rPh sb="174" eb="177">
      <t>ヘイキンチ</t>
    </rPh>
    <rPh sb="178" eb="180">
      <t>ウワマワ</t>
    </rPh>
    <rPh sb="189" eb="190">
      <t>ヒ</t>
    </rPh>
    <rPh sb="191" eb="192">
      <t>ツヅ</t>
    </rPh>
    <rPh sb="193" eb="197">
      <t>イジカンリ</t>
    </rPh>
    <rPh sb="197" eb="198">
      <t>ヒ</t>
    </rPh>
    <rPh sb="199" eb="201">
      <t>セツゲン</t>
    </rPh>
    <rPh sb="202" eb="203">
      <t>ツト</t>
    </rPh>
    <rPh sb="227" eb="228">
      <t>アタイ</t>
    </rPh>
    <rPh sb="264" eb="266">
      <t>ミコミ</t>
    </rPh>
    <rPh sb="412" eb="414">
      <t>ミコ</t>
    </rPh>
    <rPh sb="421" eb="422">
      <t>ヒ</t>
    </rPh>
    <rPh sb="423" eb="424">
      <t>ツヅ</t>
    </rPh>
    <rPh sb="426" eb="429">
      <t>スイセンカ</t>
    </rPh>
    <rPh sb="429" eb="430">
      <t>リツ</t>
    </rPh>
    <phoneticPr fontId="4"/>
  </si>
  <si>
    <t>　「有形固定資産減価償却率」は、類似団体平均値と比べ低くなっておりますが、令和２年度より企業会計適用のため、減価償却累計額が当該年度分のみであるためです。
　「管渠老朽化率」、「管渠改善率」ともに、0％であり、法定耐用年数を超過した管渠はありませんが、定期的な管渠調査を行うとともに、ストックマネジメント計画に基づき計画的な更新を図っていくこととします。</t>
    <rPh sb="2" eb="8">
      <t>ユウケイコテイシサン</t>
    </rPh>
    <rPh sb="8" eb="10">
      <t>ゲンカ</t>
    </rPh>
    <rPh sb="10" eb="12">
      <t>ショウキャク</t>
    </rPh>
    <rPh sb="12" eb="13">
      <t>リツ</t>
    </rPh>
    <rPh sb="16" eb="20">
      <t>ルイジダンタイ</t>
    </rPh>
    <rPh sb="20" eb="23">
      <t>ヘイキンチ</t>
    </rPh>
    <rPh sb="24" eb="25">
      <t>クラ</t>
    </rPh>
    <rPh sb="26" eb="27">
      <t>ヒク</t>
    </rPh>
    <rPh sb="37" eb="39">
      <t>レイワ</t>
    </rPh>
    <rPh sb="40" eb="42">
      <t>ネンド</t>
    </rPh>
    <rPh sb="44" eb="48">
      <t>キギョウカイケイ</t>
    </rPh>
    <rPh sb="48" eb="50">
      <t>テキヨウ</t>
    </rPh>
    <rPh sb="54" eb="56">
      <t>ゲンカ</t>
    </rPh>
    <rPh sb="56" eb="58">
      <t>ショウキャク</t>
    </rPh>
    <rPh sb="58" eb="61">
      <t>ルイケイガク</t>
    </rPh>
    <rPh sb="62" eb="66">
      <t>トウガイネンド</t>
    </rPh>
    <rPh sb="66" eb="67">
      <t>ブン</t>
    </rPh>
    <rPh sb="80" eb="82">
      <t>カンキョ</t>
    </rPh>
    <rPh sb="82" eb="84">
      <t>ロウチク</t>
    </rPh>
    <rPh sb="84" eb="85">
      <t>カ</t>
    </rPh>
    <rPh sb="85" eb="86">
      <t>リツ</t>
    </rPh>
    <rPh sb="89" eb="91">
      <t>カンキョ</t>
    </rPh>
    <rPh sb="91" eb="94">
      <t>カイゼンリツ</t>
    </rPh>
    <rPh sb="105" eb="107">
      <t>ホウテイ</t>
    </rPh>
    <rPh sb="107" eb="109">
      <t>タイヨウ</t>
    </rPh>
    <rPh sb="109" eb="111">
      <t>ネンスウ</t>
    </rPh>
    <rPh sb="112" eb="114">
      <t>チョウカ</t>
    </rPh>
    <rPh sb="116" eb="118">
      <t>カンキョ</t>
    </rPh>
    <rPh sb="126" eb="129">
      <t>テイキテキ</t>
    </rPh>
    <rPh sb="130" eb="132">
      <t>カンキョ</t>
    </rPh>
    <rPh sb="132" eb="134">
      <t>チョウサ</t>
    </rPh>
    <rPh sb="135" eb="136">
      <t>オコナ</t>
    </rPh>
    <rPh sb="152" eb="154">
      <t>ケイカク</t>
    </rPh>
    <rPh sb="155" eb="156">
      <t>モト</t>
    </rPh>
    <rPh sb="158" eb="160">
      <t>ケイカク</t>
    </rPh>
    <rPh sb="160" eb="161">
      <t>テキ</t>
    </rPh>
    <rPh sb="162" eb="164">
      <t>コウシン</t>
    </rPh>
    <rPh sb="165" eb="166">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</si>
</sst>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0D09-4208-A90D-1D95F80DDCA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1.87</c:v>
                </c:pt>
              </c:numCache>
            </c:numRef>
          </c:val>
          <c:smooth val="0"/>
          <c:extLst>
            <c:ext xmlns:c16="http://schemas.microsoft.com/office/drawing/2014/chart" uri="{C3380CC4-5D6E-409C-BE32-E72D297353CC}">
              <c16:uniqueId val="{00000001-0D09-4208-A90D-1D95F80DDCA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67.34</c:v>
                </c:pt>
              </c:numCache>
            </c:numRef>
          </c:val>
          <c:extLst>
            <c:ext xmlns:c16="http://schemas.microsoft.com/office/drawing/2014/chart" uri="{C3380CC4-5D6E-409C-BE32-E72D297353CC}">
              <c16:uniqueId val="{00000000-58F2-490F-BAC4-9CE593BCC5D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68.2</c:v>
                </c:pt>
              </c:numCache>
            </c:numRef>
          </c:val>
          <c:smooth val="0"/>
          <c:extLst>
            <c:ext xmlns:c16="http://schemas.microsoft.com/office/drawing/2014/chart" uri="{C3380CC4-5D6E-409C-BE32-E72D297353CC}">
              <c16:uniqueId val="{00000001-58F2-490F-BAC4-9CE593BCC5D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93.2</c:v>
                </c:pt>
              </c:numCache>
            </c:numRef>
          </c:val>
          <c:extLst>
            <c:ext xmlns:c16="http://schemas.microsoft.com/office/drawing/2014/chart" uri="{C3380CC4-5D6E-409C-BE32-E72D297353CC}">
              <c16:uniqueId val="{00000000-DBC9-4198-8A10-02F1F2F79A3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94.01</c:v>
                </c:pt>
              </c:numCache>
            </c:numRef>
          </c:val>
          <c:smooth val="0"/>
          <c:extLst>
            <c:ext xmlns:c16="http://schemas.microsoft.com/office/drawing/2014/chart" uri="{C3380CC4-5D6E-409C-BE32-E72D297353CC}">
              <c16:uniqueId val="{00000001-DBC9-4198-8A10-02F1F2F79A3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106.3</c:v>
                </c:pt>
              </c:numCache>
            </c:numRef>
          </c:val>
          <c:extLst>
            <c:ext xmlns:c16="http://schemas.microsoft.com/office/drawing/2014/chart" uri="{C3380CC4-5D6E-409C-BE32-E72D297353CC}">
              <c16:uniqueId val="{00000000-2BE6-462C-95A7-EC276A24E8E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101.63</c:v>
                </c:pt>
              </c:numCache>
            </c:numRef>
          </c:val>
          <c:smooth val="0"/>
          <c:extLst>
            <c:ext xmlns:c16="http://schemas.microsoft.com/office/drawing/2014/chart" uri="{C3380CC4-5D6E-409C-BE32-E72D297353CC}">
              <c16:uniqueId val="{00000001-2BE6-462C-95A7-EC276A24E8E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6.17</c:v>
                </c:pt>
              </c:numCache>
            </c:numRef>
          </c:val>
          <c:extLst>
            <c:ext xmlns:c16="http://schemas.microsoft.com/office/drawing/2014/chart" uri="{C3380CC4-5D6E-409C-BE32-E72D297353CC}">
              <c16:uniqueId val="{00000000-A42E-4A53-88B7-9553C92E12B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31.96</c:v>
                </c:pt>
              </c:numCache>
            </c:numRef>
          </c:val>
          <c:smooth val="0"/>
          <c:extLst>
            <c:ext xmlns:c16="http://schemas.microsoft.com/office/drawing/2014/chart" uri="{C3380CC4-5D6E-409C-BE32-E72D297353CC}">
              <c16:uniqueId val="{00000001-A42E-4A53-88B7-9553C92E12B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69D8-4961-8E58-620DB6FCA46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0.93</c:v>
                </c:pt>
              </c:numCache>
            </c:numRef>
          </c:val>
          <c:smooth val="0"/>
          <c:extLst>
            <c:ext xmlns:c16="http://schemas.microsoft.com/office/drawing/2014/chart" uri="{C3380CC4-5D6E-409C-BE32-E72D297353CC}">
              <c16:uniqueId val="{00000001-69D8-4961-8E58-620DB6FCA46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74FF-43EA-ABE6-41A1BEDE22C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9.1</c:v>
                </c:pt>
              </c:numCache>
            </c:numRef>
          </c:val>
          <c:smooth val="0"/>
          <c:extLst>
            <c:ext xmlns:c16="http://schemas.microsoft.com/office/drawing/2014/chart" uri="{C3380CC4-5D6E-409C-BE32-E72D297353CC}">
              <c16:uniqueId val="{00000001-74FF-43EA-ABE6-41A1BEDE22C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118.7</c:v>
                </c:pt>
              </c:numCache>
            </c:numRef>
          </c:val>
          <c:extLst>
            <c:ext xmlns:c16="http://schemas.microsoft.com/office/drawing/2014/chart" uri="{C3380CC4-5D6E-409C-BE32-E72D297353CC}">
              <c16:uniqueId val="{00000000-1E04-42C9-B440-E51FBC051B1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101.14</c:v>
                </c:pt>
              </c:numCache>
            </c:numRef>
          </c:val>
          <c:smooth val="0"/>
          <c:extLst>
            <c:ext xmlns:c16="http://schemas.microsoft.com/office/drawing/2014/chart" uri="{C3380CC4-5D6E-409C-BE32-E72D297353CC}">
              <c16:uniqueId val="{00000001-1E04-42C9-B440-E51FBC051B1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119.1</c:v>
                </c:pt>
              </c:numCache>
            </c:numRef>
          </c:val>
          <c:extLst>
            <c:ext xmlns:c16="http://schemas.microsoft.com/office/drawing/2014/chart" uri="{C3380CC4-5D6E-409C-BE32-E72D297353CC}">
              <c16:uniqueId val="{00000000-A51A-4755-911D-E6E53D4F341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255.67</c:v>
                </c:pt>
              </c:numCache>
            </c:numRef>
          </c:val>
          <c:smooth val="0"/>
          <c:extLst>
            <c:ext xmlns:c16="http://schemas.microsoft.com/office/drawing/2014/chart" uri="{C3380CC4-5D6E-409C-BE32-E72D297353CC}">
              <c16:uniqueId val="{00000001-A51A-4755-911D-E6E53D4F341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89F0-46FB-B063-96B9CADD138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89F0-46FB-B063-96B9CADD138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55.57</c:v>
                </c:pt>
              </c:numCache>
            </c:numRef>
          </c:val>
          <c:extLst>
            <c:ext xmlns:c16="http://schemas.microsoft.com/office/drawing/2014/chart" uri="{C3380CC4-5D6E-409C-BE32-E72D297353CC}">
              <c16:uniqueId val="{00000000-DD7B-47FB-9A08-634077A8CF9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50.67</c:v>
                </c:pt>
              </c:numCache>
            </c:numRef>
          </c:val>
          <c:smooth val="0"/>
          <c:extLst>
            <c:ext xmlns:c16="http://schemas.microsoft.com/office/drawing/2014/chart" uri="{C3380CC4-5D6E-409C-BE32-E72D297353CC}">
              <c16:uniqueId val="{00000001-DD7B-47FB-9A08-634077A8CF9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【100.43】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【260.55】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【93.88】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【51.03】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【0.91】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岩手県</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流域下水道</v>
      </c>
      <c r="Q8" s="72"/>
      <c r="R8" s="72"/>
      <c r="S8" s="72"/>
      <c r="T8" s="72"/>
      <c r="U8" s="72"/>
      <c r="V8" s="72"/>
      <c r="W8" s="72" t="str">
        <f>データ!L6</f>
        <v>E1</v>
      </c>
      <c r="X8" s="72"/>
      <c r="Y8" s="72"/>
      <c r="Z8" s="72"/>
      <c r="AA8" s="72"/>
      <c r="AB8" s="72"/>
      <c r="AC8" s="72"/>
      <c r="AD8" s="73" t="str">
        <f>データ!$M$6</f>
        <v>非設置</v>
      </c>
      <c r="AE8" s="73"/>
      <c r="AF8" s="73"/>
      <c r="AG8" s="73"/>
      <c r="AH8" s="73"/>
      <c r="AI8" s="73"/>
      <c r="AJ8" s="73"/>
      <c r="AK8" s="3"/>
      <c r="AL8" s="69">
        <f>データ!S6</f>
        <v>1221205</v>
      </c>
      <c r="AM8" s="69"/>
      <c r="AN8" s="69"/>
      <c r="AO8" s="69"/>
      <c r="AP8" s="69"/>
      <c r="AQ8" s="69"/>
      <c r="AR8" s="69"/>
      <c r="AS8" s="69"/>
      <c r="AT8" s="68">
        <f>データ!T6</f>
        <v>15275.01</v>
      </c>
      <c r="AU8" s="68"/>
      <c r="AV8" s="68"/>
      <c r="AW8" s="68"/>
      <c r="AX8" s="68"/>
      <c r="AY8" s="68"/>
      <c r="AZ8" s="68"/>
      <c r="BA8" s="68"/>
      <c r="BB8" s="68">
        <f>データ!U6</f>
        <v>79.95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82.74</v>
      </c>
      <c r="J10" s="68"/>
      <c r="K10" s="68"/>
      <c r="L10" s="68"/>
      <c r="M10" s="68"/>
      <c r="N10" s="68"/>
      <c r="O10" s="68"/>
      <c r="P10" s="68">
        <f>データ!P6</f>
        <v>66.12</v>
      </c>
      <c r="Q10" s="68"/>
      <c r="R10" s="68"/>
      <c r="S10" s="68"/>
      <c r="T10" s="68"/>
      <c r="U10" s="68"/>
      <c r="V10" s="68"/>
      <c r="W10" s="68">
        <f>データ!Q6</f>
        <v>100</v>
      </c>
      <c r="X10" s="68"/>
      <c r="Y10" s="68"/>
      <c r="Z10" s="68"/>
      <c r="AA10" s="68"/>
      <c r="AB10" s="68"/>
      <c r="AC10" s="68"/>
      <c r="AD10" s="69">
        <f>データ!R6</f>
        <v>0</v>
      </c>
      <c r="AE10" s="69"/>
      <c r="AF10" s="69"/>
      <c r="AG10" s="69"/>
      <c r="AH10" s="69"/>
      <c r="AI10" s="69"/>
      <c r="AJ10" s="69"/>
      <c r="AK10" s="2"/>
      <c r="AL10" s="69">
        <f>データ!V6</f>
        <v>541801</v>
      </c>
      <c r="AM10" s="69"/>
      <c r="AN10" s="69"/>
      <c r="AO10" s="69"/>
      <c r="AP10" s="69"/>
      <c r="AQ10" s="69"/>
      <c r="AR10" s="69"/>
      <c r="AS10" s="69"/>
      <c r="AT10" s="68">
        <f>データ!W6</f>
        <v>156.6</v>
      </c>
      <c r="AU10" s="68"/>
      <c r="AV10" s="68"/>
      <c r="AW10" s="68"/>
      <c r="AX10" s="68"/>
      <c r="AY10" s="68"/>
      <c r="AZ10" s="68"/>
      <c r="BA10" s="68"/>
      <c r="BB10" s="68">
        <f>データ!X6</f>
        <v>3459.78</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1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【101.70】</v>
      </c>
      <c r="F85" s="26" t="str">
        <f>データ!AT6</f>
        <v>【8.92】</v>
      </c>
      <c r="G85" s="26" t="str">
        <f>データ!BE6</f>
        <v>【100.43】</v>
      </c>
      <c r="H85" s="26" t="str">
        <f>データ!BP6</f>
        <v>【260.55】</v>
      </c>
      <c r="I85" s="26" t="str">
        <f>データ!CA6</f>
        <v>【0.00】</v>
      </c>
      <c r="J85" s="26" t="str">
        <f>データ!CL6</f>
        <v>【51.03】</v>
      </c>
      <c r="K85" s="26" t="str">
        <f>データ!CW6</f>
        <v>【68.03】</v>
      </c>
      <c r="L85" s="26" t="str">
        <f>データ!DH6</f>
        <v>【93.88】</v>
      </c>
      <c r="M85" s="26" t="str">
        <f>データ!DS6</f>
        <v>【31.52】</v>
      </c>
      <c r="N85" s="26" t="str">
        <f>データ!ED6</f>
        <v>【0.91】</v>
      </c>
      <c r="O85" s="26" t="str">
        <f>データ!EO6</f>
        <v>【1.84】</v>
      </c>
    </row>
  </sheetData>
  <sheetProtection algorithmName="SHA-512" hashValue="krWunwAggPDC644hzUxVVewDN8d6zAZvj+AmDKE4wXIdTfveLeZOweqlYi2xPBeOyBfZ2rp2Nk4QbKRspNaoOg==" saltValue="QviM6mgxsczHE8GZqCuZ7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30007</v>
      </c>
      <c r="D6" s="33">
        <f t="shared" si="3"/>
        <v>46</v>
      </c>
      <c r="E6" s="33">
        <f t="shared" si="3"/>
        <v>17</v>
      </c>
      <c r="F6" s="33">
        <f t="shared" si="3"/>
        <v>3</v>
      </c>
      <c r="G6" s="33">
        <f t="shared" si="3"/>
        <v>0</v>
      </c>
      <c r="H6" s="33" t="str">
        <f t="shared" si="3"/>
        <v>岩手県</v>
      </c>
      <c r="I6" s="33" t="str">
        <f t="shared" si="3"/>
        <v>法適用</v>
      </c>
      <c r="J6" s="33" t="str">
        <f t="shared" si="3"/>
        <v>下水道事業</v>
      </c>
      <c r="K6" s="33" t="str">
        <f t="shared" si="3"/>
        <v>流域下水道</v>
      </c>
      <c r="L6" s="33" t="str">
        <f t="shared" si="3"/>
        <v>E1</v>
      </c>
      <c r="M6" s="33" t="str">
        <f t="shared" si="3"/>
        <v>非設置</v>
      </c>
      <c r="N6" s="34" t="str">
        <f t="shared" si="3"/>
        <v>-</v>
      </c>
      <c r="O6" s="34">
        <f t="shared" si="3"/>
        <v>82.74</v>
      </c>
      <c r="P6" s="34">
        <f t="shared" si="3"/>
        <v>66.12</v>
      </c>
      <c r="Q6" s="34">
        <f t="shared" si="3"/>
        <v>100</v>
      </c>
      <c r="R6" s="34">
        <f t="shared" si="3"/>
        <v>0</v>
      </c>
      <c r="S6" s="34">
        <f t="shared" si="3"/>
        <v>1221205</v>
      </c>
      <c r="T6" s="34">
        <f t="shared" si="3"/>
        <v>15275.01</v>
      </c>
      <c r="U6" s="34">
        <f t="shared" si="3"/>
        <v>79.95</v>
      </c>
      <c r="V6" s="34">
        <f t="shared" si="3"/>
        <v>541801</v>
      </c>
      <c r="W6" s="34">
        <f t="shared" si="3"/>
        <v>156.6</v>
      </c>
      <c r="X6" s="34">
        <f t="shared" si="3"/>
        <v>3459.78</v>
      </c>
      <c r="Y6" s="35" t="str">
        <f>IF(Y7="",NA(),Y7)</f>
        <v>-</v>
      </c>
      <c r="Z6" s="35" t="str">
        <f t="shared" ref="Z6:AH6" si="4">IF(Z7="",NA(),Z7)</f>
        <v>-</v>
      </c>
      <c r="AA6" s="35" t="str">
        <f t="shared" si="4"/>
        <v>-</v>
      </c>
      <c r="AB6" s="35" t="str">
        <f t="shared" si="4"/>
        <v>-</v>
      </c>
      <c r="AC6" s="35">
        <f t="shared" si="4"/>
        <v>106.3</v>
      </c>
      <c r="AD6" s="35" t="str">
        <f t="shared" si="4"/>
        <v>-</v>
      </c>
      <c r="AE6" s="35" t="str">
        <f t="shared" si="4"/>
        <v>-</v>
      </c>
      <c r="AF6" s="35" t="str">
        <f t="shared" si="4"/>
        <v>-</v>
      </c>
      <c r="AG6" s="35" t="str">
        <f t="shared" si="4"/>
        <v>-</v>
      </c>
      <c r="AH6" s="35">
        <f t="shared" si="4"/>
        <v>101.63</v>
      </c>
      <c r="AI6" s="34" t="str">
        <f>IF(AI7="","",IF(AI7="-","【-】","【"&amp;SUBSTITUTE(TEXT(AI7,"#,##0.00"),"-","△")&amp;"】"))</f>
        <v>【101.70】</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9.1</v>
      </c>
      <c r="AT6" s="34" t="str">
        <f>IF(AT7="","",IF(AT7="-","【-】","【"&amp;SUBSTITUTE(TEXT(AT7,"#,##0.00"),"-","△")&amp;"】"))</f>
        <v>【8.92】</v>
      </c>
      <c r="AU6" s="35" t="str">
        <f>IF(AU7="",NA(),AU7)</f>
        <v>-</v>
      </c>
      <c r="AV6" s="35" t="str">
        <f t="shared" ref="AV6:BD6" si="6">IF(AV7="",NA(),AV7)</f>
        <v>-</v>
      </c>
      <c r="AW6" s="35" t="str">
        <f t="shared" si="6"/>
        <v>-</v>
      </c>
      <c r="AX6" s="35" t="str">
        <f t="shared" si="6"/>
        <v>-</v>
      </c>
      <c r="AY6" s="35">
        <f t="shared" si="6"/>
        <v>118.7</v>
      </c>
      <c r="AZ6" s="35" t="str">
        <f t="shared" si="6"/>
        <v>-</v>
      </c>
      <c r="BA6" s="35" t="str">
        <f t="shared" si="6"/>
        <v>-</v>
      </c>
      <c r="BB6" s="35" t="str">
        <f t="shared" si="6"/>
        <v>-</v>
      </c>
      <c r="BC6" s="35" t="str">
        <f t="shared" si="6"/>
        <v>-</v>
      </c>
      <c r="BD6" s="35">
        <f t="shared" si="6"/>
        <v>101.14</v>
      </c>
      <c r="BE6" s="34" t="str">
        <f>IF(BE7="","",IF(BE7="-","【-】","【"&amp;SUBSTITUTE(TEXT(BE7,"#,##0.00"),"-","△")&amp;"】"))</f>
        <v>【100.43】</v>
      </c>
      <c r="BF6" s="35" t="str">
        <f>IF(BF7="",NA(),BF7)</f>
        <v>-</v>
      </c>
      <c r="BG6" s="35" t="str">
        <f t="shared" ref="BG6:BO6" si="7">IF(BG7="",NA(),BG7)</f>
        <v>-</v>
      </c>
      <c r="BH6" s="35" t="str">
        <f t="shared" si="7"/>
        <v>-</v>
      </c>
      <c r="BI6" s="35" t="str">
        <f t="shared" si="7"/>
        <v>-</v>
      </c>
      <c r="BJ6" s="35">
        <f t="shared" si="7"/>
        <v>119.1</v>
      </c>
      <c r="BK6" s="35" t="str">
        <f t="shared" si="7"/>
        <v>-</v>
      </c>
      <c r="BL6" s="35" t="str">
        <f t="shared" si="7"/>
        <v>-</v>
      </c>
      <c r="BM6" s="35" t="str">
        <f t="shared" si="7"/>
        <v>-</v>
      </c>
      <c r="BN6" s="35" t="str">
        <f t="shared" si="7"/>
        <v>-</v>
      </c>
      <c r="BO6" s="35">
        <f t="shared" si="7"/>
        <v>255.67</v>
      </c>
      <c r="BP6" s="34" t="str">
        <f>IF(BP7="","",IF(BP7="-","【-】","【"&amp;SUBSTITUTE(TEXT(BP7,"#,##0.00"),"-","△")&amp;"】"))</f>
        <v>【260.55】</v>
      </c>
      <c r="BQ6" s="35" t="str">
        <f>IF(BQ7="",NA(),BQ7)</f>
        <v>-</v>
      </c>
      <c r="BR6" s="35" t="str">
        <f t="shared" ref="BR6:BZ6" si="8">IF(BR7="",NA(),BR7)</f>
        <v>-</v>
      </c>
      <c r="BS6" s="35" t="str">
        <f t="shared" si="8"/>
        <v>-</v>
      </c>
      <c r="BT6" s="35" t="str">
        <f t="shared" si="8"/>
        <v>-</v>
      </c>
      <c r="BU6" s="34">
        <f t="shared" si="8"/>
        <v>0</v>
      </c>
      <c r="BV6" s="35" t="str">
        <f t="shared" si="8"/>
        <v>-</v>
      </c>
      <c r="BW6" s="35" t="str">
        <f t="shared" si="8"/>
        <v>-</v>
      </c>
      <c r="BX6" s="35" t="str">
        <f t="shared" si="8"/>
        <v>-</v>
      </c>
      <c r="BY6" s="35" t="str">
        <f t="shared" si="8"/>
        <v>-</v>
      </c>
      <c r="BZ6" s="34">
        <f t="shared" si="8"/>
        <v>0</v>
      </c>
      <c r="CA6" s="34" t="str">
        <f>IF(CA7="","",IF(CA7="-","【-】","【"&amp;SUBSTITUTE(TEXT(CA7,"#,##0.00"),"-","△")&amp;"】"))</f>
        <v>【0.00】</v>
      </c>
      <c r="CB6" s="35" t="str">
        <f>IF(CB7="",NA(),CB7)</f>
        <v>-</v>
      </c>
      <c r="CC6" s="35" t="str">
        <f t="shared" ref="CC6:CK6" si="9">IF(CC7="",NA(),CC7)</f>
        <v>-</v>
      </c>
      <c r="CD6" s="35" t="str">
        <f t="shared" si="9"/>
        <v>-</v>
      </c>
      <c r="CE6" s="35" t="str">
        <f t="shared" si="9"/>
        <v>-</v>
      </c>
      <c r="CF6" s="35">
        <f t="shared" si="9"/>
        <v>55.57</v>
      </c>
      <c r="CG6" s="35" t="str">
        <f t="shared" si="9"/>
        <v>-</v>
      </c>
      <c r="CH6" s="35" t="str">
        <f t="shared" si="9"/>
        <v>-</v>
      </c>
      <c r="CI6" s="35" t="str">
        <f t="shared" si="9"/>
        <v>-</v>
      </c>
      <c r="CJ6" s="35" t="str">
        <f t="shared" si="9"/>
        <v>-</v>
      </c>
      <c r="CK6" s="35">
        <f t="shared" si="9"/>
        <v>50.67</v>
      </c>
      <c r="CL6" s="34" t="str">
        <f>IF(CL7="","",IF(CL7="-","【-】","【"&amp;SUBSTITUTE(TEXT(CL7,"#,##0.00"),"-","△")&amp;"】"))</f>
        <v>【51.03】</v>
      </c>
      <c r="CM6" s="35" t="str">
        <f>IF(CM7="",NA(),CM7)</f>
        <v>-</v>
      </c>
      <c r="CN6" s="35" t="str">
        <f t="shared" ref="CN6:CV6" si="10">IF(CN7="",NA(),CN7)</f>
        <v>-</v>
      </c>
      <c r="CO6" s="35" t="str">
        <f t="shared" si="10"/>
        <v>-</v>
      </c>
      <c r="CP6" s="35" t="str">
        <f t="shared" si="10"/>
        <v>-</v>
      </c>
      <c r="CQ6" s="35">
        <f t="shared" si="10"/>
        <v>67.34</v>
      </c>
      <c r="CR6" s="35" t="str">
        <f t="shared" si="10"/>
        <v>-</v>
      </c>
      <c r="CS6" s="35" t="str">
        <f t="shared" si="10"/>
        <v>-</v>
      </c>
      <c r="CT6" s="35" t="str">
        <f t="shared" si="10"/>
        <v>-</v>
      </c>
      <c r="CU6" s="35" t="str">
        <f t="shared" si="10"/>
        <v>-</v>
      </c>
      <c r="CV6" s="35">
        <f t="shared" si="10"/>
        <v>68.2</v>
      </c>
      <c r="CW6" s="34" t="str">
        <f>IF(CW7="","",IF(CW7="-","【-】","【"&amp;SUBSTITUTE(TEXT(CW7,"#,##0.00"),"-","△")&amp;"】"))</f>
        <v>【68.03】</v>
      </c>
      <c r="CX6" s="35" t="str">
        <f>IF(CX7="",NA(),CX7)</f>
        <v>-</v>
      </c>
      <c r="CY6" s="35" t="str">
        <f t="shared" ref="CY6:DG6" si="11">IF(CY7="",NA(),CY7)</f>
        <v>-</v>
      </c>
      <c r="CZ6" s="35" t="str">
        <f t="shared" si="11"/>
        <v>-</v>
      </c>
      <c r="DA6" s="35" t="str">
        <f t="shared" si="11"/>
        <v>-</v>
      </c>
      <c r="DB6" s="35">
        <f t="shared" si="11"/>
        <v>93.2</v>
      </c>
      <c r="DC6" s="35" t="str">
        <f t="shared" si="11"/>
        <v>-</v>
      </c>
      <c r="DD6" s="35" t="str">
        <f t="shared" si="11"/>
        <v>-</v>
      </c>
      <c r="DE6" s="35" t="str">
        <f t="shared" si="11"/>
        <v>-</v>
      </c>
      <c r="DF6" s="35" t="str">
        <f t="shared" si="11"/>
        <v>-</v>
      </c>
      <c r="DG6" s="35">
        <f t="shared" si="11"/>
        <v>94.01</v>
      </c>
      <c r="DH6" s="34" t="str">
        <f>IF(DH7="","",IF(DH7="-","【-】","【"&amp;SUBSTITUTE(TEXT(DH7,"#,##0.00"),"-","△")&amp;"】"))</f>
        <v>【93.88】</v>
      </c>
      <c r="DI6" s="35" t="str">
        <f>IF(DI7="",NA(),DI7)</f>
        <v>-</v>
      </c>
      <c r="DJ6" s="35" t="str">
        <f t="shared" ref="DJ6:DR6" si="12">IF(DJ7="",NA(),DJ7)</f>
        <v>-</v>
      </c>
      <c r="DK6" s="35" t="str">
        <f t="shared" si="12"/>
        <v>-</v>
      </c>
      <c r="DL6" s="35" t="str">
        <f t="shared" si="12"/>
        <v>-</v>
      </c>
      <c r="DM6" s="35">
        <f t="shared" si="12"/>
        <v>6.17</v>
      </c>
      <c r="DN6" s="35" t="str">
        <f t="shared" si="12"/>
        <v>-</v>
      </c>
      <c r="DO6" s="35" t="str">
        <f t="shared" si="12"/>
        <v>-</v>
      </c>
      <c r="DP6" s="35" t="str">
        <f t="shared" si="12"/>
        <v>-</v>
      </c>
      <c r="DQ6" s="35" t="str">
        <f t="shared" si="12"/>
        <v>-</v>
      </c>
      <c r="DR6" s="35">
        <f t="shared" si="12"/>
        <v>31.96</v>
      </c>
      <c r="DS6" s="34" t="str">
        <f>IF(DS7="","",IF(DS7="-","【-】","【"&amp;SUBSTITUTE(TEXT(DS7,"#,##0.00"),"-","△")&amp;"】"))</f>
        <v>【31.52】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0.93</v>
      </c>
      <c r="ED6" s="34" t="str">
        <f>IF(ED7="","",IF(ED7="-","【-】","【"&amp;SUBSTITUTE(TEXT(ED7,"#,##0.00"),"-","△")&amp;"】"))</f>
        <v>【0.91】</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1.87</v>
      </c>
      <c r="EO6" s="34" t="str">
        <f>IF(EO7="","",IF(EO7="-","【-】","【"&amp;SUBSTITUTE(TEXT(EO7,"#,##0.00"),"-","△")&amp;"】"))</f>
        <v>【1.84】</v>
      </c>
    </row>
    <row r="7" spans="1:148" s="36" customFormat="1" x14ac:dyDescent="0.15">
      <c r="A7" s="28"/>
      <c r="B7" s="37">
        <v>2020</v>
      </c>
      <c r="C7" s="37">
        <v>30007</v>
      </c>
      <c r="D7" s="37">
        <v>46</v>
      </c>
      <c r="E7" s="37">
        <v>17</v>
      </c>
      <c r="F7" s="37">
        <v>3</v>
      </c>
      <c r="G7" s="37">
        <v>0</v>
      </c>
      <c r="H7" s="37" t="s">
        <v>96</v>
      </c>
      <c r="I7" s="37" t="s">
        <v>97</v>
      </c>
      <c r="J7" s="37" t="s">
        <v>98</v>
      </c>
      <c r="K7" s="37" t="s">
        <v>99</v>
      </c>
      <c r="L7" s="37" t="s">
        <v>100</v>
      </c>
      <c r="M7" s="37" t="s">
        <v>101</v>
      </c>
      <c r="N7" s="38" t="s">
        <v>102</v>
      </c>
      <c r="O7" s="38">
        <v>82.74</v>
      </c>
      <c r="P7" s="38">
        <v>66.12</v>
      </c>
      <c r="Q7" s="38">
        <v>100</v>
      </c>
      <c r="R7" s="38">
        <v>0</v>
      </c>
      <c r="S7" s="38">
        <v>1221205</v>
      </c>
      <c r="T7" s="38">
        <v>15275.01</v>
      </c>
      <c r="U7" s="38">
        <v>79.95</v>
      </c>
      <c r="V7" s="38">
        <v>541801</v>
      </c>
      <c r="W7" s="38">
        <v>156.6</v>
      </c>
      <c r="X7" s="38">
        <v>3459.78</v>
      </c>
      <c r="Y7" s="38" t="s">
        <v>102</v>
      </c>
      <c r="Z7" s="38" t="s">
        <v>102</v>
      </c>
      <c r="AA7" s="38" t="s">
        <v>102</v>
      </c>
      <c r="AB7" s="38" t="s">
        <v>102</v>
      </c>
      <c r="AC7" s="38">
        <v>106.3</v>
      </c>
      <c r="AD7" s="38" t="s">
        <v>102</v>
      </c>
      <c r="AE7" s="38" t="s">
        <v>102</v>
      </c>
      <c r="AF7" s="38" t="s">
        <v>102</v>
      </c>
      <c r="AG7" s="38" t="s">
        <v>102</v>
      </c>
      <c r="AH7" s="38">
        <v>101.63</v>
      </c>
      <c r="AI7" s="38">
        <v>101.7</v>
      </c>
      <c r="AJ7" s="38" t="s">
        <v>102</v>
      </c>
      <c r="AK7" s="38" t="s">
        <v>102</v>
      </c>
      <c r="AL7" s="38" t="s">
        <v>102</v>
      </c>
      <c r="AM7" s="38" t="s">
        <v>102</v>
      </c>
      <c r="AN7" s="38">
        <v>0</v>
      </c>
      <c r="AO7" s="38" t="s">
        <v>102</v>
      </c>
      <c r="AP7" s="38" t="s">
        <v>102</v>
      </c>
      <c r="AQ7" s="38" t="s">
        <v>102</v>
      </c>
      <c r="AR7" s="38" t="s">
        <v>102</v>
      </c>
      <c r="AS7" s="38">
        <v>9.1</v>
      </c>
      <c r="AT7" s="38">
        <v>8.92</v>
      </c>
      <c r="AU7" s="38" t="s">
        <v>102</v>
      </c>
      <c r="AV7" s="38" t="s">
        <v>102</v>
      </c>
      <c r="AW7" s="38" t="s">
        <v>102</v>
      </c>
      <c r="AX7" s="38" t="s">
        <v>102</v>
      </c>
      <c r="AY7" s="38">
        <v>118.7</v>
      </c>
      <c r="AZ7" s="38" t="s">
        <v>102</v>
      </c>
      <c r="BA7" s="38" t="s">
        <v>102</v>
      </c>
      <c r="BB7" s="38" t="s">
        <v>102</v>
      </c>
      <c r="BC7" s="38" t="s">
        <v>102</v>
      </c>
      <c r="BD7" s="38">
        <v>101.14</v>
      </c>
      <c r="BE7" s="38">
        <v>100.43</v>
      </c>
      <c r="BF7" s="38" t="s">
        <v>102</v>
      </c>
      <c r="BG7" s="38" t="s">
        <v>102</v>
      </c>
      <c r="BH7" s="38" t="s">
        <v>102</v>
      </c>
      <c r="BI7" s="38" t="s">
        <v>102</v>
      </c>
      <c r="BJ7" s="38">
        <v>119.1</v>
      </c>
      <c r="BK7" s="38" t="s">
        <v>102</v>
      </c>
      <c r="BL7" s="38" t="s">
        <v>102</v>
      </c>
      <c r="BM7" s="38" t="s">
        <v>102</v>
      </c>
      <c r="BN7" s="38" t="s">
        <v>102</v>
      </c>
      <c r="BO7" s="38">
        <v>255.67</v>
      </c>
      <c r="BP7" s="38">
        <v>260.55</v>
      </c>
      <c r="BQ7" s="38" t="s">
        <v>102</v>
      </c>
      <c r="BR7" s="38" t="s">
        <v>102</v>
      </c>
      <c r="BS7" s="38" t="s">
        <v>102</v>
      </c>
      <c r="BT7" s="38" t="s">
        <v>102</v>
      </c>
      <c r="BU7" s="38">
        <v>0</v>
      </c>
      <c r="BV7" s="38" t="s">
        <v>102</v>
      </c>
      <c r="BW7" s="38" t="s">
        <v>102</v>
      </c>
      <c r="BX7" s="38" t="s">
        <v>102</v>
      </c>
      <c r="BY7" s="38" t="s">
        <v>102</v>
      </c>
      <c r="BZ7" s="38">
        <v>0</v>
      </c>
      <c r="CA7" s="38">
        <v>0</v>
      </c>
      <c r="CB7" s="38" t="s">
        <v>102</v>
      </c>
      <c r="CC7" s="38" t="s">
        <v>102</v>
      </c>
      <c r="CD7" s="38" t="s">
        <v>102</v>
      </c>
      <c r="CE7" s="38" t="s">
        <v>102</v>
      </c>
      <c r="CF7" s="38">
        <v>55.57</v>
      </c>
      <c r="CG7" s="38" t="s">
        <v>102</v>
      </c>
      <c r="CH7" s="38" t="s">
        <v>102</v>
      </c>
      <c r="CI7" s="38" t="s">
        <v>102</v>
      </c>
      <c r="CJ7" s="38" t="s">
        <v>102</v>
      </c>
      <c r="CK7" s="38">
        <v>50.67</v>
      </c>
      <c r="CL7" s="38">
        <v>51.03</v>
      </c>
      <c r="CM7" s="38" t="s">
        <v>102</v>
      </c>
      <c r="CN7" s="38" t="s">
        <v>102</v>
      </c>
      <c r="CO7" s="38" t="s">
        <v>102</v>
      </c>
      <c r="CP7" s="38" t="s">
        <v>102</v>
      </c>
      <c r="CQ7" s="38">
        <v>67.34</v>
      </c>
      <c r="CR7" s="38" t="s">
        <v>102</v>
      </c>
      <c r="CS7" s="38" t="s">
        <v>102</v>
      </c>
      <c r="CT7" s="38" t="s">
        <v>102</v>
      </c>
      <c r="CU7" s="38" t="s">
        <v>102</v>
      </c>
      <c r="CV7" s="38">
        <v>68.2</v>
      </c>
      <c r="CW7" s="38">
        <v>68.03</v>
      </c>
      <c r="CX7" s="38" t="s">
        <v>102</v>
      </c>
      <c r="CY7" s="38" t="s">
        <v>102</v>
      </c>
      <c r="CZ7" s="38" t="s">
        <v>102</v>
      </c>
      <c r="DA7" s="38" t="s">
        <v>102</v>
      </c>
      <c r="DB7" s="38">
        <v>93.2</v>
      </c>
      <c r="DC7" s="38" t="s">
        <v>102</v>
      </c>
      <c r="DD7" s="38" t="s">
        <v>102</v>
      </c>
      <c r="DE7" s="38" t="s">
        <v>102</v>
      </c>
      <c r="DF7" s="38" t="s">
        <v>102</v>
      </c>
      <c r="DG7" s="38">
        <v>94.01</v>
      </c>
      <c r="DH7" s="38">
        <v>93.88</v>
      </c>
      <c r="DI7" s="38" t="s">
        <v>102</v>
      </c>
      <c r="DJ7" s="38" t="s">
        <v>102</v>
      </c>
      <c r="DK7" s="38" t="s">
        <v>102</v>
      </c>
      <c r="DL7" s="38" t="s">
        <v>102</v>
      </c>
      <c r="DM7" s="38">
        <v>6.17</v>
      </c>
      <c r="DN7" s="38" t="s">
        <v>102</v>
      </c>
      <c r="DO7" s="38" t="s">
        <v>102</v>
      </c>
      <c r="DP7" s="38" t="s">
        <v>102</v>
      </c>
      <c r="DQ7" s="38" t="s">
        <v>102</v>
      </c>
      <c r="DR7" s="38">
        <v>31.96</v>
      </c>
      <c r="DS7" s="38">
        <v>31.52</v>
      </c>
      <c r="DT7" s="38" t="s">
        <v>102</v>
      </c>
      <c r="DU7" s="38" t="s">
        <v>102</v>
      </c>
      <c r="DV7" s="38" t="s">
        <v>102</v>
      </c>
      <c r="DW7" s="38" t="s">
        <v>102</v>
      </c>
      <c r="DX7" s="38">
        <v>0</v>
      </c>
      <c r="DY7" s="38" t="s">
        <v>102</v>
      </c>
      <c r="DZ7" s="38" t="s">
        <v>102</v>
      </c>
      <c r="EA7" s="38" t="s">
        <v>102</v>
      </c>
      <c r="EB7" s="38" t="s">
        <v>102</v>
      </c>
      <c r="EC7" s="38">
        <v>0.93</v>
      </c>
      <c r="ED7" s="38">
        <v>0.91</v>
      </c>
      <c r="EE7" s="38" t="s">
        <v>102</v>
      </c>
      <c r="EF7" s="38" t="s">
        <v>102</v>
      </c>
      <c r="EG7" s="38" t="s">
        <v>102</v>
      </c>
      <c r="EH7" s="38" t="s">
        <v>102</v>
      </c>
      <c r="EI7" s="38">
        <v>0</v>
      </c>
      <c r="EJ7" s="38" t="s">
        <v>102</v>
      </c>
      <c r="EK7" s="38" t="s">
        <v>102</v>
      </c>
      <c r="EL7" s="38" t="s">
        <v>102</v>
      </c>
      <c r="EM7" s="38" t="s">
        <v>102</v>
      </c>
      <c r="EN7" s="38">
        <v>1.87</v>
      </c>
      <c r="EO7" s="38">
        <v>1.84</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財政課</cp:lastModifiedBy>
  <cp:lastPrinted>2022-01-21T08:45:01Z</cp:lastPrinted>
  <dcterms:created xsi:type="dcterms:W3CDTF">2021-12-03T07:20:28Z</dcterms:created>
  <dcterms:modified xsi:type="dcterms:W3CDTF">2022-02-04T10:14:41Z</dcterms:modified>
  <cp:category/>
</cp:coreProperties>
</file>