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LS410DC54\share\03_予算経営課\25 調査・照会もの一般\R3\R40203 R2年度経営分析比較表\"/>
    </mc:Choice>
  </mc:AlternateContent>
  <xr:revisionPtr revIDLastSave="0" documentId="13_ncr:1_{83642031-EE49-4EC9-8A31-3CA25F1DF35A}" xr6:coauthVersionLast="47" xr6:coauthVersionMax="47" xr10:uidLastSave="{00000000-0000-0000-0000-000000000000}"/>
  <workbookProtection workbookAlgorithmName="SHA-512" workbookHashValue="8YiqZzX6NAnp0c74/sJfLzebcP3G7hmVI6dsZMvk9jc8BicGk5dRyBUdsE22+ntJmxQlCuDQ+lDmhvf1XqAIhw==" workbookSaltValue="yfmhVMCWaA/Gp2RQ0ZiKlg=="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KC80" i="4" s="1"/>
  <c r="ET7" i="5"/>
  <c r="ES7" i="5"/>
  <c r="ER7" i="5"/>
  <c r="EQ7" i="5"/>
  <c r="KV79" i="4" s="1"/>
  <c r="EP7" i="5"/>
  <c r="EO7" i="5"/>
  <c r="EM7" i="5"/>
  <c r="EL7" i="5"/>
  <c r="EK7" i="5"/>
  <c r="EJ7" i="5"/>
  <c r="EI7" i="5"/>
  <c r="EH7" i="5"/>
  <c r="HM79" i="4" s="1"/>
  <c r="EG7" i="5"/>
  <c r="EF7" i="5"/>
  <c r="EE7" i="5"/>
  <c r="ED7" i="5"/>
  <c r="EO79" i="4" s="1"/>
  <c r="EB7" i="5"/>
  <c r="EA7" i="5"/>
  <c r="DZ7" i="5"/>
  <c r="DY7" i="5"/>
  <c r="AN80" i="4" s="1"/>
  <c r="DX7" i="5"/>
  <c r="DW7" i="5"/>
  <c r="DV7" i="5"/>
  <c r="DU7" i="5"/>
  <c r="BG79" i="4" s="1"/>
  <c r="DT7" i="5"/>
  <c r="DS7" i="5"/>
  <c r="DQ7" i="5"/>
  <c r="DP7" i="5"/>
  <c r="LY56" i="4" s="1"/>
  <c r="DO7" i="5"/>
  <c r="DN7" i="5"/>
  <c r="DM7" i="5"/>
  <c r="DL7" i="5"/>
  <c r="DK7" i="5"/>
  <c r="DJ7" i="5"/>
  <c r="DI7" i="5"/>
  <c r="DH7" i="5"/>
  <c r="DF7" i="5"/>
  <c r="DE7" i="5"/>
  <c r="DD7" i="5"/>
  <c r="DC7" i="5"/>
  <c r="DB7" i="5"/>
  <c r="DA7" i="5"/>
  <c r="CZ7" i="5"/>
  <c r="CY7" i="5"/>
  <c r="HV55" i="4" s="1"/>
  <c r="CX7" i="5"/>
  <c r="CW7" i="5"/>
  <c r="CU7" i="5"/>
  <c r="CT7" i="5"/>
  <c r="EW56" i="4" s="1"/>
  <c r="CS7" i="5"/>
  <c r="CR7" i="5"/>
  <c r="CQ7" i="5"/>
  <c r="CP7" i="5"/>
  <c r="FL55" i="4" s="1"/>
  <c r="CO7" i="5"/>
  <c r="CN7" i="5"/>
  <c r="CM7" i="5"/>
  <c r="CL7" i="5"/>
  <c r="DD55" i="4" s="1"/>
  <c r="CJ7" i="5"/>
  <c r="CI7" i="5"/>
  <c r="CH7" i="5"/>
  <c r="CG7" i="5"/>
  <c r="AE56" i="4" s="1"/>
  <c r="CF7" i="5"/>
  <c r="CE7" i="5"/>
  <c r="CD7" i="5"/>
  <c r="CC7" i="5"/>
  <c r="AT55" i="4" s="1"/>
  <c r="CB7" i="5"/>
  <c r="CA7" i="5"/>
  <c r="BY7" i="5"/>
  <c r="BX7" i="5"/>
  <c r="LY34" i="4" s="1"/>
  <c r="BW7" i="5"/>
  <c r="BV7" i="5"/>
  <c r="BU7" i="5"/>
  <c r="BT7" i="5"/>
  <c r="BS7" i="5"/>
  <c r="BR7" i="5"/>
  <c r="BQ7" i="5"/>
  <c r="BP7" i="5"/>
  <c r="BN7" i="5"/>
  <c r="BM7" i="5"/>
  <c r="BL7" i="5"/>
  <c r="BK7" i="5"/>
  <c r="BJ7" i="5"/>
  <c r="BI7" i="5"/>
  <c r="BH7" i="5"/>
  <c r="BG7" i="5"/>
  <c r="HV33" i="4" s="1"/>
  <c r="BF7" i="5"/>
  <c r="BE7" i="5"/>
  <c r="BC7" i="5"/>
  <c r="BB7" i="5"/>
  <c r="EW34" i="4" s="1"/>
  <c r="BA7" i="5"/>
  <c r="AZ7" i="5"/>
  <c r="AY7" i="5"/>
  <c r="AX7" i="5"/>
  <c r="FL33" i="4" s="1"/>
  <c r="AW7" i="5"/>
  <c r="AV7" i="5"/>
  <c r="AU7" i="5"/>
  <c r="AT7" i="5"/>
  <c r="DD33" i="4" s="1"/>
  <c r="AR7" i="5"/>
  <c r="AQ7" i="5"/>
  <c r="AP7" i="5"/>
  <c r="AO7" i="5"/>
  <c r="AE34" i="4" s="1"/>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AA6" i="5"/>
  <c r="Z6" i="5"/>
  <c r="Y6" i="5"/>
  <c r="X6" i="5"/>
  <c r="W6" i="5"/>
  <c r="V6" i="5"/>
  <c r="U6" i="5"/>
  <c r="T6" i="5"/>
  <c r="FZ10" i="4" s="1"/>
  <c r="S6" i="5"/>
  <c r="R6" i="5"/>
  <c r="Q6" i="5"/>
  <c r="P6" i="5"/>
  <c r="B10" i="4" s="1"/>
  <c r="O6" i="5"/>
  <c r="N6" i="5"/>
  <c r="M6" i="5"/>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JJ80" i="4"/>
  <c r="HM80" i="4"/>
  <c r="GT80" i="4"/>
  <c r="GA80" i="4"/>
  <c r="FH80" i="4"/>
  <c r="EO80" i="4"/>
  <c r="CS80" i="4"/>
  <c r="BZ80" i="4"/>
  <c r="BG80" i="4"/>
  <c r="U80" i="4"/>
  <c r="MH79" i="4"/>
  <c r="LO79" i="4"/>
  <c r="KC79" i="4"/>
  <c r="JJ79" i="4"/>
  <c r="GT79" i="4"/>
  <c r="GA79" i="4"/>
  <c r="FH79" i="4"/>
  <c r="CS79" i="4"/>
  <c r="BZ79" i="4"/>
  <c r="AN79" i="4"/>
  <c r="U79" i="4"/>
  <c r="MN56" i="4"/>
  <c r="LJ56" i="4"/>
  <c r="KU56" i="4"/>
  <c r="KF56" i="4"/>
  <c r="IZ56" i="4"/>
  <c r="IK56" i="4"/>
  <c r="HV56" i="4"/>
  <c r="HG56" i="4"/>
  <c r="GR56" i="4"/>
  <c r="FL56" i="4"/>
  <c r="EH56" i="4"/>
  <c r="DS56" i="4"/>
  <c r="DD56" i="4"/>
  <c r="BX56" i="4"/>
  <c r="BI56" i="4"/>
  <c r="AT56" i="4"/>
  <c r="P56" i="4"/>
  <c r="MN55" i="4"/>
  <c r="LY55" i="4"/>
  <c r="LJ55" i="4"/>
  <c r="KU55" i="4"/>
  <c r="KF55" i="4"/>
  <c r="IZ55" i="4"/>
  <c r="IK55" i="4"/>
  <c r="HG55" i="4"/>
  <c r="GR55" i="4"/>
  <c r="EW55" i="4"/>
  <c r="EH55" i="4"/>
  <c r="DS55" i="4"/>
  <c r="BX55" i="4"/>
  <c r="BI55" i="4"/>
  <c r="AE55" i="4"/>
  <c r="P55" i="4"/>
  <c r="MN34" i="4"/>
  <c r="LJ34" i="4"/>
  <c r="KU34" i="4"/>
  <c r="KF34" i="4"/>
  <c r="IZ34" i="4"/>
  <c r="IK34" i="4"/>
  <c r="HV34" i="4"/>
  <c r="HG34" i="4"/>
  <c r="GR34" i="4"/>
  <c r="FL34" i="4"/>
  <c r="EH34" i="4"/>
  <c r="DS34" i="4"/>
  <c r="DD34" i="4"/>
  <c r="BX34" i="4"/>
  <c r="BI34" i="4"/>
  <c r="AT34" i="4"/>
  <c r="P34" i="4"/>
  <c r="MN33" i="4"/>
  <c r="LY33" i="4"/>
  <c r="LJ33" i="4"/>
  <c r="KU33" i="4"/>
  <c r="KF33" i="4"/>
  <c r="IZ33" i="4"/>
  <c r="IK33" i="4"/>
  <c r="HG33" i="4"/>
  <c r="GR33" i="4"/>
  <c r="EW33" i="4"/>
  <c r="EH33" i="4"/>
  <c r="DS33" i="4"/>
  <c r="BX33" i="4"/>
  <c r="BI33" i="4"/>
  <c r="AE33" i="4"/>
  <c r="P33" i="4"/>
  <c r="LP12" i="4"/>
  <c r="JW12" i="4"/>
  <c r="FZ12" i="4"/>
  <c r="EG12" i="4"/>
  <c r="CN12" i="4"/>
  <c r="AU12" i="4"/>
  <c r="B12" i="4"/>
  <c r="LP10" i="4"/>
  <c r="JW10" i="4"/>
  <c r="ID10" i="4"/>
  <c r="EG10" i="4"/>
  <c r="CN10" i="4"/>
  <c r="AU10" i="4"/>
  <c r="LP8" i="4"/>
  <c r="JW8" i="4"/>
  <c r="ID8" i="4"/>
  <c r="FZ8" i="4"/>
  <c r="EG8" i="4"/>
  <c r="CN8" i="4"/>
  <c r="B8" i="4"/>
  <c r="MH78" i="4" l="1"/>
  <c r="IZ54" i="4"/>
  <c r="BX54" i="4"/>
  <c r="HM78" i="4"/>
  <c r="FL54" i="4"/>
  <c r="FL32" i="4"/>
  <c r="CS78" i="4"/>
  <c r="BX32" i="4"/>
  <c r="MN54" i="4"/>
  <c r="MN32" i="4"/>
  <c r="IZ32" i="4"/>
  <c r="C11" i="5"/>
  <c r="D11" i="5"/>
  <c r="E11" i="5"/>
  <c r="B11" i="5"/>
  <c r="DS54" i="4" l="1"/>
  <c r="AN78" i="4"/>
  <c r="AE54" i="4"/>
  <c r="AE32" i="4"/>
  <c r="KU54" i="4"/>
  <c r="KU32" i="4"/>
  <c r="KC78" i="4"/>
  <c r="HG54" i="4"/>
  <c r="HG32" i="4"/>
  <c r="FH78" i="4"/>
  <c r="DS32" i="4"/>
  <c r="LY32" i="4"/>
  <c r="EW32" i="4"/>
  <c r="LO78" i="4"/>
  <c r="IK54" i="4"/>
  <c r="IK32" i="4"/>
  <c r="BZ78" i="4"/>
  <c r="BI54" i="4"/>
  <c r="BI32" i="4"/>
  <c r="LY54" i="4"/>
  <c r="GT78" i="4"/>
  <c r="EW54" i="4"/>
  <c r="GR32" i="4"/>
  <c r="EO78" i="4"/>
  <c r="DD54" i="4"/>
  <c r="DD32" i="4"/>
  <c r="P54" i="4"/>
  <c r="KF54" i="4"/>
  <c r="KF32" i="4"/>
  <c r="JJ78" i="4"/>
  <c r="GR54" i="4"/>
  <c r="U78" i="4"/>
  <c r="P32" i="4"/>
  <c r="BG78" i="4"/>
  <c r="AT32" i="4"/>
  <c r="LJ54" i="4"/>
  <c r="LJ32" i="4"/>
  <c r="HV54" i="4"/>
  <c r="GA78" i="4"/>
  <c r="EH54" i="4"/>
  <c r="EH32" i="4"/>
  <c r="AT54" i="4"/>
  <c r="KV78" i="4"/>
  <c r="HV32" i="4"/>
</calcChain>
</file>

<file path=xl/sharedStrings.xml><?xml version="1.0" encoding="utf-8"?>
<sst xmlns="http://schemas.openxmlformats.org/spreadsheetml/2006/main" count="327" uniqueCount="179">
  <si>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</si>
  <si>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</si>
  <si>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</si>
  <si>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</si>
  <si>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</si>
  <si>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</si>
  <si>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</si>
  <si>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</si>
  <si>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</si>
  <si>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</si>
  <si>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</si>
  <si>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</si>
  <si>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</si>
  <si>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</si>
  <si>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</si>
  <si>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</si>
  <si>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</si>
  <si>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</si>
  <si>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</si>
  <si>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</si>
  <si>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</si>
  <si>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</si>
  <si>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</si>
  <si>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</si>
  <si>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</si>
  <si>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</si>
  <si>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</si>
  <si>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</si>
  <si>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</si>
  <si>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</si>
  <si>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</si>
  <si>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</si>
  <si>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</si>
  <si>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</si>
  <si>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</si>
  <si>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</si>
  <si>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</si>
  <si>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</si>
  <si>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</si>
  <si>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</si>
  <si>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</si>
  <si>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</si>
  <si>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</si>
  <si>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</si>
  <si>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</si>
  <si>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</si>
  <si>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</si>
  <si>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</si>
  <si>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</si>
  <si>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</si>
  <si>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</si>
  <si>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</si>
  <si>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</si>
  <si>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</si>
  <si>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</si>
  <si>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</si>
  <si>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</si>
  <si>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</si>
  <si>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</si>
  <si>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</si>
  <si>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</si>
  <si>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</si>
  <si>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</si>
  <si>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</si>
  <si>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</si>
  <si>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</si>
  <si>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</si>
  <si>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</si>
  <si>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</si>
  <si>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</si>
  <si>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</si>
  <si>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</si>
  <si>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</si>
  <si>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</si>
  <si>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</si>
  <si>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</si>
  <si>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</si>
  <si>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</si>
  <si>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</si>
  <si>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</si>
  <si>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</si>
  <si>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</si>
  <si>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</si>
  <si>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</si>
  <si>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</si>
  <si>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</si>
  <si>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</si>
  <si>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</si>
  <si>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</si>
  <si>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</si>
  <si>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</si>
  <si>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</si>
  <si>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</si>
  <si>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</si>
  <si>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</si>
  <si>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</si>
  <si>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</si>
  <si>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</si>
  <si>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</si>
  <si>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</si>
  <si>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</si>
  <si>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</si>
  <si>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</si>
  <si>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</si>
  <si>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</si>
  <si>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</si>
  <si>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</si>
  <si>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</si>
  <si>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</si>
  <si>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</si>
  <si>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</si>
  <si>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</si>
  <si>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</si>
  <si>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</si>
  <si>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</si>
  <si>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</si>
  <si>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</si>
  <si>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</si>
  <si>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</si>
  <si>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</si>
  <si>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</si>
  <si>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</si>
  <si>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</si>
  <si>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</si>
  <si>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</si>
  <si>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</si>
  <si>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</si>
  <si>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</si>
  <si>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</si>
  <si>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</si>
  <si>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</si>
  <si>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</si>
  <si>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</si>
  <si>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</si>
  <si>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</si>
  <si>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</si>
  <si>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</si>
  <si>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</si>
  <si>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</si>
  <si>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</si>
  <si>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</si>
  <si>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</si>
  <si>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</si>
  <si>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</si>
  <si>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</si>
  <si>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</si>
  <si>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</si>
  <si>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</si>
  <si>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</si>
  <si>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</si>
  <si>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</si>
  <si>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</si>
  <si>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</si>
  <si>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</si>
  <si>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</si>
  <si>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</si>
  <si>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</si>
  <si>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地方独立行政法人宮城県立病院機構</t>
  </si>
  <si>
    <t>宮城県立がんセンター</t>
  </si>
  <si>
    <t>地方独立行政法人</t>
  </si>
  <si>
    <t>病院事業</t>
  </si>
  <si>
    <t>一般病院</t>
  </si>
  <si>
    <t>300床以上～400床未満</t>
  </si>
  <si>
    <t>非設置</t>
  </si>
  <si>
    <t>直営</t>
  </si>
  <si>
    <t>対象</t>
  </si>
  <si>
    <t>ガ</t>
  </si>
  <si>
    <t>が</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</si>
  <si>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</si>
  <si>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</si>
  <si>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</si>
  <si>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</si>
  <si>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</si>
  <si>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</si>
  <si>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</si>
  <si>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都道府県がん診療連携拠点病院として，
（イ）がん患者の状態に応じた適切な治療の提供
（ロ）がん予防に関する県民への啓発
（ハ）東北大学病院との機能分担による「全県的がん診療体制」の構築
（ニ）がん患者の療養生活における質的向上
（ホ）がん研究の促進と研究成果の応用
等に取り組み，県民に必要な医療・情報を提供するという役割を担っている。</t>
    <rPh sb="0" eb="2">
      <t>トドウ</t>
    </rPh>
    <rPh sb="2" eb="4">
      <t>フケン</t>
    </rPh>
    <rPh sb="6" eb="12">
      <t>シンリョウレンケイキョテン</t>
    </rPh>
    <rPh sb="12" eb="14">
      <t>ビョウイン</t>
    </rPh>
    <rPh sb="24" eb="26">
      <t>カンジャ</t>
    </rPh>
    <rPh sb="27" eb="29">
      <t>ジョウタイ</t>
    </rPh>
    <rPh sb="30" eb="31">
      <t>オウ</t>
    </rPh>
    <rPh sb="33" eb="35">
      <t>テキセツ</t>
    </rPh>
    <rPh sb="36" eb="38">
      <t>チリョウ</t>
    </rPh>
    <rPh sb="39" eb="41">
      <t>テイキョウ</t>
    </rPh>
    <rPh sb="47" eb="49">
      <t>ヨボウ</t>
    </rPh>
    <rPh sb="50" eb="51">
      <t>カン</t>
    </rPh>
    <rPh sb="53" eb="55">
      <t>ケンミン</t>
    </rPh>
    <rPh sb="57" eb="59">
      <t>ケイハツ</t>
    </rPh>
    <rPh sb="63" eb="69">
      <t>トウホクダイガクビョウイン</t>
    </rPh>
    <rPh sb="71" eb="75">
      <t>キノウブンタン</t>
    </rPh>
    <rPh sb="79" eb="82">
      <t>ゼンケンテキ</t>
    </rPh>
    <rPh sb="84" eb="88">
      <t>シンリョウタイセイ</t>
    </rPh>
    <rPh sb="90" eb="92">
      <t>コウチク</t>
    </rPh>
    <rPh sb="98" eb="100">
      <t>カンジャ</t>
    </rPh>
    <rPh sb="101" eb="105">
      <t>リョウヨウセイカツ</t>
    </rPh>
    <rPh sb="109" eb="111">
      <t>シツテキ</t>
    </rPh>
    <rPh sb="111" eb="113">
      <t>コウジョウ</t>
    </rPh>
    <rPh sb="119" eb="121">
      <t>ケンキュウ</t>
    </rPh>
    <rPh sb="122" eb="124">
      <t>ソクシン</t>
    </rPh>
    <rPh sb="125" eb="129">
      <t>ケンキュウセイカ</t>
    </rPh>
    <rPh sb="130" eb="132">
      <t>オウヨウ</t>
    </rPh>
    <rPh sb="133" eb="134">
      <t>トウ</t>
    </rPh>
    <rPh sb="135" eb="136">
      <t>ト</t>
    </rPh>
    <rPh sb="137" eb="138">
      <t>ク</t>
    </rPh>
    <rPh sb="140" eb="142">
      <t>ケンミン</t>
    </rPh>
    <rPh sb="143" eb="145">
      <t>ヒツヨウ</t>
    </rPh>
    <rPh sb="146" eb="148">
      <t>イリョウ</t>
    </rPh>
    <rPh sb="149" eb="151">
      <t>ジョウホウ</t>
    </rPh>
    <rPh sb="152" eb="154">
      <t>テイキョウ</t>
    </rPh>
    <rPh sb="159" eb="161">
      <t>ヤクワリ</t>
    </rPh>
    <rPh sb="162" eb="163">
      <t>ニナ</t>
    </rPh>
    <phoneticPr fontId="5"/>
  </si>
  <si>
    <t xml:space="preserve">　令和2年度決算の経常収支比率・医業収支比率はともに平均値を下回っている。
　新形コロナウイルスの影響により入院患者が減少したため，病床利用率は前年度と比較して大きく減少している。
　患者単価は入院・外来ともに平均を上回っており，特に外来単価は化学療法による治療等により高い水準となっている。
　材料費比率は，主に外来での化学療法に伴う薬剤や高額薬剤の使用により平均値を上回っている。
</t>
    <rPh sb="1" eb="3">
      <t>レイワ</t>
    </rPh>
    <rPh sb="4" eb="6">
      <t>ネンド</t>
    </rPh>
    <rPh sb="6" eb="8">
      <t>ケッサン</t>
    </rPh>
    <rPh sb="9" eb="15">
      <t>ケイジョウシュウシヒリツ</t>
    </rPh>
    <rPh sb="16" eb="22">
      <t>イギョウシュウシヒリツ</t>
    </rPh>
    <rPh sb="26" eb="29">
      <t>ヘイキンチ</t>
    </rPh>
    <rPh sb="30" eb="32">
      <t>シタマワ</t>
    </rPh>
    <rPh sb="39" eb="41">
      <t>シンガタ</t>
    </rPh>
    <rPh sb="49" eb="51">
      <t>エイキョウ</t>
    </rPh>
    <rPh sb="54" eb="58">
      <t>ニュウインカンジャ</t>
    </rPh>
    <rPh sb="59" eb="61">
      <t>ゲンショウ</t>
    </rPh>
    <rPh sb="66" eb="68">
      <t>ビョウショウ</t>
    </rPh>
    <rPh sb="68" eb="71">
      <t>リヨウリツ</t>
    </rPh>
    <rPh sb="72" eb="75">
      <t>ゼンネンド</t>
    </rPh>
    <rPh sb="76" eb="78">
      <t>ヒカク</t>
    </rPh>
    <rPh sb="80" eb="81">
      <t>オオ</t>
    </rPh>
    <rPh sb="83" eb="85">
      <t>ゲンショウ</t>
    </rPh>
    <rPh sb="92" eb="96">
      <t>カンジャタンカ</t>
    </rPh>
    <rPh sb="97" eb="99">
      <t>ニュウイン</t>
    </rPh>
    <rPh sb="148" eb="151">
      <t>ザイリョウヒ</t>
    </rPh>
    <rPh sb="151" eb="153">
      <t>ヒリツ</t>
    </rPh>
    <rPh sb="155" eb="156">
      <t>オモ</t>
    </rPh>
    <rPh sb="157" eb="159">
      <t>ガイライ</t>
    </rPh>
    <rPh sb="161" eb="165">
      <t>カガクリョウホウ</t>
    </rPh>
    <rPh sb="166" eb="167">
      <t>トモナ</t>
    </rPh>
    <rPh sb="168" eb="170">
      <t>ヤクザイ</t>
    </rPh>
    <rPh sb="171" eb="175">
      <t>コウガクヤクザイ</t>
    </rPh>
    <rPh sb="176" eb="178">
      <t>シヨウ</t>
    </rPh>
    <rPh sb="181" eb="184">
      <t>ヘイキンチ</t>
    </rPh>
    <rPh sb="185" eb="187">
      <t>ウワマワ</t>
    </rPh>
    <phoneticPr fontId="5"/>
  </si>
  <si>
    <t>　有形固定資産減価償却率が平均値を上回っている。病院の建設から27年が経過し建物の老朽化が進んでいるが，病院機能の維持のため，現状回復の修繕工事を適宜行っている状況である。
　器械備品についても減価償却率が平均を上回っており，耐用年数を過ぎた機器も多く存在するので，費用対効果を意識しながら計画的な更新が必要となる。
　1床当たりの有形固定資産の金額は平均を大きく下回っている。</t>
    <rPh sb="52" eb="54">
      <t>ビョウイン</t>
    </rPh>
    <rPh sb="54" eb="56">
      <t>キノウ</t>
    </rPh>
    <rPh sb="57" eb="59">
      <t>イジ</t>
    </rPh>
    <rPh sb="63" eb="67">
      <t>ゲンジョウカイフク</t>
    </rPh>
    <rPh sb="73" eb="75">
      <t>テキギ</t>
    </rPh>
    <phoneticPr fontId="5"/>
  </si>
  <si>
    <t>　入院では新型コロナウイルスの影響により，病床利用率が前年度より大きく減少している。
　外来では化学療法による治療に伴い，患者単価が高い水準となっているが，それに伴い材料費の比率も高くなっている。
　経常収支比率・医業収支比率を改善させるため，患者を確保し収益の増加につなげていくとともに費用を削減していく必要がある。
　また，建物・器械備品等の有形固定資産の老朽化が進んでいることから，診療に支障がないように最低限の修繕・更新を費用の削減と両立して行っていく必要がある。
　</t>
    <rPh sb="1" eb="3">
      <t>ニュウイン</t>
    </rPh>
    <rPh sb="5" eb="7">
      <t>シンガタ</t>
    </rPh>
    <rPh sb="15" eb="17">
      <t>エイキョウ</t>
    </rPh>
    <rPh sb="21" eb="26">
      <t>ビョウショウリヨウリツ</t>
    </rPh>
    <rPh sb="27" eb="30">
      <t>ゼンネンド</t>
    </rPh>
    <rPh sb="32" eb="33">
      <t>オオ</t>
    </rPh>
    <rPh sb="35" eb="37">
      <t>ゲンショウ</t>
    </rPh>
    <rPh sb="44" eb="46">
      <t>ガイライ</t>
    </rPh>
    <rPh sb="48" eb="52">
      <t>カガクリョウホウ</t>
    </rPh>
    <rPh sb="55" eb="57">
      <t>チリョウ</t>
    </rPh>
    <rPh sb="58" eb="59">
      <t>トモナ</t>
    </rPh>
    <rPh sb="61" eb="65">
      <t>カンジャタンカ</t>
    </rPh>
    <rPh sb="66" eb="67">
      <t>タカ</t>
    </rPh>
    <rPh sb="68" eb="70">
      <t>スイジュン</t>
    </rPh>
    <rPh sb="81" eb="82">
      <t>トモナ</t>
    </rPh>
    <rPh sb="83" eb="86">
      <t>ザイリョウヒ</t>
    </rPh>
    <rPh sb="87" eb="89">
      <t>ヒリツ</t>
    </rPh>
    <rPh sb="90" eb="91">
      <t>タカ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</si>
</sst>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72.5</c:v>
                </c:pt>
                <c:pt idx="1">
                  <c:v>73</c:v>
                </c:pt>
                <c:pt idx="2">
                  <c:v>75.3</c:v>
                </c:pt>
                <c:pt idx="3">
                  <c:v>75</c:v>
                </c:pt>
                <c:pt idx="4">
                  <c:v>66.3</c:v>
                </c:pt>
              </c:numCache>
            </c:numRef>
          </c:val>
          <c:extLst>
            <c:ext xmlns:c16="http://schemas.microsoft.com/office/drawing/2014/chart" uri="{C3380CC4-5D6E-409C-BE32-E72D297353CC}">
              <c16:uniqueId val="{00000000-A501-4960-852D-C4E067D2828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A501-4960-852D-C4E067D2828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41391</c:v>
                </c:pt>
                <c:pt idx="1">
                  <c:v>40733</c:v>
                </c:pt>
                <c:pt idx="2">
                  <c:v>41383</c:v>
                </c:pt>
                <c:pt idx="3">
                  <c:v>45302</c:v>
                </c:pt>
                <c:pt idx="4">
                  <c:v>50716</c:v>
                </c:pt>
              </c:numCache>
            </c:numRef>
          </c:val>
          <c:extLst>
            <c:ext xmlns:c16="http://schemas.microsoft.com/office/drawing/2014/chart" uri="{C3380CC4-5D6E-409C-BE32-E72D297353CC}">
              <c16:uniqueId val="{00000000-611B-4BEF-8E64-79CD504AF6B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611B-4BEF-8E64-79CD504AF6B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52645</c:v>
                </c:pt>
                <c:pt idx="1">
                  <c:v>52933</c:v>
                </c:pt>
                <c:pt idx="2">
                  <c:v>54302</c:v>
                </c:pt>
                <c:pt idx="3">
                  <c:v>56544</c:v>
                </c:pt>
                <c:pt idx="4">
                  <c:v>60796</c:v>
                </c:pt>
              </c:numCache>
            </c:numRef>
          </c:val>
          <c:extLst>
            <c:ext xmlns:c16="http://schemas.microsoft.com/office/drawing/2014/chart" uri="{C3380CC4-5D6E-409C-BE32-E72D297353CC}">
              <c16:uniqueId val="{00000000-7111-417B-BEC6-827B6A9990C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7111-417B-BEC6-827B6A9990C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988-4982-9E82-C59AD94EAE7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C988-4982-9E82-C59AD94EAE7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81.5</c:v>
                </c:pt>
                <c:pt idx="1">
                  <c:v>80.900000000000006</c:v>
                </c:pt>
                <c:pt idx="2">
                  <c:v>83.1</c:v>
                </c:pt>
                <c:pt idx="3">
                  <c:v>82.1</c:v>
                </c:pt>
                <c:pt idx="4">
                  <c:v>80.599999999999994</c:v>
                </c:pt>
              </c:numCache>
            </c:numRef>
          </c:val>
          <c:extLst>
            <c:ext xmlns:c16="http://schemas.microsoft.com/office/drawing/2014/chart" uri="{C3380CC4-5D6E-409C-BE32-E72D297353CC}">
              <c16:uniqueId val="{00000000-6D47-43E7-A84B-9C48D11B121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6D47-43E7-A84B-9C48D11B121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100.7</c:v>
                </c:pt>
                <c:pt idx="1">
                  <c:v>100.6</c:v>
                </c:pt>
                <c:pt idx="2">
                  <c:v>102.9</c:v>
                </c:pt>
                <c:pt idx="3">
                  <c:v>103.4</c:v>
                </c:pt>
                <c:pt idx="4">
                  <c:v>99.7</c:v>
                </c:pt>
              </c:numCache>
            </c:numRef>
          </c:val>
          <c:extLst>
            <c:ext xmlns:c16="http://schemas.microsoft.com/office/drawing/2014/chart" uri="{C3380CC4-5D6E-409C-BE32-E72D297353CC}">
              <c16:uniqueId val="{00000000-A0EA-46B8-97B7-6513A6D7095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A0EA-46B8-97B7-6513A6D7095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39.200000000000003</c:v>
                </c:pt>
                <c:pt idx="1">
                  <c:v>44.7</c:v>
                </c:pt>
                <c:pt idx="2">
                  <c:v>49.9</c:v>
                </c:pt>
                <c:pt idx="3">
                  <c:v>51.3</c:v>
                </c:pt>
                <c:pt idx="4">
                  <c:v>55.3</c:v>
                </c:pt>
              </c:numCache>
            </c:numRef>
          </c:val>
          <c:extLst>
            <c:ext xmlns:c16="http://schemas.microsoft.com/office/drawing/2014/chart" uri="{C3380CC4-5D6E-409C-BE32-E72D297353CC}">
              <c16:uniqueId val="{00000000-8D6A-4746-86E0-91710C0F660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8D6A-4746-86E0-91710C0F660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61.8</c:v>
                </c:pt>
                <c:pt idx="1">
                  <c:v>69.8</c:v>
                </c:pt>
                <c:pt idx="2">
                  <c:v>75.5</c:v>
                </c:pt>
                <c:pt idx="3">
                  <c:v>73.900000000000006</c:v>
                </c:pt>
                <c:pt idx="4">
                  <c:v>76.5</c:v>
                </c:pt>
              </c:numCache>
            </c:numRef>
          </c:val>
          <c:extLst>
            <c:ext xmlns:c16="http://schemas.microsoft.com/office/drawing/2014/chart" uri="{C3380CC4-5D6E-409C-BE32-E72D297353CC}">
              <c16:uniqueId val="{00000000-F1AD-451E-904D-4F362E0FD25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F1AD-451E-904D-4F362E0FD25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30925128</c:v>
                </c:pt>
                <c:pt idx="1">
                  <c:v>32363078</c:v>
                </c:pt>
                <c:pt idx="2">
                  <c:v>33321875</c:v>
                </c:pt>
                <c:pt idx="3">
                  <c:v>35740010</c:v>
                </c:pt>
                <c:pt idx="4">
                  <c:v>36795042</c:v>
                </c:pt>
              </c:numCache>
            </c:numRef>
          </c:val>
          <c:extLst>
            <c:ext xmlns:c16="http://schemas.microsoft.com/office/drawing/2014/chart" uri="{C3380CC4-5D6E-409C-BE32-E72D297353CC}">
              <c16:uniqueId val="{00000000-1B81-4C69-BDCA-9DFFC820F86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1B81-4C69-BDCA-9DFFC820F86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30.2</c:v>
                </c:pt>
                <c:pt idx="1">
                  <c:v>29.8</c:v>
                </c:pt>
                <c:pt idx="2">
                  <c:v>29.6</c:v>
                </c:pt>
                <c:pt idx="3">
                  <c:v>31.3</c:v>
                </c:pt>
                <c:pt idx="4">
                  <c:v>32.299999999999997</c:v>
                </c:pt>
              </c:numCache>
            </c:numRef>
          </c:val>
          <c:extLst>
            <c:ext xmlns:c16="http://schemas.microsoft.com/office/drawing/2014/chart" uri="{C3380CC4-5D6E-409C-BE32-E72D297353CC}">
              <c16:uniqueId val="{00000000-D1DD-4642-AA72-9636441A40B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D1DD-4642-AA72-9636441A40B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42.9</c:v>
                </c:pt>
                <c:pt idx="1">
                  <c:v>42.5</c:v>
                </c:pt>
                <c:pt idx="2">
                  <c:v>41.2</c:v>
                </c:pt>
                <c:pt idx="3">
                  <c:v>39.799999999999997</c:v>
                </c:pt>
                <c:pt idx="4">
                  <c:v>41.4</c:v>
                </c:pt>
              </c:numCache>
            </c:numRef>
          </c:val>
          <c:extLst>
            <c:ext xmlns:c16="http://schemas.microsoft.com/office/drawing/2014/chart" uri="{C3380CC4-5D6E-409C-BE32-E72D297353CC}">
              <c16:uniqueId val="{00000000-50BD-4E6A-A599-16F41511D1A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50BD-4E6A-A599-16F41511D1A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U1" zoomScaleNormal="100" zoomScaleSheetLayoutView="70" workbookViewId="0">
      <selection activeCell="NY70" sqref="NY70"/>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宮城県地方独立行政法人宮城県立病院機構　宮城県立がんセンター</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地方独立行政法人</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300床以上～400床未満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383</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26</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が</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383</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FZ11" s="144" t="s">
        <v>28</v>
      </c>
      <c r="GA11" s="145"/>
      <c r="GB11" s="145"/>
      <c r="GC11" s="145"/>
      <c r="GD11" s="145"/>
      <c r="GE11" s="145"/>
      <c r="GF11" s="145"/>
      <c r="GG11" s="145"/>
      <c r="GH11" s="145"/>
      <c r="GI11" s="145"/>
      <c r="GJ11" s="145"/>
      <c r="GK11" s="145"/>
      <c r="GL11" s="145"/>
      <c r="GM11" s="145"/>
      <c r="GN11" s="145"/>
      <c r="GO11" s="145"/>
      <c r="GP11" s="145"/>
      <c r="GQ11" s="145"/>
      <c r="GR11" s="145"/>
      <c r="GS11" s="145"/>
      <c r="GT11" s="145"/>
      <c r="GU11" s="145"/>
      <c r="GV11" s="145"/>
      <c r="GW11" s="145"/>
      <c r="GX11" s="145"/>
      <c r="GY11" s="145"/>
      <c r="GZ11" s="145"/>
      <c r="HA11" s="145"/>
      <c r="HB11" s="145"/>
      <c r="HC11" s="145"/>
      <c r="HD11" s="145"/>
      <c r="HE11" s="145"/>
      <c r="HF11" s="145"/>
      <c r="HG11" s="145"/>
      <c r="HH11" s="145"/>
      <c r="HI11" s="145"/>
      <c r="HJ11" s="145"/>
      <c r="HK11" s="145"/>
      <c r="HL11" s="145"/>
      <c r="HM11" s="145"/>
      <c r="HN11" s="145"/>
      <c r="HO11" s="145"/>
      <c r="HP11" s="145"/>
      <c r="HQ11" s="145"/>
      <c r="HR11" s="146"/>
      <c r="ID11" s="144" t="s">
        <v>29</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30</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31</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34161</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383</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383</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39</v>
      </c>
      <c r="NK18" s="121"/>
      <c r="NL18" s="121"/>
      <c r="NM18" s="124" t="s">
        <v>40</v>
      </c>
      <c r="NN18" s="125"/>
      <c r="NO18" s="120" t="s">
        <v>39</v>
      </c>
      <c r="NP18" s="121"/>
      <c r="NQ18" s="121"/>
      <c r="NR18" s="124" t="s">
        <v>40</v>
      </c>
      <c r="NS18" s="125"/>
      <c r="NT18" s="120" t="s">
        <v>39</v>
      </c>
      <c r="NU18" s="121"/>
      <c r="NV18" s="121"/>
      <c r="NW18" s="124" t="s">
        <v>40</v>
      </c>
      <c r="NX18" s="125"/>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5" t="s">
        <v>43</v>
      </c>
      <c r="NK20" s="115"/>
      <c r="NL20" s="115"/>
      <c r="NM20" s="115"/>
      <c r="NN20" s="115"/>
      <c r="NO20" s="115"/>
      <c r="NP20" s="115"/>
      <c r="NQ20" s="115"/>
      <c r="NR20" s="115"/>
      <c r="NS20" s="115"/>
      <c r="NT20" s="115"/>
      <c r="NU20" s="115"/>
      <c r="NV20" s="115"/>
      <c r="NW20" s="115"/>
      <c r="NX20" s="115"/>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6"/>
      <c r="NK21" s="116"/>
      <c r="NL21" s="116"/>
      <c r="NM21" s="116"/>
      <c r="NN21" s="116"/>
      <c r="NO21" s="116"/>
      <c r="NP21" s="116"/>
      <c r="NQ21" s="116"/>
      <c r="NR21" s="116"/>
      <c r="NS21" s="116"/>
      <c r="NT21" s="116"/>
      <c r="NU21" s="116"/>
      <c r="NV21" s="116"/>
      <c r="NW21" s="116"/>
      <c r="NX21" s="116"/>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175</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9"/>
      <c r="NK23" s="110"/>
      <c r="NL23" s="110"/>
      <c r="NM23" s="110"/>
      <c r="NN23" s="110"/>
      <c r="NO23" s="110"/>
      <c r="NP23" s="110"/>
      <c r="NQ23" s="110"/>
      <c r="NR23" s="110"/>
      <c r="NS23" s="110"/>
      <c r="NT23" s="110"/>
      <c r="NU23" s="110"/>
      <c r="NV23" s="110"/>
      <c r="NW23" s="110"/>
      <c r="NX23" s="11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9"/>
      <c r="NK24" s="110"/>
      <c r="NL24" s="110"/>
      <c r="NM24" s="110"/>
      <c r="NN24" s="110"/>
      <c r="NO24" s="110"/>
      <c r="NP24" s="110"/>
      <c r="NQ24" s="110"/>
      <c r="NR24" s="110"/>
      <c r="NS24" s="110"/>
      <c r="NT24" s="110"/>
      <c r="NU24" s="110"/>
      <c r="NV24" s="110"/>
      <c r="NW24" s="110"/>
      <c r="NX24" s="11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9"/>
      <c r="NK25" s="110"/>
      <c r="NL25" s="110"/>
      <c r="NM25" s="110"/>
      <c r="NN25" s="110"/>
      <c r="NO25" s="110"/>
      <c r="NP25" s="110"/>
      <c r="NQ25" s="110"/>
      <c r="NR25" s="110"/>
      <c r="NS25" s="110"/>
      <c r="NT25" s="110"/>
      <c r="NU25" s="110"/>
      <c r="NV25" s="110"/>
      <c r="NW25" s="110"/>
      <c r="NX25" s="11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9"/>
      <c r="NK26" s="110"/>
      <c r="NL26" s="110"/>
      <c r="NM26" s="110"/>
      <c r="NN26" s="110"/>
      <c r="NO26" s="110"/>
      <c r="NP26" s="110"/>
      <c r="NQ26" s="110"/>
      <c r="NR26" s="110"/>
      <c r="NS26" s="110"/>
      <c r="NT26" s="110"/>
      <c r="NU26" s="110"/>
      <c r="NV26" s="110"/>
      <c r="NW26" s="110"/>
      <c r="NX26" s="11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9"/>
      <c r="NK27" s="110"/>
      <c r="NL27" s="110"/>
      <c r="NM27" s="110"/>
      <c r="NN27" s="110"/>
      <c r="NO27" s="110"/>
      <c r="NP27" s="110"/>
      <c r="NQ27" s="110"/>
      <c r="NR27" s="110"/>
      <c r="NS27" s="110"/>
      <c r="NT27" s="110"/>
      <c r="NU27" s="110"/>
      <c r="NV27" s="110"/>
      <c r="NW27" s="110"/>
      <c r="NX27" s="11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c r="NK28" s="110"/>
      <c r="NL28" s="110"/>
      <c r="NM28" s="110"/>
      <c r="NN28" s="110"/>
      <c r="NO28" s="110"/>
      <c r="NP28" s="110"/>
      <c r="NQ28" s="110"/>
      <c r="NR28" s="110"/>
      <c r="NS28" s="110"/>
      <c r="NT28" s="110"/>
      <c r="NU28" s="110"/>
      <c r="NV28" s="110"/>
      <c r="NW28" s="110"/>
      <c r="NX28" s="11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9"/>
      <c r="NK29" s="110"/>
      <c r="NL29" s="110"/>
      <c r="NM29" s="110"/>
      <c r="NN29" s="110"/>
      <c r="NO29" s="110"/>
      <c r="NP29" s="110"/>
      <c r="NQ29" s="110"/>
      <c r="NR29" s="110"/>
      <c r="NS29" s="110"/>
      <c r="NT29" s="110"/>
      <c r="NU29" s="110"/>
      <c r="NV29" s="110"/>
      <c r="NW29" s="110"/>
      <c r="NX29" s="11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9"/>
      <c r="NK30" s="110"/>
      <c r="NL30" s="110"/>
      <c r="NM30" s="110"/>
      <c r="NN30" s="110"/>
      <c r="NO30" s="110"/>
      <c r="NP30" s="110"/>
      <c r="NQ30" s="110"/>
      <c r="NR30" s="110"/>
      <c r="NS30" s="110"/>
      <c r="NT30" s="110"/>
      <c r="NU30" s="110"/>
      <c r="NV30" s="110"/>
      <c r="NW30" s="110"/>
      <c r="NX30" s="11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9"/>
      <c r="NK31" s="110"/>
      <c r="NL31" s="110"/>
      <c r="NM31" s="110"/>
      <c r="NN31" s="110"/>
      <c r="NO31" s="110"/>
      <c r="NP31" s="110"/>
      <c r="NQ31" s="110"/>
      <c r="NR31" s="110"/>
      <c r="NS31" s="110"/>
      <c r="NT31" s="110"/>
      <c r="NU31" s="110"/>
      <c r="NV31" s="110"/>
      <c r="NW31" s="110"/>
      <c r="NX31" s="111"/>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09"/>
      <c r="NK32" s="110"/>
      <c r="NL32" s="110"/>
      <c r="NM32" s="110"/>
      <c r="NN32" s="110"/>
      <c r="NO32" s="110"/>
      <c r="NP32" s="110"/>
      <c r="NQ32" s="110"/>
      <c r="NR32" s="110"/>
      <c r="NS32" s="110"/>
      <c r="NT32" s="110"/>
      <c r="NU32" s="110"/>
      <c r="NV32" s="110"/>
      <c r="NW32" s="110"/>
      <c r="NX32" s="111"/>
      <c r="OC32" s="28" t="s">
        <v>56</v>
      </c>
    </row>
    <row r="33" spans="1:393" ht="13.5" customHeight="1" x14ac:dyDescent="0.15">
      <c r="A33" s="2"/>
      <c r="B33" s="25"/>
      <c r="D33" s="5"/>
      <c r="E33" s="5"/>
      <c r="F33" s="5"/>
      <c r="G33" s="102" t="s">
        <v>57</v>
      </c>
      <c r="H33" s="102"/>
      <c r="I33" s="102"/>
      <c r="J33" s="102"/>
      <c r="K33" s="102"/>
      <c r="L33" s="102"/>
      <c r="M33" s="102"/>
      <c r="N33" s="102"/>
      <c r="O33" s="102"/>
      <c r="P33" s="85">
        <f>データ!AI7</f>
        <v>100.7</v>
      </c>
      <c r="Q33" s="86"/>
      <c r="R33" s="86"/>
      <c r="S33" s="86"/>
      <c r="T33" s="86"/>
      <c r="U33" s="86"/>
      <c r="V33" s="86"/>
      <c r="W33" s="86"/>
      <c r="X33" s="86"/>
      <c r="Y33" s="86"/>
      <c r="Z33" s="86"/>
      <c r="AA33" s="86"/>
      <c r="AB33" s="86"/>
      <c r="AC33" s="86"/>
      <c r="AD33" s="87"/>
      <c r="AE33" s="85">
        <f>データ!AJ7</f>
        <v>100.6</v>
      </c>
      <c r="AF33" s="86"/>
      <c r="AG33" s="86"/>
      <c r="AH33" s="86"/>
      <c r="AI33" s="86"/>
      <c r="AJ33" s="86"/>
      <c r="AK33" s="86"/>
      <c r="AL33" s="86"/>
      <c r="AM33" s="86"/>
      <c r="AN33" s="86"/>
      <c r="AO33" s="86"/>
      <c r="AP33" s="86"/>
      <c r="AQ33" s="86"/>
      <c r="AR33" s="86"/>
      <c r="AS33" s="87"/>
      <c r="AT33" s="85">
        <f>データ!AK7</f>
        <v>102.9</v>
      </c>
      <c r="AU33" s="86"/>
      <c r="AV33" s="86"/>
      <c r="AW33" s="86"/>
      <c r="AX33" s="86"/>
      <c r="AY33" s="86"/>
      <c r="AZ33" s="86"/>
      <c r="BA33" s="86"/>
      <c r="BB33" s="86"/>
      <c r="BC33" s="86"/>
      <c r="BD33" s="86"/>
      <c r="BE33" s="86"/>
      <c r="BF33" s="86"/>
      <c r="BG33" s="86"/>
      <c r="BH33" s="87"/>
      <c r="BI33" s="85">
        <f>データ!AL7</f>
        <v>103.4</v>
      </c>
      <c r="BJ33" s="86"/>
      <c r="BK33" s="86"/>
      <c r="BL33" s="86"/>
      <c r="BM33" s="86"/>
      <c r="BN33" s="86"/>
      <c r="BO33" s="86"/>
      <c r="BP33" s="86"/>
      <c r="BQ33" s="86"/>
      <c r="BR33" s="86"/>
      <c r="BS33" s="86"/>
      <c r="BT33" s="86"/>
      <c r="BU33" s="86"/>
      <c r="BV33" s="86"/>
      <c r="BW33" s="87"/>
      <c r="BX33" s="85">
        <f>データ!AM7</f>
        <v>99.7</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81.5</v>
      </c>
      <c r="DE33" s="86"/>
      <c r="DF33" s="86"/>
      <c r="DG33" s="86"/>
      <c r="DH33" s="86"/>
      <c r="DI33" s="86"/>
      <c r="DJ33" s="86"/>
      <c r="DK33" s="86"/>
      <c r="DL33" s="86"/>
      <c r="DM33" s="86"/>
      <c r="DN33" s="86"/>
      <c r="DO33" s="86"/>
      <c r="DP33" s="86"/>
      <c r="DQ33" s="86"/>
      <c r="DR33" s="87"/>
      <c r="DS33" s="85">
        <f>データ!AU7</f>
        <v>80.900000000000006</v>
      </c>
      <c r="DT33" s="86"/>
      <c r="DU33" s="86"/>
      <c r="DV33" s="86"/>
      <c r="DW33" s="86"/>
      <c r="DX33" s="86"/>
      <c r="DY33" s="86"/>
      <c r="DZ33" s="86"/>
      <c r="EA33" s="86"/>
      <c r="EB33" s="86"/>
      <c r="EC33" s="86"/>
      <c r="ED33" s="86"/>
      <c r="EE33" s="86"/>
      <c r="EF33" s="86"/>
      <c r="EG33" s="87"/>
      <c r="EH33" s="85">
        <f>データ!AV7</f>
        <v>83.1</v>
      </c>
      <c r="EI33" s="86"/>
      <c r="EJ33" s="86"/>
      <c r="EK33" s="86"/>
      <c r="EL33" s="86"/>
      <c r="EM33" s="86"/>
      <c r="EN33" s="86"/>
      <c r="EO33" s="86"/>
      <c r="EP33" s="86"/>
      <c r="EQ33" s="86"/>
      <c r="ER33" s="86"/>
      <c r="ES33" s="86"/>
      <c r="ET33" s="86"/>
      <c r="EU33" s="86"/>
      <c r="EV33" s="87"/>
      <c r="EW33" s="85">
        <f>データ!AW7</f>
        <v>82.1</v>
      </c>
      <c r="EX33" s="86"/>
      <c r="EY33" s="86"/>
      <c r="EZ33" s="86"/>
      <c r="FA33" s="86"/>
      <c r="FB33" s="86"/>
      <c r="FC33" s="86"/>
      <c r="FD33" s="86"/>
      <c r="FE33" s="86"/>
      <c r="FF33" s="86"/>
      <c r="FG33" s="86"/>
      <c r="FH33" s="86"/>
      <c r="FI33" s="86"/>
      <c r="FJ33" s="86"/>
      <c r="FK33" s="87"/>
      <c r="FL33" s="85">
        <f>データ!AX7</f>
        <v>80.599999999999994</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72.5</v>
      </c>
      <c r="KG33" s="86"/>
      <c r="KH33" s="86"/>
      <c r="KI33" s="86"/>
      <c r="KJ33" s="86"/>
      <c r="KK33" s="86"/>
      <c r="KL33" s="86"/>
      <c r="KM33" s="86"/>
      <c r="KN33" s="86"/>
      <c r="KO33" s="86"/>
      <c r="KP33" s="86"/>
      <c r="KQ33" s="86"/>
      <c r="KR33" s="86"/>
      <c r="KS33" s="86"/>
      <c r="KT33" s="87"/>
      <c r="KU33" s="85">
        <f>データ!BQ7</f>
        <v>73</v>
      </c>
      <c r="KV33" s="86"/>
      <c r="KW33" s="86"/>
      <c r="KX33" s="86"/>
      <c r="KY33" s="86"/>
      <c r="KZ33" s="86"/>
      <c r="LA33" s="86"/>
      <c r="LB33" s="86"/>
      <c r="LC33" s="86"/>
      <c r="LD33" s="86"/>
      <c r="LE33" s="86"/>
      <c r="LF33" s="86"/>
      <c r="LG33" s="86"/>
      <c r="LH33" s="86"/>
      <c r="LI33" s="87"/>
      <c r="LJ33" s="85">
        <f>データ!BR7</f>
        <v>75.3</v>
      </c>
      <c r="LK33" s="86"/>
      <c r="LL33" s="86"/>
      <c r="LM33" s="86"/>
      <c r="LN33" s="86"/>
      <c r="LO33" s="86"/>
      <c r="LP33" s="86"/>
      <c r="LQ33" s="86"/>
      <c r="LR33" s="86"/>
      <c r="LS33" s="86"/>
      <c r="LT33" s="86"/>
      <c r="LU33" s="86"/>
      <c r="LV33" s="86"/>
      <c r="LW33" s="86"/>
      <c r="LX33" s="87"/>
      <c r="LY33" s="85">
        <f>データ!BS7</f>
        <v>75</v>
      </c>
      <c r="LZ33" s="86"/>
      <c r="MA33" s="86"/>
      <c r="MB33" s="86"/>
      <c r="MC33" s="86"/>
      <c r="MD33" s="86"/>
      <c r="ME33" s="86"/>
      <c r="MF33" s="86"/>
      <c r="MG33" s="86"/>
      <c r="MH33" s="86"/>
      <c r="MI33" s="86"/>
      <c r="MJ33" s="86"/>
      <c r="MK33" s="86"/>
      <c r="ML33" s="86"/>
      <c r="MM33" s="87"/>
      <c r="MN33" s="85">
        <f>データ!BT7</f>
        <v>66.3</v>
      </c>
      <c r="MO33" s="86"/>
      <c r="MP33" s="86"/>
      <c r="MQ33" s="86"/>
      <c r="MR33" s="86"/>
      <c r="MS33" s="86"/>
      <c r="MT33" s="86"/>
      <c r="MU33" s="86"/>
      <c r="MV33" s="86"/>
      <c r="MW33" s="86"/>
      <c r="MX33" s="86"/>
      <c r="MY33" s="86"/>
      <c r="MZ33" s="86"/>
      <c r="NA33" s="86"/>
      <c r="NB33" s="87"/>
      <c r="ND33" s="5"/>
      <c r="NE33" s="5"/>
      <c r="NF33" s="5"/>
      <c r="NG33" s="5"/>
      <c r="NH33" s="27"/>
      <c r="NI33" s="2"/>
      <c r="NJ33" s="109"/>
      <c r="NK33" s="110"/>
      <c r="NL33" s="110"/>
      <c r="NM33" s="110"/>
      <c r="NN33" s="110"/>
      <c r="NO33" s="110"/>
      <c r="NP33" s="110"/>
      <c r="NQ33" s="110"/>
      <c r="NR33" s="110"/>
      <c r="NS33" s="110"/>
      <c r="NT33" s="110"/>
      <c r="NU33" s="110"/>
      <c r="NV33" s="110"/>
      <c r="NW33" s="110"/>
      <c r="NX33" s="111"/>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97.2</v>
      </c>
      <c r="Q34" s="86"/>
      <c r="R34" s="86"/>
      <c r="S34" s="86"/>
      <c r="T34" s="86"/>
      <c r="U34" s="86"/>
      <c r="V34" s="86"/>
      <c r="W34" s="86"/>
      <c r="X34" s="86"/>
      <c r="Y34" s="86"/>
      <c r="Z34" s="86"/>
      <c r="AA34" s="86"/>
      <c r="AB34" s="86"/>
      <c r="AC34" s="86"/>
      <c r="AD34" s="87"/>
      <c r="AE34" s="85">
        <f>データ!AO7</f>
        <v>97</v>
      </c>
      <c r="AF34" s="86"/>
      <c r="AG34" s="86"/>
      <c r="AH34" s="86"/>
      <c r="AI34" s="86"/>
      <c r="AJ34" s="86"/>
      <c r="AK34" s="86"/>
      <c r="AL34" s="86"/>
      <c r="AM34" s="86"/>
      <c r="AN34" s="86"/>
      <c r="AO34" s="86"/>
      <c r="AP34" s="86"/>
      <c r="AQ34" s="86"/>
      <c r="AR34" s="86"/>
      <c r="AS34" s="87"/>
      <c r="AT34" s="85">
        <f>データ!AP7</f>
        <v>97.8</v>
      </c>
      <c r="AU34" s="86"/>
      <c r="AV34" s="86"/>
      <c r="AW34" s="86"/>
      <c r="AX34" s="86"/>
      <c r="AY34" s="86"/>
      <c r="AZ34" s="86"/>
      <c r="BA34" s="86"/>
      <c r="BB34" s="86"/>
      <c r="BC34" s="86"/>
      <c r="BD34" s="86"/>
      <c r="BE34" s="86"/>
      <c r="BF34" s="86"/>
      <c r="BG34" s="86"/>
      <c r="BH34" s="87"/>
      <c r="BI34" s="85">
        <f>データ!AQ7</f>
        <v>97</v>
      </c>
      <c r="BJ34" s="86"/>
      <c r="BK34" s="86"/>
      <c r="BL34" s="86"/>
      <c r="BM34" s="86"/>
      <c r="BN34" s="86"/>
      <c r="BO34" s="86"/>
      <c r="BP34" s="86"/>
      <c r="BQ34" s="86"/>
      <c r="BR34" s="86"/>
      <c r="BS34" s="86"/>
      <c r="BT34" s="86"/>
      <c r="BU34" s="86"/>
      <c r="BV34" s="86"/>
      <c r="BW34" s="87"/>
      <c r="BX34" s="85">
        <f>データ!AR7</f>
        <v>102.4</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90.1</v>
      </c>
      <c r="DE34" s="86"/>
      <c r="DF34" s="86"/>
      <c r="DG34" s="86"/>
      <c r="DH34" s="86"/>
      <c r="DI34" s="86"/>
      <c r="DJ34" s="86"/>
      <c r="DK34" s="86"/>
      <c r="DL34" s="86"/>
      <c r="DM34" s="86"/>
      <c r="DN34" s="86"/>
      <c r="DO34" s="86"/>
      <c r="DP34" s="86"/>
      <c r="DQ34" s="86"/>
      <c r="DR34" s="87"/>
      <c r="DS34" s="85">
        <f>データ!AZ7</f>
        <v>89.6</v>
      </c>
      <c r="DT34" s="86"/>
      <c r="DU34" s="86"/>
      <c r="DV34" s="86"/>
      <c r="DW34" s="86"/>
      <c r="DX34" s="86"/>
      <c r="DY34" s="86"/>
      <c r="DZ34" s="86"/>
      <c r="EA34" s="86"/>
      <c r="EB34" s="86"/>
      <c r="EC34" s="86"/>
      <c r="ED34" s="86"/>
      <c r="EE34" s="86"/>
      <c r="EF34" s="86"/>
      <c r="EG34" s="87"/>
      <c r="EH34" s="85">
        <f>データ!BA7</f>
        <v>89.7</v>
      </c>
      <c r="EI34" s="86"/>
      <c r="EJ34" s="86"/>
      <c r="EK34" s="86"/>
      <c r="EL34" s="86"/>
      <c r="EM34" s="86"/>
      <c r="EN34" s="86"/>
      <c r="EO34" s="86"/>
      <c r="EP34" s="86"/>
      <c r="EQ34" s="86"/>
      <c r="ER34" s="86"/>
      <c r="ES34" s="86"/>
      <c r="ET34" s="86"/>
      <c r="EU34" s="86"/>
      <c r="EV34" s="87"/>
      <c r="EW34" s="85">
        <f>データ!BB7</f>
        <v>89.3</v>
      </c>
      <c r="EX34" s="86"/>
      <c r="EY34" s="86"/>
      <c r="EZ34" s="86"/>
      <c r="FA34" s="86"/>
      <c r="FB34" s="86"/>
      <c r="FC34" s="86"/>
      <c r="FD34" s="86"/>
      <c r="FE34" s="86"/>
      <c r="FF34" s="86"/>
      <c r="FG34" s="86"/>
      <c r="FH34" s="86"/>
      <c r="FI34" s="86"/>
      <c r="FJ34" s="86"/>
      <c r="FK34" s="87"/>
      <c r="FL34" s="85">
        <f>データ!BC7</f>
        <v>84.1</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76.3</v>
      </c>
      <c r="GS34" s="86"/>
      <c r="GT34" s="86"/>
      <c r="GU34" s="86"/>
      <c r="GV34" s="86"/>
      <c r="GW34" s="86"/>
      <c r="GX34" s="86"/>
      <c r="GY34" s="86"/>
      <c r="GZ34" s="86"/>
      <c r="HA34" s="86"/>
      <c r="HB34" s="86"/>
      <c r="HC34" s="86"/>
      <c r="HD34" s="86"/>
      <c r="HE34" s="86"/>
      <c r="HF34" s="87"/>
      <c r="HG34" s="85">
        <f>データ!BK7</f>
        <v>80.7</v>
      </c>
      <c r="HH34" s="86"/>
      <c r="HI34" s="86"/>
      <c r="HJ34" s="86"/>
      <c r="HK34" s="86"/>
      <c r="HL34" s="86"/>
      <c r="HM34" s="86"/>
      <c r="HN34" s="86"/>
      <c r="HO34" s="86"/>
      <c r="HP34" s="86"/>
      <c r="HQ34" s="86"/>
      <c r="HR34" s="86"/>
      <c r="HS34" s="86"/>
      <c r="HT34" s="86"/>
      <c r="HU34" s="87"/>
      <c r="HV34" s="85">
        <f>データ!BL7</f>
        <v>75.900000000000006</v>
      </c>
      <c r="HW34" s="86"/>
      <c r="HX34" s="86"/>
      <c r="HY34" s="86"/>
      <c r="HZ34" s="86"/>
      <c r="IA34" s="86"/>
      <c r="IB34" s="86"/>
      <c r="IC34" s="86"/>
      <c r="ID34" s="86"/>
      <c r="IE34" s="86"/>
      <c r="IF34" s="86"/>
      <c r="IG34" s="86"/>
      <c r="IH34" s="86"/>
      <c r="II34" s="86"/>
      <c r="IJ34" s="87"/>
      <c r="IK34" s="85">
        <f>データ!BM7</f>
        <v>75.099999999999994</v>
      </c>
      <c r="IL34" s="86"/>
      <c r="IM34" s="86"/>
      <c r="IN34" s="86"/>
      <c r="IO34" s="86"/>
      <c r="IP34" s="86"/>
      <c r="IQ34" s="86"/>
      <c r="IR34" s="86"/>
      <c r="IS34" s="86"/>
      <c r="IT34" s="86"/>
      <c r="IU34" s="86"/>
      <c r="IV34" s="86"/>
      <c r="IW34" s="86"/>
      <c r="IX34" s="86"/>
      <c r="IY34" s="87"/>
      <c r="IZ34" s="85">
        <f>データ!BN7</f>
        <v>83.2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72.599999999999994</v>
      </c>
      <c r="KG34" s="86"/>
      <c r="KH34" s="86"/>
      <c r="KI34" s="86"/>
      <c r="KJ34" s="86"/>
      <c r="KK34" s="86"/>
      <c r="KL34" s="86"/>
      <c r="KM34" s="86"/>
      <c r="KN34" s="86"/>
      <c r="KO34" s="86"/>
      <c r="KP34" s="86"/>
      <c r="KQ34" s="86"/>
      <c r="KR34" s="86"/>
      <c r="KS34" s="86"/>
      <c r="KT34" s="87"/>
      <c r="KU34" s="85">
        <f>データ!BV7</f>
        <v>73.5</v>
      </c>
      <c r="KV34" s="86"/>
      <c r="KW34" s="86"/>
      <c r="KX34" s="86"/>
      <c r="KY34" s="86"/>
      <c r="KZ34" s="86"/>
      <c r="LA34" s="86"/>
      <c r="LB34" s="86"/>
      <c r="LC34" s="86"/>
      <c r="LD34" s="86"/>
      <c r="LE34" s="86"/>
      <c r="LF34" s="86"/>
      <c r="LG34" s="86"/>
      <c r="LH34" s="86"/>
      <c r="LI34" s="87"/>
      <c r="LJ34" s="85">
        <f>データ!BW7</f>
        <v>74.099999999999994</v>
      </c>
      <c r="LK34" s="86"/>
      <c r="LL34" s="86"/>
      <c r="LM34" s="86"/>
      <c r="LN34" s="86"/>
      <c r="LO34" s="86"/>
      <c r="LP34" s="86"/>
      <c r="LQ34" s="86"/>
      <c r="LR34" s="86"/>
      <c r="LS34" s="86"/>
      <c r="LT34" s="86"/>
      <c r="LU34" s="86"/>
      <c r="LV34" s="86"/>
      <c r="LW34" s="86"/>
      <c r="LX34" s="87"/>
      <c r="LY34" s="85">
        <f>データ!BX7</f>
        <v>74.400000000000006</v>
      </c>
      <c r="LZ34" s="86"/>
      <c r="MA34" s="86"/>
      <c r="MB34" s="86"/>
      <c r="MC34" s="86"/>
      <c r="MD34" s="86"/>
      <c r="ME34" s="86"/>
      <c r="MF34" s="86"/>
      <c r="MG34" s="86"/>
      <c r="MH34" s="86"/>
      <c r="MI34" s="86"/>
      <c r="MJ34" s="86"/>
      <c r="MK34" s="86"/>
      <c r="ML34" s="86"/>
      <c r="MM34" s="87"/>
      <c r="MN34" s="85">
        <f>データ!BY7</f>
        <v>66.5</v>
      </c>
      <c r="MO34" s="86"/>
      <c r="MP34" s="86"/>
      <c r="MQ34" s="86"/>
      <c r="MR34" s="86"/>
      <c r="MS34" s="86"/>
      <c r="MT34" s="86"/>
      <c r="MU34" s="86"/>
      <c r="MV34" s="86"/>
      <c r="MW34" s="86"/>
      <c r="MX34" s="86"/>
      <c r="MY34" s="86"/>
      <c r="MZ34" s="86"/>
      <c r="NA34" s="86"/>
      <c r="NB34" s="87"/>
      <c r="ND34" s="5"/>
      <c r="NE34" s="5"/>
      <c r="NF34" s="5"/>
      <c r="NG34" s="5"/>
      <c r="NH34" s="27"/>
      <c r="NI34" s="2"/>
      <c r="NJ34" s="112"/>
      <c r="NK34" s="113"/>
      <c r="NL34" s="113"/>
      <c r="NM34" s="113"/>
      <c r="NN34" s="113"/>
      <c r="NO34" s="113"/>
      <c r="NP34" s="113"/>
      <c r="NQ34" s="113"/>
      <c r="NR34" s="113"/>
      <c r="NS34" s="113"/>
      <c r="NT34" s="113"/>
      <c r="NU34" s="113"/>
      <c r="NV34" s="113"/>
      <c r="NW34" s="113"/>
      <c r="NX34" s="11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t="s">
        <v>61</v>
      </c>
      <c r="NK35" s="115"/>
      <c r="NL35" s="115"/>
      <c r="NM35" s="115"/>
      <c r="NN35" s="115"/>
      <c r="NO35" s="115"/>
      <c r="NP35" s="115"/>
      <c r="NQ35" s="115"/>
      <c r="NR35" s="115"/>
      <c r="NS35" s="115"/>
      <c r="NT35" s="115"/>
      <c r="NU35" s="115"/>
      <c r="NV35" s="115"/>
      <c r="NW35" s="115"/>
      <c r="NX35" s="115"/>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6"/>
      <c r="NK36" s="116"/>
      <c r="NL36" s="116"/>
      <c r="NM36" s="116"/>
      <c r="NN36" s="116"/>
      <c r="NO36" s="116"/>
      <c r="NP36" s="116"/>
      <c r="NQ36" s="116"/>
      <c r="NR36" s="116"/>
      <c r="NS36" s="116"/>
      <c r="NT36" s="116"/>
      <c r="NU36" s="116"/>
      <c r="NV36" s="116"/>
      <c r="NW36" s="116"/>
      <c r="NX36" s="116"/>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9" t="s">
        <v>176</v>
      </c>
      <c r="NK39" s="110"/>
      <c r="NL39" s="110"/>
      <c r="NM39" s="110"/>
      <c r="NN39" s="110"/>
      <c r="NO39" s="110"/>
      <c r="NP39" s="110"/>
      <c r="NQ39" s="110"/>
      <c r="NR39" s="110"/>
      <c r="NS39" s="110"/>
      <c r="NT39" s="110"/>
      <c r="NU39" s="110"/>
      <c r="NV39" s="110"/>
      <c r="NW39" s="110"/>
      <c r="NX39" s="11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9"/>
      <c r="NK40" s="110"/>
      <c r="NL40" s="110"/>
      <c r="NM40" s="110"/>
      <c r="NN40" s="110"/>
      <c r="NO40" s="110"/>
      <c r="NP40" s="110"/>
      <c r="NQ40" s="110"/>
      <c r="NR40" s="110"/>
      <c r="NS40" s="110"/>
      <c r="NT40" s="110"/>
      <c r="NU40" s="110"/>
      <c r="NV40" s="110"/>
      <c r="NW40" s="110"/>
      <c r="NX40" s="11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9"/>
      <c r="NK41" s="110"/>
      <c r="NL41" s="110"/>
      <c r="NM41" s="110"/>
      <c r="NN41" s="110"/>
      <c r="NO41" s="110"/>
      <c r="NP41" s="110"/>
      <c r="NQ41" s="110"/>
      <c r="NR41" s="110"/>
      <c r="NS41" s="110"/>
      <c r="NT41" s="110"/>
      <c r="NU41" s="110"/>
      <c r="NV41" s="110"/>
      <c r="NW41" s="110"/>
      <c r="NX41" s="11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9"/>
      <c r="NK42" s="110"/>
      <c r="NL42" s="110"/>
      <c r="NM42" s="110"/>
      <c r="NN42" s="110"/>
      <c r="NO42" s="110"/>
      <c r="NP42" s="110"/>
      <c r="NQ42" s="110"/>
      <c r="NR42" s="110"/>
      <c r="NS42" s="110"/>
      <c r="NT42" s="110"/>
      <c r="NU42" s="110"/>
      <c r="NV42" s="110"/>
      <c r="NW42" s="110"/>
      <c r="NX42" s="11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9"/>
      <c r="NK43" s="110"/>
      <c r="NL43" s="110"/>
      <c r="NM43" s="110"/>
      <c r="NN43" s="110"/>
      <c r="NO43" s="110"/>
      <c r="NP43" s="110"/>
      <c r="NQ43" s="110"/>
      <c r="NR43" s="110"/>
      <c r="NS43" s="110"/>
      <c r="NT43" s="110"/>
      <c r="NU43" s="110"/>
      <c r="NV43" s="110"/>
      <c r="NW43" s="110"/>
      <c r="NX43" s="11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9"/>
      <c r="NK44" s="110"/>
      <c r="NL44" s="110"/>
      <c r="NM44" s="110"/>
      <c r="NN44" s="110"/>
      <c r="NO44" s="110"/>
      <c r="NP44" s="110"/>
      <c r="NQ44" s="110"/>
      <c r="NR44" s="110"/>
      <c r="NS44" s="110"/>
      <c r="NT44" s="110"/>
      <c r="NU44" s="110"/>
      <c r="NV44" s="110"/>
      <c r="NW44" s="110"/>
      <c r="NX44" s="11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9"/>
      <c r="NK45" s="110"/>
      <c r="NL45" s="110"/>
      <c r="NM45" s="110"/>
      <c r="NN45" s="110"/>
      <c r="NO45" s="110"/>
      <c r="NP45" s="110"/>
      <c r="NQ45" s="110"/>
      <c r="NR45" s="110"/>
      <c r="NS45" s="110"/>
      <c r="NT45" s="110"/>
      <c r="NU45" s="110"/>
      <c r="NV45" s="110"/>
      <c r="NW45" s="110"/>
      <c r="NX45" s="11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9"/>
      <c r="NK46" s="110"/>
      <c r="NL46" s="110"/>
      <c r="NM46" s="110"/>
      <c r="NN46" s="110"/>
      <c r="NO46" s="110"/>
      <c r="NP46" s="110"/>
      <c r="NQ46" s="110"/>
      <c r="NR46" s="110"/>
      <c r="NS46" s="110"/>
      <c r="NT46" s="110"/>
      <c r="NU46" s="110"/>
      <c r="NV46" s="110"/>
      <c r="NW46" s="110"/>
      <c r="NX46" s="11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c r="NK47" s="110"/>
      <c r="NL47" s="110"/>
      <c r="NM47" s="110"/>
      <c r="NN47" s="110"/>
      <c r="NO47" s="110"/>
      <c r="NP47" s="110"/>
      <c r="NQ47" s="110"/>
      <c r="NR47" s="110"/>
      <c r="NS47" s="110"/>
      <c r="NT47" s="110"/>
      <c r="NU47" s="110"/>
      <c r="NV47" s="110"/>
      <c r="NW47" s="110"/>
      <c r="NX47" s="11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9"/>
      <c r="NK48" s="110"/>
      <c r="NL48" s="110"/>
      <c r="NM48" s="110"/>
      <c r="NN48" s="110"/>
      <c r="NO48" s="110"/>
      <c r="NP48" s="110"/>
      <c r="NQ48" s="110"/>
      <c r="NR48" s="110"/>
      <c r="NS48" s="110"/>
      <c r="NT48" s="110"/>
      <c r="NU48" s="110"/>
      <c r="NV48" s="110"/>
      <c r="NW48" s="110"/>
      <c r="NX48" s="11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9"/>
      <c r="NK49" s="110"/>
      <c r="NL49" s="110"/>
      <c r="NM49" s="110"/>
      <c r="NN49" s="110"/>
      <c r="NO49" s="110"/>
      <c r="NP49" s="110"/>
      <c r="NQ49" s="110"/>
      <c r="NR49" s="110"/>
      <c r="NS49" s="110"/>
      <c r="NT49" s="110"/>
      <c r="NU49" s="110"/>
      <c r="NV49" s="110"/>
      <c r="NW49" s="110"/>
      <c r="NX49" s="11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9"/>
      <c r="NK50" s="110"/>
      <c r="NL50" s="110"/>
      <c r="NM50" s="110"/>
      <c r="NN50" s="110"/>
      <c r="NO50" s="110"/>
      <c r="NP50" s="110"/>
      <c r="NQ50" s="110"/>
      <c r="NR50" s="110"/>
      <c r="NS50" s="110"/>
      <c r="NT50" s="110"/>
      <c r="NU50" s="110"/>
      <c r="NV50" s="110"/>
      <c r="NW50" s="110"/>
      <c r="NX50" s="11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2"/>
      <c r="NK51" s="113"/>
      <c r="NL51" s="113"/>
      <c r="NM51" s="113"/>
      <c r="NN51" s="113"/>
      <c r="NO51" s="113"/>
      <c r="NP51" s="113"/>
      <c r="NQ51" s="113"/>
      <c r="NR51" s="113"/>
      <c r="NS51" s="113"/>
      <c r="NT51" s="113"/>
      <c r="NU51" s="113"/>
      <c r="NV51" s="113"/>
      <c r="NW51" s="113"/>
      <c r="NX51" s="11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09" t="s">
        <v>177</v>
      </c>
      <c r="NK54" s="110"/>
      <c r="NL54" s="110"/>
      <c r="NM54" s="110"/>
      <c r="NN54" s="110"/>
      <c r="NO54" s="110"/>
      <c r="NP54" s="110"/>
      <c r="NQ54" s="110"/>
      <c r="NR54" s="110"/>
      <c r="NS54" s="110"/>
      <c r="NT54" s="110"/>
      <c r="NU54" s="110"/>
      <c r="NV54" s="110"/>
      <c r="NW54" s="110"/>
      <c r="NX54" s="111"/>
    </row>
    <row r="55" spans="1:393" ht="13.5" customHeight="1" x14ac:dyDescent="0.15">
      <c r="A55" s="2"/>
      <c r="B55" s="25"/>
      <c r="C55" s="5"/>
      <c r="D55" s="5"/>
      <c r="E55" s="5"/>
      <c r="F55" s="5"/>
      <c r="G55" s="102" t="s">
        <v>57</v>
      </c>
      <c r="H55" s="102"/>
      <c r="I55" s="102"/>
      <c r="J55" s="102"/>
      <c r="K55" s="102"/>
      <c r="L55" s="102"/>
      <c r="M55" s="102"/>
      <c r="N55" s="102"/>
      <c r="O55" s="102"/>
      <c r="P55" s="103">
        <f>データ!CA7</f>
        <v>52645</v>
      </c>
      <c r="Q55" s="104"/>
      <c r="R55" s="104"/>
      <c r="S55" s="104"/>
      <c r="T55" s="104"/>
      <c r="U55" s="104"/>
      <c r="V55" s="104"/>
      <c r="W55" s="104"/>
      <c r="X55" s="104"/>
      <c r="Y55" s="104"/>
      <c r="Z55" s="104"/>
      <c r="AA55" s="104"/>
      <c r="AB55" s="104"/>
      <c r="AC55" s="104"/>
      <c r="AD55" s="105"/>
      <c r="AE55" s="103">
        <f>データ!CB7</f>
        <v>52933</v>
      </c>
      <c r="AF55" s="104"/>
      <c r="AG55" s="104"/>
      <c r="AH55" s="104"/>
      <c r="AI55" s="104"/>
      <c r="AJ55" s="104"/>
      <c r="AK55" s="104"/>
      <c r="AL55" s="104"/>
      <c r="AM55" s="104"/>
      <c r="AN55" s="104"/>
      <c r="AO55" s="104"/>
      <c r="AP55" s="104"/>
      <c r="AQ55" s="104"/>
      <c r="AR55" s="104"/>
      <c r="AS55" s="105"/>
      <c r="AT55" s="103">
        <f>データ!CC7</f>
        <v>54302</v>
      </c>
      <c r="AU55" s="104"/>
      <c r="AV55" s="104"/>
      <c r="AW55" s="104"/>
      <c r="AX55" s="104"/>
      <c r="AY55" s="104"/>
      <c r="AZ55" s="104"/>
      <c r="BA55" s="104"/>
      <c r="BB55" s="104"/>
      <c r="BC55" s="104"/>
      <c r="BD55" s="104"/>
      <c r="BE55" s="104"/>
      <c r="BF55" s="104"/>
      <c r="BG55" s="104"/>
      <c r="BH55" s="105"/>
      <c r="BI55" s="103">
        <f>データ!CD7</f>
        <v>56544</v>
      </c>
      <c r="BJ55" s="104"/>
      <c r="BK55" s="104"/>
      <c r="BL55" s="104"/>
      <c r="BM55" s="104"/>
      <c r="BN55" s="104"/>
      <c r="BO55" s="104"/>
      <c r="BP55" s="104"/>
      <c r="BQ55" s="104"/>
      <c r="BR55" s="104"/>
      <c r="BS55" s="104"/>
      <c r="BT55" s="104"/>
      <c r="BU55" s="104"/>
      <c r="BV55" s="104"/>
      <c r="BW55" s="105"/>
      <c r="BX55" s="103">
        <f>データ!CE7</f>
        <v>60796</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41391</v>
      </c>
      <c r="DE55" s="104"/>
      <c r="DF55" s="104"/>
      <c r="DG55" s="104"/>
      <c r="DH55" s="104"/>
      <c r="DI55" s="104"/>
      <c r="DJ55" s="104"/>
      <c r="DK55" s="104"/>
      <c r="DL55" s="104"/>
      <c r="DM55" s="104"/>
      <c r="DN55" s="104"/>
      <c r="DO55" s="104"/>
      <c r="DP55" s="104"/>
      <c r="DQ55" s="104"/>
      <c r="DR55" s="105"/>
      <c r="DS55" s="103">
        <f>データ!CM7</f>
        <v>40733</v>
      </c>
      <c r="DT55" s="104"/>
      <c r="DU55" s="104"/>
      <c r="DV55" s="104"/>
      <c r="DW55" s="104"/>
      <c r="DX55" s="104"/>
      <c r="DY55" s="104"/>
      <c r="DZ55" s="104"/>
      <c r="EA55" s="104"/>
      <c r="EB55" s="104"/>
      <c r="EC55" s="104"/>
      <c r="ED55" s="104"/>
      <c r="EE55" s="104"/>
      <c r="EF55" s="104"/>
      <c r="EG55" s="105"/>
      <c r="EH55" s="103">
        <f>データ!CN7</f>
        <v>41383</v>
      </c>
      <c r="EI55" s="104"/>
      <c r="EJ55" s="104"/>
      <c r="EK55" s="104"/>
      <c r="EL55" s="104"/>
      <c r="EM55" s="104"/>
      <c r="EN55" s="104"/>
      <c r="EO55" s="104"/>
      <c r="EP55" s="104"/>
      <c r="EQ55" s="104"/>
      <c r="ER55" s="104"/>
      <c r="ES55" s="104"/>
      <c r="ET55" s="104"/>
      <c r="EU55" s="104"/>
      <c r="EV55" s="105"/>
      <c r="EW55" s="103">
        <f>データ!CO7</f>
        <v>45302</v>
      </c>
      <c r="EX55" s="104"/>
      <c r="EY55" s="104"/>
      <c r="EZ55" s="104"/>
      <c r="FA55" s="104"/>
      <c r="FB55" s="104"/>
      <c r="FC55" s="104"/>
      <c r="FD55" s="104"/>
      <c r="FE55" s="104"/>
      <c r="FF55" s="104"/>
      <c r="FG55" s="104"/>
      <c r="FH55" s="104"/>
      <c r="FI55" s="104"/>
      <c r="FJ55" s="104"/>
      <c r="FK55" s="105"/>
      <c r="FL55" s="103">
        <f>データ!CP7</f>
        <v>50716</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42.9</v>
      </c>
      <c r="GS55" s="86"/>
      <c r="GT55" s="86"/>
      <c r="GU55" s="86"/>
      <c r="GV55" s="86"/>
      <c r="GW55" s="86"/>
      <c r="GX55" s="86"/>
      <c r="GY55" s="86"/>
      <c r="GZ55" s="86"/>
      <c r="HA55" s="86"/>
      <c r="HB55" s="86"/>
      <c r="HC55" s="86"/>
      <c r="HD55" s="86"/>
      <c r="HE55" s="86"/>
      <c r="HF55" s="87"/>
      <c r="HG55" s="85">
        <f>データ!CX7</f>
        <v>42.5</v>
      </c>
      <c r="HH55" s="86"/>
      <c r="HI55" s="86"/>
      <c r="HJ55" s="86"/>
      <c r="HK55" s="86"/>
      <c r="HL55" s="86"/>
      <c r="HM55" s="86"/>
      <c r="HN55" s="86"/>
      <c r="HO55" s="86"/>
      <c r="HP55" s="86"/>
      <c r="HQ55" s="86"/>
      <c r="HR55" s="86"/>
      <c r="HS55" s="86"/>
      <c r="HT55" s="86"/>
      <c r="HU55" s="87"/>
      <c r="HV55" s="85">
        <f>データ!CY7</f>
        <v>41.2</v>
      </c>
      <c r="HW55" s="86"/>
      <c r="HX55" s="86"/>
      <c r="HY55" s="86"/>
      <c r="HZ55" s="86"/>
      <c r="IA55" s="86"/>
      <c r="IB55" s="86"/>
      <c r="IC55" s="86"/>
      <c r="ID55" s="86"/>
      <c r="IE55" s="86"/>
      <c r="IF55" s="86"/>
      <c r="IG55" s="86"/>
      <c r="IH55" s="86"/>
      <c r="II55" s="86"/>
      <c r="IJ55" s="87"/>
      <c r="IK55" s="85">
        <f>データ!CZ7</f>
        <v>39.799999999999997</v>
      </c>
      <c r="IL55" s="86"/>
      <c r="IM55" s="86"/>
      <c r="IN55" s="86"/>
      <c r="IO55" s="86"/>
      <c r="IP55" s="86"/>
      <c r="IQ55" s="86"/>
      <c r="IR55" s="86"/>
      <c r="IS55" s="86"/>
      <c r="IT55" s="86"/>
      <c r="IU55" s="86"/>
      <c r="IV55" s="86"/>
      <c r="IW55" s="86"/>
      <c r="IX55" s="86"/>
      <c r="IY55" s="87"/>
      <c r="IZ55" s="85">
        <f>データ!DA7</f>
        <v>41.4</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30.2</v>
      </c>
      <c r="KG55" s="86"/>
      <c r="KH55" s="86"/>
      <c r="KI55" s="86"/>
      <c r="KJ55" s="86"/>
      <c r="KK55" s="86"/>
      <c r="KL55" s="86"/>
      <c r="KM55" s="86"/>
      <c r="KN55" s="86"/>
      <c r="KO55" s="86"/>
      <c r="KP55" s="86"/>
      <c r="KQ55" s="86"/>
      <c r="KR55" s="86"/>
      <c r="KS55" s="86"/>
      <c r="KT55" s="87"/>
      <c r="KU55" s="85">
        <f>データ!DI7</f>
        <v>29.8</v>
      </c>
      <c r="KV55" s="86"/>
      <c r="KW55" s="86"/>
      <c r="KX55" s="86"/>
      <c r="KY55" s="86"/>
      <c r="KZ55" s="86"/>
      <c r="LA55" s="86"/>
      <c r="LB55" s="86"/>
      <c r="LC55" s="86"/>
      <c r="LD55" s="86"/>
      <c r="LE55" s="86"/>
      <c r="LF55" s="86"/>
      <c r="LG55" s="86"/>
      <c r="LH55" s="86"/>
      <c r="LI55" s="87"/>
      <c r="LJ55" s="85">
        <f>データ!DJ7</f>
        <v>29.6</v>
      </c>
      <c r="LK55" s="86"/>
      <c r="LL55" s="86"/>
      <c r="LM55" s="86"/>
      <c r="LN55" s="86"/>
      <c r="LO55" s="86"/>
      <c r="LP55" s="86"/>
      <c r="LQ55" s="86"/>
      <c r="LR55" s="86"/>
      <c r="LS55" s="86"/>
      <c r="LT55" s="86"/>
      <c r="LU55" s="86"/>
      <c r="LV55" s="86"/>
      <c r="LW55" s="86"/>
      <c r="LX55" s="87"/>
      <c r="LY55" s="85">
        <f>データ!DK7</f>
        <v>31.3</v>
      </c>
      <c r="LZ55" s="86"/>
      <c r="MA55" s="86"/>
      <c r="MB55" s="86"/>
      <c r="MC55" s="86"/>
      <c r="MD55" s="86"/>
      <c r="ME55" s="86"/>
      <c r="MF55" s="86"/>
      <c r="MG55" s="86"/>
      <c r="MH55" s="86"/>
      <c r="MI55" s="86"/>
      <c r="MJ55" s="86"/>
      <c r="MK55" s="86"/>
      <c r="ML55" s="86"/>
      <c r="MM55" s="87"/>
      <c r="MN55" s="85">
        <f>データ!DL7</f>
        <v>32.299999999999997</v>
      </c>
      <c r="MO55" s="86"/>
      <c r="MP55" s="86"/>
      <c r="MQ55" s="86"/>
      <c r="MR55" s="86"/>
      <c r="MS55" s="86"/>
      <c r="MT55" s="86"/>
      <c r="MU55" s="86"/>
      <c r="MV55" s="86"/>
      <c r="MW55" s="86"/>
      <c r="MX55" s="86"/>
      <c r="MY55" s="86"/>
      <c r="MZ55" s="86"/>
      <c r="NA55" s="86"/>
      <c r="NB55" s="87"/>
      <c r="NC55" s="5"/>
      <c r="ND55" s="5"/>
      <c r="NE55" s="5"/>
      <c r="NF55" s="5"/>
      <c r="NG55" s="5"/>
      <c r="NH55" s="27"/>
      <c r="NI55" s="2"/>
      <c r="NJ55" s="109"/>
      <c r="NK55" s="110"/>
      <c r="NL55" s="110"/>
      <c r="NM55" s="110"/>
      <c r="NN55" s="110"/>
      <c r="NO55" s="110"/>
      <c r="NP55" s="110"/>
      <c r="NQ55" s="110"/>
      <c r="NR55" s="110"/>
      <c r="NS55" s="110"/>
      <c r="NT55" s="110"/>
      <c r="NU55" s="110"/>
      <c r="NV55" s="110"/>
      <c r="NW55" s="110"/>
      <c r="NX55" s="111"/>
    </row>
    <row r="56" spans="1:393" ht="13.5" customHeight="1" x14ac:dyDescent="0.15">
      <c r="A56" s="2"/>
      <c r="B56" s="25"/>
      <c r="C56" s="5"/>
      <c r="D56" s="5"/>
      <c r="E56" s="5"/>
      <c r="F56" s="5"/>
      <c r="G56" s="102" t="s">
        <v>59</v>
      </c>
      <c r="H56" s="102"/>
      <c r="I56" s="102"/>
      <c r="J56" s="102"/>
      <c r="K56" s="102"/>
      <c r="L56" s="102"/>
      <c r="M56" s="102"/>
      <c r="N56" s="102"/>
      <c r="O56" s="102"/>
      <c r="P56" s="103">
        <f>データ!CF7</f>
        <v>50510</v>
      </c>
      <c r="Q56" s="104"/>
      <c r="R56" s="104"/>
      <c r="S56" s="104"/>
      <c r="T56" s="104"/>
      <c r="U56" s="104"/>
      <c r="V56" s="104"/>
      <c r="W56" s="104"/>
      <c r="X56" s="104"/>
      <c r="Y56" s="104"/>
      <c r="Z56" s="104"/>
      <c r="AA56" s="104"/>
      <c r="AB56" s="104"/>
      <c r="AC56" s="104"/>
      <c r="AD56" s="105"/>
      <c r="AE56" s="103">
        <f>データ!CG7</f>
        <v>50958</v>
      </c>
      <c r="AF56" s="104"/>
      <c r="AG56" s="104"/>
      <c r="AH56" s="104"/>
      <c r="AI56" s="104"/>
      <c r="AJ56" s="104"/>
      <c r="AK56" s="104"/>
      <c r="AL56" s="104"/>
      <c r="AM56" s="104"/>
      <c r="AN56" s="104"/>
      <c r="AO56" s="104"/>
      <c r="AP56" s="104"/>
      <c r="AQ56" s="104"/>
      <c r="AR56" s="104"/>
      <c r="AS56" s="105"/>
      <c r="AT56" s="103">
        <f>データ!CH7</f>
        <v>52405</v>
      </c>
      <c r="AU56" s="104"/>
      <c r="AV56" s="104"/>
      <c r="AW56" s="104"/>
      <c r="AX56" s="104"/>
      <c r="AY56" s="104"/>
      <c r="AZ56" s="104"/>
      <c r="BA56" s="104"/>
      <c r="BB56" s="104"/>
      <c r="BC56" s="104"/>
      <c r="BD56" s="104"/>
      <c r="BE56" s="104"/>
      <c r="BF56" s="104"/>
      <c r="BG56" s="104"/>
      <c r="BH56" s="105"/>
      <c r="BI56" s="103">
        <f>データ!CI7</f>
        <v>53523</v>
      </c>
      <c r="BJ56" s="104"/>
      <c r="BK56" s="104"/>
      <c r="BL56" s="104"/>
      <c r="BM56" s="104"/>
      <c r="BN56" s="104"/>
      <c r="BO56" s="104"/>
      <c r="BP56" s="104"/>
      <c r="BQ56" s="104"/>
      <c r="BR56" s="104"/>
      <c r="BS56" s="104"/>
      <c r="BT56" s="104"/>
      <c r="BU56" s="104"/>
      <c r="BV56" s="104"/>
      <c r="BW56" s="105"/>
      <c r="BX56" s="103">
        <f>データ!CJ7</f>
        <v>57368</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13552</v>
      </c>
      <c r="DE56" s="104"/>
      <c r="DF56" s="104"/>
      <c r="DG56" s="104"/>
      <c r="DH56" s="104"/>
      <c r="DI56" s="104"/>
      <c r="DJ56" s="104"/>
      <c r="DK56" s="104"/>
      <c r="DL56" s="104"/>
      <c r="DM56" s="104"/>
      <c r="DN56" s="104"/>
      <c r="DO56" s="104"/>
      <c r="DP56" s="104"/>
      <c r="DQ56" s="104"/>
      <c r="DR56" s="105"/>
      <c r="DS56" s="103">
        <f>データ!CR7</f>
        <v>13792</v>
      </c>
      <c r="DT56" s="104"/>
      <c r="DU56" s="104"/>
      <c r="DV56" s="104"/>
      <c r="DW56" s="104"/>
      <c r="DX56" s="104"/>
      <c r="DY56" s="104"/>
      <c r="DZ56" s="104"/>
      <c r="EA56" s="104"/>
      <c r="EB56" s="104"/>
      <c r="EC56" s="104"/>
      <c r="ED56" s="104"/>
      <c r="EE56" s="104"/>
      <c r="EF56" s="104"/>
      <c r="EG56" s="105"/>
      <c r="EH56" s="103">
        <f>データ!CS7</f>
        <v>14290</v>
      </c>
      <c r="EI56" s="104"/>
      <c r="EJ56" s="104"/>
      <c r="EK56" s="104"/>
      <c r="EL56" s="104"/>
      <c r="EM56" s="104"/>
      <c r="EN56" s="104"/>
      <c r="EO56" s="104"/>
      <c r="EP56" s="104"/>
      <c r="EQ56" s="104"/>
      <c r="ER56" s="104"/>
      <c r="ES56" s="104"/>
      <c r="ET56" s="104"/>
      <c r="EU56" s="104"/>
      <c r="EV56" s="105"/>
      <c r="EW56" s="103">
        <f>データ!CT7</f>
        <v>15111</v>
      </c>
      <c r="EX56" s="104"/>
      <c r="EY56" s="104"/>
      <c r="EZ56" s="104"/>
      <c r="FA56" s="104"/>
      <c r="FB56" s="104"/>
      <c r="FC56" s="104"/>
      <c r="FD56" s="104"/>
      <c r="FE56" s="104"/>
      <c r="FF56" s="104"/>
      <c r="FG56" s="104"/>
      <c r="FH56" s="104"/>
      <c r="FI56" s="104"/>
      <c r="FJ56" s="104"/>
      <c r="FK56" s="105"/>
      <c r="FL56" s="103">
        <f>データ!CU7</f>
        <v>15986</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55.8</v>
      </c>
      <c r="GS56" s="86"/>
      <c r="GT56" s="86"/>
      <c r="GU56" s="86"/>
      <c r="GV56" s="86"/>
      <c r="GW56" s="86"/>
      <c r="GX56" s="86"/>
      <c r="GY56" s="86"/>
      <c r="GZ56" s="86"/>
      <c r="HA56" s="86"/>
      <c r="HB56" s="86"/>
      <c r="HC56" s="86"/>
      <c r="HD56" s="86"/>
      <c r="HE56" s="86"/>
      <c r="HF56" s="87"/>
      <c r="HG56" s="85">
        <f>データ!DC7</f>
        <v>56.1</v>
      </c>
      <c r="HH56" s="86"/>
      <c r="HI56" s="86"/>
      <c r="HJ56" s="86"/>
      <c r="HK56" s="86"/>
      <c r="HL56" s="86"/>
      <c r="HM56" s="86"/>
      <c r="HN56" s="86"/>
      <c r="HO56" s="86"/>
      <c r="HP56" s="86"/>
      <c r="HQ56" s="86"/>
      <c r="HR56" s="86"/>
      <c r="HS56" s="86"/>
      <c r="HT56" s="86"/>
      <c r="HU56" s="87"/>
      <c r="HV56" s="85">
        <f>データ!DD7</f>
        <v>56</v>
      </c>
      <c r="HW56" s="86"/>
      <c r="HX56" s="86"/>
      <c r="HY56" s="86"/>
      <c r="HZ56" s="86"/>
      <c r="IA56" s="86"/>
      <c r="IB56" s="86"/>
      <c r="IC56" s="86"/>
      <c r="ID56" s="86"/>
      <c r="IE56" s="86"/>
      <c r="IF56" s="86"/>
      <c r="IG56" s="86"/>
      <c r="IH56" s="86"/>
      <c r="II56" s="86"/>
      <c r="IJ56" s="87"/>
      <c r="IK56" s="85">
        <f>データ!DE7</f>
        <v>56.2</v>
      </c>
      <c r="IL56" s="86"/>
      <c r="IM56" s="86"/>
      <c r="IN56" s="86"/>
      <c r="IO56" s="86"/>
      <c r="IP56" s="86"/>
      <c r="IQ56" s="86"/>
      <c r="IR56" s="86"/>
      <c r="IS56" s="86"/>
      <c r="IT56" s="86"/>
      <c r="IU56" s="86"/>
      <c r="IV56" s="86"/>
      <c r="IW56" s="86"/>
      <c r="IX56" s="86"/>
      <c r="IY56" s="87"/>
      <c r="IZ56" s="85">
        <f>データ!DF7</f>
        <v>60.8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23.8</v>
      </c>
      <c r="KG56" s="86"/>
      <c r="KH56" s="86"/>
      <c r="KI56" s="86"/>
      <c r="KJ56" s="86"/>
      <c r="KK56" s="86"/>
      <c r="KL56" s="86"/>
      <c r="KM56" s="86"/>
      <c r="KN56" s="86"/>
      <c r="KO56" s="86"/>
      <c r="KP56" s="86"/>
      <c r="KQ56" s="86"/>
      <c r="KR56" s="86"/>
      <c r="KS56" s="86"/>
      <c r="KT56" s="87"/>
      <c r="KU56" s="85">
        <f>データ!DN7</f>
        <v>23.9</v>
      </c>
      <c r="KV56" s="86"/>
      <c r="KW56" s="86"/>
      <c r="KX56" s="86"/>
      <c r="KY56" s="86"/>
      <c r="KZ56" s="86"/>
      <c r="LA56" s="86"/>
      <c r="LB56" s="86"/>
      <c r="LC56" s="86"/>
      <c r="LD56" s="86"/>
      <c r="LE56" s="86"/>
      <c r="LF56" s="86"/>
      <c r="LG56" s="86"/>
      <c r="LH56" s="86"/>
      <c r="LI56" s="87"/>
      <c r="LJ56" s="85">
        <f>データ!DO7</f>
        <v>23.6</v>
      </c>
      <c r="LK56" s="86"/>
      <c r="LL56" s="86"/>
      <c r="LM56" s="86"/>
      <c r="LN56" s="86"/>
      <c r="LO56" s="86"/>
      <c r="LP56" s="86"/>
      <c r="LQ56" s="86"/>
      <c r="LR56" s="86"/>
      <c r="LS56" s="86"/>
      <c r="LT56" s="86"/>
      <c r="LU56" s="86"/>
      <c r="LV56" s="86"/>
      <c r="LW56" s="86"/>
      <c r="LX56" s="87"/>
      <c r="LY56" s="85">
        <f>データ!DP7</f>
        <v>24.2</v>
      </c>
      <c r="LZ56" s="86"/>
      <c r="MA56" s="86"/>
      <c r="MB56" s="86"/>
      <c r="MC56" s="86"/>
      <c r="MD56" s="86"/>
      <c r="ME56" s="86"/>
      <c r="MF56" s="86"/>
      <c r="MG56" s="86"/>
      <c r="MH56" s="86"/>
      <c r="MI56" s="86"/>
      <c r="MJ56" s="86"/>
      <c r="MK56" s="86"/>
      <c r="ML56" s="86"/>
      <c r="MM56" s="87"/>
      <c r="MN56" s="85">
        <f>データ!DQ7</f>
        <v>24.1</v>
      </c>
      <c r="MO56" s="86"/>
      <c r="MP56" s="86"/>
      <c r="MQ56" s="86"/>
      <c r="MR56" s="86"/>
      <c r="MS56" s="86"/>
      <c r="MT56" s="86"/>
      <c r="MU56" s="86"/>
      <c r="MV56" s="86"/>
      <c r="MW56" s="86"/>
      <c r="MX56" s="86"/>
      <c r="MY56" s="86"/>
      <c r="MZ56" s="86"/>
      <c r="NA56" s="86"/>
      <c r="NB56" s="87"/>
      <c r="NC56" s="5"/>
      <c r="ND56" s="5"/>
      <c r="NE56" s="5"/>
      <c r="NF56" s="5"/>
      <c r="NG56" s="5"/>
      <c r="NH56" s="27"/>
      <c r="NI56" s="2"/>
      <c r="NJ56" s="109"/>
      <c r="NK56" s="110"/>
      <c r="NL56" s="110"/>
      <c r="NM56" s="110"/>
      <c r="NN56" s="110"/>
      <c r="NO56" s="110"/>
      <c r="NP56" s="110"/>
      <c r="NQ56" s="110"/>
      <c r="NR56" s="110"/>
      <c r="NS56" s="110"/>
      <c r="NT56" s="110"/>
      <c r="NU56" s="110"/>
      <c r="NV56" s="110"/>
      <c r="NW56" s="110"/>
      <c r="NX56" s="11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9"/>
      <c r="NK57" s="110"/>
      <c r="NL57" s="110"/>
      <c r="NM57" s="110"/>
      <c r="NN57" s="110"/>
      <c r="NO57" s="110"/>
      <c r="NP57" s="110"/>
      <c r="NQ57" s="110"/>
      <c r="NR57" s="110"/>
      <c r="NS57" s="110"/>
      <c r="NT57" s="110"/>
      <c r="NU57" s="110"/>
      <c r="NV57" s="110"/>
      <c r="NW57" s="110"/>
      <c r="NX57" s="11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9"/>
      <c r="NK58" s="110"/>
      <c r="NL58" s="110"/>
      <c r="NM58" s="110"/>
      <c r="NN58" s="110"/>
      <c r="NO58" s="110"/>
      <c r="NP58" s="110"/>
      <c r="NQ58" s="110"/>
      <c r="NR58" s="110"/>
      <c r="NS58" s="110"/>
      <c r="NT58" s="110"/>
      <c r="NU58" s="110"/>
      <c r="NV58" s="110"/>
      <c r="NW58" s="110"/>
      <c r="NX58" s="11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9"/>
      <c r="NK59" s="110"/>
      <c r="NL59" s="110"/>
      <c r="NM59" s="110"/>
      <c r="NN59" s="110"/>
      <c r="NO59" s="110"/>
      <c r="NP59" s="110"/>
      <c r="NQ59" s="110"/>
      <c r="NR59" s="110"/>
      <c r="NS59" s="110"/>
      <c r="NT59" s="110"/>
      <c r="NU59" s="110"/>
      <c r="NV59" s="110"/>
      <c r="NW59" s="110"/>
      <c r="NX59" s="11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9"/>
      <c r="NK60" s="110"/>
      <c r="NL60" s="110"/>
      <c r="NM60" s="110"/>
      <c r="NN60" s="110"/>
      <c r="NO60" s="110"/>
      <c r="NP60" s="110"/>
      <c r="NQ60" s="110"/>
      <c r="NR60" s="110"/>
      <c r="NS60" s="110"/>
      <c r="NT60" s="110"/>
      <c r="NU60" s="110"/>
      <c r="NV60" s="110"/>
      <c r="NW60" s="110"/>
      <c r="NX60" s="11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9"/>
      <c r="NK61" s="110"/>
      <c r="NL61" s="110"/>
      <c r="NM61" s="110"/>
      <c r="NN61" s="110"/>
      <c r="NO61" s="110"/>
      <c r="NP61" s="110"/>
      <c r="NQ61" s="110"/>
      <c r="NR61" s="110"/>
      <c r="NS61" s="110"/>
      <c r="NT61" s="110"/>
      <c r="NU61" s="110"/>
      <c r="NV61" s="110"/>
      <c r="NW61" s="110"/>
      <c r="NX61" s="111"/>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9"/>
      <c r="NK62" s="110"/>
      <c r="NL62" s="110"/>
      <c r="NM62" s="110"/>
      <c r="NN62" s="110"/>
      <c r="NO62" s="110"/>
      <c r="NP62" s="110"/>
      <c r="NQ62" s="110"/>
      <c r="NR62" s="110"/>
      <c r="NS62" s="110"/>
      <c r="NT62" s="110"/>
      <c r="NU62" s="110"/>
      <c r="NV62" s="110"/>
      <c r="NW62" s="110"/>
      <c r="NX62" s="111"/>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9"/>
      <c r="NK63" s="110"/>
      <c r="NL63" s="110"/>
      <c r="NM63" s="110"/>
      <c r="NN63" s="110"/>
      <c r="NO63" s="110"/>
      <c r="NP63" s="110"/>
      <c r="NQ63" s="110"/>
      <c r="NR63" s="110"/>
      <c r="NS63" s="110"/>
      <c r="NT63" s="110"/>
      <c r="NU63" s="110"/>
      <c r="NV63" s="110"/>
      <c r="NW63" s="110"/>
      <c r="NX63" s="11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9"/>
      <c r="NK64" s="110"/>
      <c r="NL64" s="110"/>
      <c r="NM64" s="110"/>
      <c r="NN64" s="110"/>
      <c r="NO64" s="110"/>
      <c r="NP64" s="110"/>
      <c r="NQ64" s="110"/>
      <c r="NR64" s="110"/>
      <c r="NS64" s="110"/>
      <c r="NT64" s="110"/>
      <c r="NU64" s="110"/>
      <c r="NV64" s="110"/>
      <c r="NW64" s="110"/>
      <c r="NX64" s="11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9"/>
      <c r="NK65" s="110"/>
      <c r="NL65" s="110"/>
      <c r="NM65" s="110"/>
      <c r="NN65" s="110"/>
      <c r="NO65" s="110"/>
      <c r="NP65" s="110"/>
      <c r="NQ65" s="110"/>
      <c r="NR65" s="110"/>
      <c r="NS65" s="110"/>
      <c r="NT65" s="110"/>
      <c r="NU65" s="110"/>
      <c r="NV65" s="110"/>
      <c r="NW65" s="110"/>
      <c r="NX65" s="11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178</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39.200000000000003</v>
      </c>
      <c r="V79" s="80"/>
      <c r="W79" s="80"/>
      <c r="X79" s="80"/>
      <c r="Y79" s="80"/>
      <c r="Z79" s="80"/>
      <c r="AA79" s="80"/>
      <c r="AB79" s="80"/>
      <c r="AC79" s="80"/>
      <c r="AD79" s="80"/>
      <c r="AE79" s="80"/>
      <c r="AF79" s="80"/>
      <c r="AG79" s="80"/>
      <c r="AH79" s="80"/>
      <c r="AI79" s="80"/>
      <c r="AJ79" s="80"/>
      <c r="AK79" s="80"/>
      <c r="AL79" s="80"/>
      <c r="AM79" s="80"/>
      <c r="AN79" s="80">
        <f>データ!DT7</f>
        <v>44.7</v>
      </c>
      <c r="AO79" s="80"/>
      <c r="AP79" s="80"/>
      <c r="AQ79" s="80"/>
      <c r="AR79" s="80"/>
      <c r="AS79" s="80"/>
      <c r="AT79" s="80"/>
      <c r="AU79" s="80"/>
      <c r="AV79" s="80"/>
      <c r="AW79" s="80"/>
      <c r="AX79" s="80"/>
      <c r="AY79" s="80"/>
      <c r="AZ79" s="80"/>
      <c r="BA79" s="80"/>
      <c r="BB79" s="80"/>
      <c r="BC79" s="80"/>
      <c r="BD79" s="80"/>
      <c r="BE79" s="80"/>
      <c r="BF79" s="80"/>
      <c r="BG79" s="80">
        <f>データ!DU7</f>
        <v>49.9</v>
      </c>
      <c r="BH79" s="80"/>
      <c r="BI79" s="80"/>
      <c r="BJ79" s="80"/>
      <c r="BK79" s="80"/>
      <c r="BL79" s="80"/>
      <c r="BM79" s="80"/>
      <c r="BN79" s="80"/>
      <c r="BO79" s="80"/>
      <c r="BP79" s="80"/>
      <c r="BQ79" s="80"/>
      <c r="BR79" s="80"/>
      <c r="BS79" s="80"/>
      <c r="BT79" s="80"/>
      <c r="BU79" s="80"/>
      <c r="BV79" s="80"/>
      <c r="BW79" s="80"/>
      <c r="BX79" s="80"/>
      <c r="BY79" s="80"/>
      <c r="BZ79" s="80">
        <f>データ!DV7</f>
        <v>51.3</v>
      </c>
      <c r="CA79" s="80"/>
      <c r="CB79" s="80"/>
      <c r="CC79" s="80"/>
      <c r="CD79" s="80"/>
      <c r="CE79" s="80"/>
      <c r="CF79" s="80"/>
      <c r="CG79" s="80"/>
      <c r="CH79" s="80"/>
      <c r="CI79" s="80"/>
      <c r="CJ79" s="80"/>
      <c r="CK79" s="80"/>
      <c r="CL79" s="80"/>
      <c r="CM79" s="80"/>
      <c r="CN79" s="80"/>
      <c r="CO79" s="80"/>
      <c r="CP79" s="80"/>
      <c r="CQ79" s="80"/>
      <c r="CR79" s="80"/>
      <c r="CS79" s="80">
        <f>データ!DW7</f>
        <v>55.3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61.8</v>
      </c>
      <c r="EP79" s="80"/>
      <c r="EQ79" s="80"/>
      <c r="ER79" s="80"/>
      <c r="ES79" s="80"/>
      <c r="ET79" s="80"/>
      <c r="EU79" s="80"/>
      <c r="EV79" s="80"/>
      <c r="EW79" s="80"/>
      <c r="EX79" s="80"/>
      <c r="EY79" s="80"/>
      <c r="EZ79" s="80"/>
      <c r="FA79" s="80"/>
      <c r="FB79" s="80"/>
      <c r="FC79" s="80"/>
      <c r="FD79" s="80"/>
      <c r="FE79" s="80"/>
      <c r="FF79" s="80"/>
      <c r="FG79" s="80"/>
      <c r="FH79" s="80">
        <f>データ!EE7</f>
        <v>69.8</v>
      </c>
      <c r="FI79" s="80"/>
      <c r="FJ79" s="80"/>
      <c r="FK79" s="80"/>
      <c r="FL79" s="80"/>
      <c r="FM79" s="80"/>
      <c r="FN79" s="80"/>
      <c r="FO79" s="80"/>
      <c r="FP79" s="80"/>
      <c r="FQ79" s="80"/>
      <c r="FR79" s="80"/>
      <c r="FS79" s="80"/>
      <c r="FT79" s="80"/>
      <c r="FU79" s="80"/>
      <c r="FV79" s="80"/>
      <c r="FW79" s="80"/>
      <c r="FX79" s="80"/>
      <c r="FY79" s="80"/>
      <c r="FZ79" s="80"/>
      <c r="GA79" s="80">
        <f>データ!EF7</f>
        <v>75.5</v>
      </c>
      <c r="GB79" s="80"/>
      <c r="GC79" s="80"/>
      <c r="GD79" s="80"/>
      <c r="GE79" s="80"/>
      <c r="GF79" s="80"/>
      <c r="GG79" s="80"/>
      <c r="GH79" s="80"/>
      <c r="GI79" s="80"/>
      <c r="GJ79" s="80"/>
      <c r="GK79" s="80"/>
      <c r="GL79" s="80"/>
      <c r="GM79" s="80"/>
      <c r="GN79" s="80"/>
      <c r="GO79" s="80"/>
      <c r="GP79" s="80"/>
      <c r="GQ79" s="80"/>
      <c r="GR79" s="80"/>
      <c r="GS79" s="80"/>
      <c r="GT79" s="80">
        <f>データ!EG7</f>
        <v>73.900000000000006</v>
      </c>
      <c r="GU79" s="80"/>
      <c r="GV79" s="80"/>
      <c r="GW79" s="80"/>
      <c r="GX79" s="80"/>
      <c r="GY79" s="80"/>
      <c r="GZ79" s="80"/>
      <c r="HA79" s="80"/>
      <c r="HB79" s="80"/>
      <c r="HC79" s="80"/>
      <c r="HD79" s="80"/>
      <c r="HE79" s="80"/>
      <c r="HF79" s="80"/>
      <c r="HG79" s="80"/>
      <c r="HH79" s="80"/>
      <c r="HI79" s="80"/>
      <c r="HJ79" s="80"/>
      <c r="HK79" s="80"/>
      <c r="HL79" s="80"/>
      <c r="HM79" s="80">
        <f>データ!EH7</f>
        <v>76.5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30925128</v>
      </c>
      <c r="JK79" s="79"/>
      <c r="JL79" s="79"/>
      <c r="JM79" s="79"/>
      <c r="JN79" s="79"/>
      <c r="JO79" s="79"/>
      <c r="JP79" s="79"/>
      <c r="JQ79" s="79"/>
      <c r="JR79" s="79"/>
      <c r="JS79" s="79"/>
      <c r="JT79" s="79"/>
      <c r="JU79" s="79"/>
      <c r="JV79" s="79"/>
      <c r="JW79" s="79"/>
      <c r="JX79" s="79"/>
      <c r="JY79" s="79"/>
      <c r="JZ79" s="79"/>
      <c r="KA79" s="79"/>
      <c r="KB79" s="79"/>
      <c r="KC79" s="79">
        <f>データ!EP7</f>
        <v>32363078</v>
      </c>
      <c r="KD79" s="79"/>
      <c r="KE79" s="79"/>
      <c r="KF79" s="79"/>
      <c r="KG79" s="79"/>
      <c r="KH79" s="79"/>
      <c r="KI79" s="79"/>
      <c r="KJ79" s="79"/>
      <c r="KK79" s="79"/>
      <c r="KL79" s="79"/>
      <c r="KM79" s="79"/>
      <c r="KN79" s="79"/>
      <c r="KO79" s="79"/>
      <c r="KP79" s="79"/>
      <c r="KQ79" s="79"/>
      <c r="KR79" s="79"/>
      <c r="KS79" s="79"/>
      <c r="KT79" s="79"/>
      <c r="KU79" s="79"/>
      <c r="KV79" s="79">
        <f>データ!EQ7</f>
        <v>33321875</v>
      </c>
      <c r="KW79" s="79"/>
      <c r="KX79" s="79"/>
      <c r="KY79" s="79"/>
      <c r="KZ79" s="79"/>
      <c r="LA79" s="79"/>
      <c r="LB79" s="79"/>
      <c r="LC79" s="79"/>
      <c r="LD79" s="79"/>
      <c r="LE79" s="79"/>
      <c r="LF79" s="79"/>
      <c r="LG79" s="79"/>
      <c r="LH79" s="79"/>
      <c r="LI79" s="79"/>
      <c r="LJ79" s="79"/>
      <c r="LK79" s="79"/>
      <c r="LL79" s="79"/>
      <c r="LM79" s="79"/>
      <c r="LN79" s="79"/>
      <c r="LO79" s="79">
        <f>データ!ER7</f>
        <v>35740010</v>
      </c>
      <c r="LP79" s="79"/>
      <c r="LQ79" s="79"/>
      <c r="LR79" s="79"/>
      <c r="LS79" s="79"/>
      <c r="LT79" s="79"/>
      <c r="LU79" s="79"/>
      <c r="LV79" s="79"/>
      <c r="LW79" s="79"/>
      <c r="LX79" s="79"/>
      <c r="LY79" s="79"/>
      <c r="LZ79" s="79"/>
      <c r="MA79" s="79"/>
      <c r="MB79" s="79"/>
      <c r="MC79" s="79"/>
      <c r="MD79" s="79"/>
      <c r="ME79" s="79"/>
      <c r="MF79" s="79"/>
      <c r="MG79" s="79"/>
      <c r="MH79" s="79">
        <f>データ!ES7</f>
        <v>36795042</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49.8</v>
      </c>
      <c r="V80" s="80"/>
      <c r="W80" s="80"/>
      <c r="X80" s="80"/>
      <c r="Y80" s="80"/>
      <c r="Z80" s="80"/>
      <c r="AA80" s="80"/>
      <c r="AB80" s="80"/>
      <c r="AC80" s="80"/>
      <c r="AD80" s="80"/>
      <c r="AE80" s="80"/>
      <c r="AF80" s="80"/>
      <c r="AG80" s="80"/>
      <c r="AH80" s="80"/>
      <c r="AI80" s="80"/>
      <c r="AJ80" s="80"/>
      <c r="AK80" s="80"/>
      <c r="AL80" s="80"/>
      <c r="AM80" s="80"/>
      <c r="AN80" s="80">
        <f>データ!DY7</f>
        <v>50.9</v>
      </c>
      <c r="AO80" s="80"/>
      <c r="AP80" s="80"/>
      <c r="AQ80" s="80"/>
      <c r="AR80" s="80"/>
      <c r="AS80" s="80"/>
      <c r="AT80" s="80"/>
      <c r="AU80" s="80"/>
      <c r="AV80" s="80"/>
      <c r="AW80" s="80"/>
      <c r="AX80" s="80"/>
      <c r="AY80" s="80"/>
      <c r="AZ80" s="80"/>
      <c r="BA80" s="80"/>
      <c r="BB80" s="80"/>
      <c r="BC80" s="80"/>
      <c r="BD80" s="80"/>
      <c r="BE80" s="80"/>
      <c r="BF80" s="80"/>
      <c r="BG80" s="80">
        <f>データ!DZ7</f>
        <v>51.9</v>
      </c>
      <c r="BH80" s="80"/>
      <c r="BI80" s="80"/>
      <c r="BJ80" s="80"/>
      <c r="BK80" s="80"/>
      <c r="BL80" s="80"/>
      <c r="BM80" s="80"/>
      <c r="BN80" s="80"/>
      <c r="BO80" s="80"/>
      <c r="BP80" s="80"/>
      <c r="BQ80" s="80"/>
      <c r="BR80" s="80"/>
      <c r="BS80" s="80"/>
      <c r="BT80" s="80"/>
      <c r="BU80" s="80"/>
      <c r="BV80" s="80"/>
      <c r="BW80" s="80"/>
      <c r="BX80" s="80"/>
      <c r="BY80" s="80"/>
      <c r="BZ80" s="80">
        <f>データ!EA7</f>
        <v>52.9</v>
      </c>
      <c r="CA80" s="80"/>
      <c r="CB80" s="80"/>
      <c r="CC80" s="80"/>
      <c r="CD80" s="80"/>
      <c r="CE80" s="80"/>
      <c r="CF80" s="80"/>
      <c r="CG80" s="80"/>
      <c r="CH80" s="80"/>
      <c r="CI80" s="80"/>
      <c r="CJ80" s="80"/>
      <c r="CK80" s="80"/>
      <c r="CL80" s="80"/>
      <c r="CM80" s="80"/>
      <c r="CN80" s="80"/>
      <c r="CO80" s="80"/>
      <c r="CP80" s="80"/>
      <c r="CQ80" s="80"/>
      <c r="CR80" s="80"/>
      <c r="CS80" s="80">
        <f>データ!EB7</f>
        <v>54.3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65</v>
      </c>
      <c r="EP80" s="80"/>
      <c r="EQ80" s="80"/>
      <c r="ER80" s="80"/>
      <c r="ES80" s="80"/>
      <c r="ET80" s="80"/>
      <c r="EU80" s="80"/>
      <c r="EV80" s="80"/>
      <c r="EW80" s="80"/>
      <c r="EX80" s="80"/>
      <c r="EY80" s="80"/>
      <c r="EZ80" s="80"/>
      <c r="FA80" s="80"/>
      <c r="FB80" s="80"/>
      <c r="FC80" s="80"/>
      <c r="FD80" s="80"/>
      <c r="FE80" s="80"/>
      <c r="FF80" s="80"/>
      <c r="FG80" s="80"/>
      <c r="FH80" s="80">
        <f>データ!EJ7</f>
        <v>66.8</v>
      </c>
      <c r="FI80" s="80"/>
      <c r="FJ80" s="80"/>
      <c r="FK80" s="80"/>
      <c r="FL80" s="80"/>
      <c r="FM80" s="80"/>
      <c r="FN80" s="80"/>
      <c r="FO80" s="80"/>
      <c r="FP80" s="80"/>
      <c r="FQ80" s="80"/>
      <c r="FR80" s="80"/>
      <c r="FS80" s="80"/>
      <c r="FT80" s="80"/>
      <c r="FU80" s="80"/>
      <c r="FV80" s="80"/>
      <c r="FW80" s="80"/>
      <c r="FX80" s="80"/>
      <c r="FY80" s="80"/>
      <c r="FZ80" s="80"/>
      <c r="GA80" s="80">
        <f>データ!EK7</f>
        <v>68.2</v>
      </c>
      <c r="GB80" s="80"/>
      <c r="GC80" s="80"/>
      <c r="GD80" s="80"/>
      <c r="GE80" s="80"/>
      <c r="GF80" s="80"/>
      <c r="GG80" s="80"/>
      <c r="GH80" s="80"/>
      <c r="GI80" s="80"/>
      <c r="GJ80" s="80"/>
      <c r="GK80" s="80"/>
      <c r="GL80" s="80"/>
      <c r="GM80" s="80"/>
      <c r="GN80" s="80"/>
      <c r="GO80" s="80"/>
      <c r="GP80" s="80"/>
      <c r="GQ80" s="80"/>
      <c r="GR80" s="80"/>
      <c r="GS80" s="80"/>
      <c r="GT80" s="80">
        <f>データ!EL7</f>
        <v>69.400000000000006</v>
      </c>
      <c r="GU80" s="80"/>
      <c r="GV80" s="80"/>
      <c r="GW80" s="80"/>
      <c r="GX80" s="80"/>
      <c r="GY80" s="80"/>
      <c r="GZ80" s="80"/>
      <c r="HA80" s="80"/>
      <c r="HB80" s="80"/>
      <c r="HC80" s="80"/>
      <c r="HD80" s="80"/>
      <c r="HE80" s="80"/>
      <c r="HF80" s="80"/>
      <c r="HG80" s="80"/>
      <c r="HH80" s="80"/>
      <c r="HI80" s="80"/>
      <c r="HJ80" s="80"/>
      <c r="HK80" s="80"/>
      <c r="HL80" s="80"/>
      <c r="HM80" s="80">
        <f>データ!EM7</f>
        <v>69.900000000000006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45645830</v>
      </c>
      <c r="JK80" s="79"/>
      <c r="JL80" s="79"/>
      <c r="JM80" s="79"/>
      <c r="JN80" s="79"/>
      <c r="JO80" s="79"/>
      <c r="JP80" s="79"/>
      <c r="JQ80" s="79"/>
      <c r="JR80" s="79"/>
      <c r="JS80" s="79"/>
      <c r="JT80" s="79"/>
      <c r="JU80" s="79"/>
      <c r="JV80" s="79"/>
      <c r="JW80" s="79"/>
      <c r="JX80" s="79"/>
      <c r="JY80" s="79"/>
      <c r="JZ80" s="79"/>
      <c r="KA80" s="79"/>
      <c r="KB80" s="79"/>
      <c r="KC80" s="79">
        <f>データ!EU7</f>
        <v>47082778</v>
      </c>
      <c r="KD80" s="79"/>
      <c r="KE80" s="79"/>
      <c r="KF80" s="79"/>
      <c r="KG80" s="79"/>
      <c r="KH80" s="79"/>
      <c r="KI80" s="79"/>
      <c r="KJ80" s="79"/>
      <c r="KK80" s="79"/>
      <c r="KL80" s="79"/>
      <c r="KM80" s="79"/>
      <c r="KN80" s="79"/>
      <c r="KO80" s="79"/>
      <c r="KP80" s="79"/>
      <c r="KQ80" s="79"/>
      <c r="KR80" s="79"/>
      <c r="KS80" s="79"/>
      <c r="KT80" s="79"/>
      <c r="KU80" s="79"/>
      <c r="KV80" s="79">
        <f>データ!EV7</f>
        <v>48918364</v>
      </c>
      <c r="KW80" s="79"/>
      <c r="KX80" s="79"/>
      <c r="KY80" s="79"/>
      <c r="KZ80" s="79"/>
      <c r="LA80" s="79"/>
      <c r="LB80" s="79"/>
      <c r="LC80" s="79"/>
      <c r="LD80" s="79"/>
      <c r="LE80" s="79"/>
      <c r="LF80" s="79"/>
      <c r="LG80" s="79"/>
      <c r="LH80" s="79"/>
      <c r="LI80" s="79"/>
      <c r="LJ80" s="79"/>
      <c r="LK80" s="79"/>
      <c r="LL80" s="79"/>
      <c r="LM80" s="79"/>
      <c r="LN80" s="79"/>
      <c r="LO80" s="79">
        <f>データ!EW7</f>
        <v>49696718</v>
      </c>
      <c r="LP80" s="79"/>
      <c r="LQ80" s="79"/>
      <c r="LR80" s="79"/>
      <c r="LS80" s="79"/>
      <c r="LT80" s="79"/>
      <c r="LU80" s="79"/>
      <c r="LV80" s="79"/>
      <c r="LW80" s="79"/>
      <c r="LX80" s="79"/>
      <c r="LY80" s="79"/>
      <c r="LZ80" s="79"/>
      <c r="MA80" s="79"/>
      <c r="MB80" s="79"/>
      <c r="MC80" s="79"/>
      <c r="MD80" s="79"/>
      <c r="ME80" s="79"/>
      <c r="MF80" s="79"/>
      <c r="MG80" s="79"/>
      <c r="MH80" s="79">
        <f>データ!EX7</f>
        <v>50234873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qqSVcA17vvOUk0dFPikS6xTcWZaZ+I91ehkW7HMQs1g1Zpx0kunGiN/df2xGNaQHSTfJrXLRg1dIi4UzjVJlfg==" saltValue="h1JDrnG3R1KFvTci7w/tV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60" t="s">
        <v>108</v>
      </c>
      <c r="AU4" s="153"/>
      <c r="AV4" s="153"/>
      <c r="AW4" s="153"/>
      <c r="AX4" s="153"/>
      <c r="AY4" s="153"/>
      <c r="AZ4" s="153"/>
      <c r="BA4" s="153"/>
      <c r="BB4" s="153"/>
      <c r="BC4" s="153"/>
      <c r="BD4" s="153"/>
      <c r="BE4" s="160"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60"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153</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x14ac:dyDescent="0.15">
      <c r="A6" s="48" t="s">
        <v>154</v>
      </c>
      <c r="B6" s="63">
        <f>B8</f>
        <v>2020</v>
      </c>
      <c r="C6" s="63">
        <f t="shared" ref="C6:M6" si="2">C8</f>
        <v>47510</v>
      </c>
      <c r="D6" s="63">
        <f t="shared" si="2"/>
        <v>46</v>
      </c>
      <c r="E6" s="63">
        <f t="shared" si="2"/>
        <v>6</v>
      </c>
      <c r="F6" s="63">
        <f t="shared" si="2"/>
        <v>0</v>
      </c>
      <c r="G6" s="63">
        <f t="shared" si="2"/>
        <v>3</v>
      </c>
      <c r="H6" s="157" t="str">
        <f>IF(H8&lt;&gt;I8,H8,"")&amp;IF(I8&lt;&gt;J8,I8,"")&amp;"　"&amp;J8</f>
        <v>宮城県地方独立行政法人宮城県立病院機構　宮城県立がんセンター</v>
      </c>
      <c r="I6" s="158"/>
      <c r="J6" s="159"/>
      <c r="K6" s="63" t="str">
        <f t="shared" si="2"/>
        <v>地方独立行政法人</v>
      </c>
      <c r="L6" s="63" t="str">
        <f t="shared" si="2"/>
        <v>病院事業</v>
      </c>
      <c r="M6" s="63" t="str">
        <f t="shared" si="2"/>
        <v>一般病院</v>
      </c>
      <c r="N6" s="63" t="str">
        <f>N8</f>
        <v>300床以上～400床未満</v>
      </c>
      <c r="O6" s="63" t="str">
        <f>O8</f>
        <v>非設置</v>
      </c>
      <c r="P6" s="63" t="str">
        <f>P8</f>
        <v>直営</v>
      </c>
      <c r="Q6" s="64">
        <f t="shared" ref="Q6:AH6" si="3">Q8</f>
        <v>26</v>
      </c>
      <c r="R6" s="63" t="str">
        <f t="shared" si="3"/>
        <v>対象</v>
      </c>
      <c r="S6" s="63" t="str">
        <f t="shared" si="3"/>
        <v>ガ</v>
      </c>
      <c r="T6" s="63" t="str">
        <f t="shared" si="3"/>
        <v>が</v>
      </c>
      <c r="U6" s="64" t="str">
        <f>U8</f>
        <v>-</v>
      </c>
      <c r="V6" s="64">
        <f>V8</f>
        <v>34161</v>
      </c>
      <c r="W6" s="63" t="str">
        <f>W8</f>
        <v>非該当</v>
      </c>
      <c r="X6" s="63" t="str">
        <f t="shared" ref="X6" si="4">X8</f>
        <v>非該当</v>
      </c>
      <c r="Y6" s="63" t="str">
        <f t="shared" si="3"/>
        <v>７：１</v>
      </c>
      <c r="Z6" s="64">
        <f t="shared" si="3"/>
        <v>383</v>
      </c>
      <c r="AA6" s="64" t="str">
        <f t="shared" si="3"/>
        <v>-</v>
      </c>
      <c r="AB6" s="64" t="str">
        <f t="shared" si="3"/>
        <v>-</v>
      </c>
      <c r="AC6" s="64" t="str">
        <f t="shared" si="3"/>
        <v>-</v>
      </c>
      <c r="AD6" s="64" t="str">
        <f t="shared" si="3"/>
        <v>-</v>
      </c>
      <c r="AE6" s="64">
        <f t="shared" si="3"/>
        <v>383</v>
      </c>
      <c r="AF6" s="64">
        <f t="shared" si="3"/>
        <v>383</v>
      </c>
      <c r="AG6" s="64" t="str">
        <f t="shared" si="3"/>
        <v>-</v>
      </c>
      <c r="AH6" s="64">
        <f t="shared" si="3"/>
        <v>383</v>
      </c>
      <c r="AI6" s="65">
        <f>IF(AI8="-",NA(),AI8)</f>
        <v>100.7</v>
      </c>
      <c r="AJ6" s="65">
        <f t="shared" ref="AJ6:AR6" si="5">IF(AJ8="-",NA(),AJ8)</f>
        <v>100.6</v>
      </c>
      <c r="AK6" s="65">
        <f t="shared" si="5"/>
        <v>102.9</v>
      </c>
      <c r="AL6" s="65">
        <f t="shared" si="5"/>
        <v>103.4</v>
      </c>
      <c r="AM6" s="65">
        <f t="shared" si="5"/>
        <v>99.7</v>
      </c>
      <c r="AN6" s="65">
        <f t="shared" si="5"/>
        <v>97.2</v>
      </c>
      <c r="AO6" s="65">
        <f t="shared" si="5"/>
        <v>97</v>
      </c>
      <c r="AP6" s="65">
        <f t="shared" si="5"/>
        <v>97.8</v>
      </c>
      <c r="AQ6" s="65">
        <f t="shared" si="5"/>
        <v>97</v>
      </c>
      <c r="AR6" s="65">
        <f t="shared" si="5"/>
        <v>102.4</v>
      </c>
      <c r="AS6" s="65" t="str">
        <f>IF(AS8="-","【-】","【"&amp;SUBSTITUTE(TEXT(AS8,"#,##0.0"),"-","△")&amp;"】")</f>
        <v>【102.5】</v>
      </c>
      <c r="AT6" s="65">
        <f>IF(AT8="-",NA(),AT8)</f>
        <v>81.5</v>
      </c>
      <c r="AU6" s="65">
        <f t="shared" ref="AU6:BC6" si="6">IF(AU8="-",NA(),AU8)</f>
        <v>80.900000000000006</v>
      </c>
      <c r="AV6" s="65">
        <f t="shared" si="6"/>
        <v>83.1</v>
      </c>
      <c r="AW6" s="65">
        <f t="shared" si="6"/>
        <v>82.1</v>
      </c>
      <c r="AX6" s="65">
        <f t="shared" si="6"/>
        <v>80.599999999999994</v>
      </c>
      <c r="AY6" s="65">
        <f t="shared" si="6"/>
        <v>90.1</v>
      </c>
      <c r="AZ6" s="65">
        <f t="shared" si="6"/>
        <v>89.6</v>
      </c>
      <c r="BA6" s="65">
        <f t="shared" si="6"/>
        <v>89.7</v>
      </c>
      <c r="BB6" s="65">
        <f t="shared" si="6"/>
        <v>89.3</v>
      </c>
      <c r="BC6" s="65">
        <f t="shared" si="6"/>
        <v>84.1</v>
      </c>
      <c r="BD6" s="65" t="str">
        <f>IF(BD8="-","【-】","【"&amp;SUBSTITUTE(TEXT(BD8,"#,##0.0"),"-","△")&amp;"】")</f>
        <v>【84.7】</v>
      </c>
      <c r="BE6" s="65">
        <f>IF(BE8="-",NA(),BE8)</f>
        <v>0</v>
      </c>
      <c r="BF6" s="65">
        <f t="shared" ref="BF6:BN6" si="7">IF(BF8="-",NA(),BF8)</f>
        <v>0</v>
      </c>
      <c r="BG6" s="65">
        <f t="shared" si="7"/>
        <v>0</v>
      </c>
      <c r="BH6" s="65">
        <f t="shared" si="7"/>
        <v>0</v>
      </c>
      <c r="BI6" s="65">
        <f t="shared" si="7"/>
        <v>0</v>
      </c>
      <c r="BJ6" s="65">
        <f t="shared" si="7"/>
        <v>76.3</v>
      </c>
      <c r="BK6" s="65">
        <f t="shared" si="7"/>
        <v>80.7</v>
      </c>
      <c r="BL6" s="65">
        <f t="shared" si="7"/>
        <v>75.900000000000006</v>
      </c>
      <c r="BM6" s="65">
        <f t="shared" si="7"/>
        <v>75.099999999999994</v>
      </c>
      <c r="BN6" s="65">
        <f t="shared" si="7"/>
        <v>83.2</v>
      </c>
      <c r="BO6" s="65" t="str">
        <f>IF(BO8="-","【-】","【"&amp;SUBSTITUTE(TEXT(BO8,"#,##0.0"),"-","△")&amp;"】")</f>
        <v>【69.3】</v>
      </c>
      <c r="BP6" s="65">
        <f>IF(BP8="-",NA(),BP8)</f>
        <v>72.5</v>
      </c>
      <c r="BQ6" s="65">
        <f t="shared" ref="BQ6:BY6" si="8">IF(BQ8="-",NA(),BQ8)</f>
        <v>73</v>
      </c>
      <c r="BR6" s="65">
        <f t="shared" si="8"/>
        <v>75.3</v>
      </c>
      <c r="BS6" s="65">
        <f t="shared" si="8"/>
        <v>75</v>
      </c>
      <c r="BT6" s="65">
        <f t="shared" si="8"/>
        <v>66.3</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52645</v>
      </c>
      <c r="CB6" s="66">
        <f t="shared" ref="CB6:CJ6" si="9">IF(CB8="-",NA(),CB8)</f>
        <v>52933</v>
      </c>
      <c r="CC6" s="66">
        <f t="shared" si="9"/>
        <v>54302</v>
      </c>
      <c r="CD6" s="66">
        <f t="shared" si="9"/>
        <v>56544</v>
      </c>
      <c r="CE6" s="66">
        <f t="shared" si="9"/>
        <v>60796</v>
      </c>
      <c r="CF6" s="66">
        <f t="shared" si="9"/>
        <v>50510</v>
      </c>
      <c r="CG6" s="66">
        <f t="shared" si="9"/>
        <v>50958</v>
      </c>
      <c r="CH6" s="66">
        <f t="shared" si="9"/>
        <v>52405</v>
      </c>
      <c r="CI6" s="66">
        <f t="shared" si="9"/>
        <v>53523</v>
      </c>
      <c r="CJ6" s="66">
        <f t="shared" si="9"/>
        <v>57368</v>
      </c>
      <c r="CK6" s="65" t="str">
        <f>IF(CK8="-","【-】","【"&amp;SUBSTITUTE(TEXT(CK8,"#,##0"),"-","△")&amp;"】")</f>
        <v>【56,733】</v>
      </c>
      <c r="CL6" s="66">
        <f>IF(CL8="-",NA(),CL8)</f>
        <v>41391</v>
      </c>
      <c r="CM6" s="66">
        <f t="shared" ref="CM6:CU6" si="10">IF(CM8="-",NA(),CM8)</f>
        <v>40733</v>
      </c>
      <c r="CN6" s="66">
        <f t="shared" si="10"/>
        <v>41383</v>
      </c>
      <c r="CO6" s="66">
        <f t="shared" si="10"/>
        <v>45302</v>
      </c>
      <c r="CP6" s="66">
        <f t="shared" si="10"/>
        <v>50716</v>
      </c>
      <c r="CQ6" s="66">
        <f t="shared" si="10"/>
        <v>13552</v>
      </c>
      <c r="CR6" s="66">
        <f t="shared" si="10"/>
        <v>13792</v>
      </c>
      <c r="CS6" s="66">
        <f t="shared" si="10"/>
        <v>14290</v>
      </c>
      <c r="CT6" s="66">
        <f t="shared" si="10"/>
        <v>15111</v>
      </c>
      <c r="CU6" s="66">
        <f t="shared" si="10"/>
        <v>15986</v>
      </c>
      <c r="CV6" s="65" t="str">
        <f>IF(CV8="-","【-】","【"&amp;SUBSTITUTE(TEXT(CV8,"#,##0"),"-","△")&amp;"】")</f>
        <v>【16,778】</v>
      </c>
      <c r="CW6" s="65">
        <f>IF(CW8="-",NA(),CW8)</f>
        <v>42.9</v>
      </c>
      <c r="CX6" s="65">
        <f t="shared" ref="CX6:DF6" si="11">IF(CX8="-",NA(),CX8)</f>
        <v>42.5</v>
      </c>
      <c r="CY6" s="65">
        <f t="shared" si="11"/>
        <v>41.2</v>
      </c>
      <c r="CZ6" s="65">
        <f t="shared" si="11"/>
        <v>39.799999999999997</v>
      </c>
      <c r="DA6" s="65">
        <f t="shared" si="11"/>
        <v>41.4</v>
      </c>
      <c r="DB6" s="65">
        <f t="shared" si="11"/>
        <v>55.8</v>
      </c>
      <c r="DC6" s="65">
        <f t="shared" si="11"/>
        <v>56.1</v>
      </c>
      <c r="DD6" s="65">
        <f t="shared" si="11"/>
        <v>56</v>
      </c>
      <c r="DE6" s="65">
        <f t="shared" si="11"/>
        <v>56.2</v>
      </c>
      <c r="DF6" s="65">
        <f t="shared" si="11"/>
        <v>60.8</v>
      </c>
      <c r="DG6" s="65" t="str">
        <f>IF(DG8="-","【-】","【"&amp;SUBSTITUTE(TEXT(DG8,"#,##0.0"),"-","△")&amp;"】")</f>
        <v>【58.8】</v>
      </c>
      <c r="DH6" s="65">
        <f>IF(DH8="-",NA(),DH8)</f>
        <v>30.2</v>
      </c>
      <c r="DI6" s="65">
        <f t="shared" ref="DI6:DQ6" si="12">IF(DI8="-",NA(),DI8)</f>
        <v>29.8</v>
      </c>
      <c r="DJ6" s="65">
        <f t="shared" si="12"/>
        <v>29.6</v>
      </c>
      <c r="DK6" s="65">
        <f t="shared" si="12"/>
        <v>31.3</v>
      </c>
      <c r="DL6" s="65">
        <f t="shared" si="12"/>
        <v>32.299999999999997</v>
      </c>
      <c r="DM6" s="65">
        <f t="shared" si="12"/>
        <v>23.8</v>
      </c>
      <c r="DN6" s="65">
        <f t="shared" si="12"/>
        <v>23.9</v>
      </c>
      <c r="DO6" s="65">
        <f t="shared" si="12"/>
        <v>23.6</v>
      </c>
      <c r="DP6" s="65">
        <f t="shared" si="12"/>
        <v>24.2</v>
      </c>
      <c r="DQ6" s="65">
        <f t="shared" si="12"/>
        <v>24.1</v>
      </c>
      <c r="DR6" s="65" t="str">
        <f>IF(DR8="-","【-】","【"&amp;SUBSTITUTE(TEXT(DR8,"#,##0.0"),"-","△")&amp;"】")</f>
        <v>【24.8】</v>
      </c>
      <c r="DS6" s="65">
        <f>IF(DS8="-",NA(),DS8)</f>
        <v>39.200000000000003</v>
      </c>
      <c r="DT6" s="65">
        <f t="shared" ref="DT6:EB6" si="13">IF(DT8="-",NA(),DT8)</f>
        <v>44.7</v>
      </c>
      <c r="DU6" s="65">
        <f t="shared" si="13"/>
        <v>49.9</v>
      </c>
      <c r="DV6" s="65">
        <f t="shared" si="13"/>
        <v>51.3</v>
      </c>
      <c r="DW6" s="65">
        <f t="shared" si="13"/>
        <v>55.3</v>
      </c>
      <c r="DX6" s="65">
        <f t="shared" si="13"/>
        <v>49.8</v>
      </c>
      <c r="DY6" s="65">
        <f t="shared" si="13"/>
        <v>50.9</v>
      </c>
      <c r="DZ6" s="65">
        <f t="shared" si="13"/>
        <v>51.9</v>
      </c>
      <c r="EA6" s="65">
        <f t="shared" si="13"/>
        <v>52.9</v>
      </c>
      <c r="EB6" s="65">
        <f t="shared" si="13"/>
        <v>54.3</v>
      </c>
      <c r="EC6" s="65" t="str">
        <f>IF(EC8="-","【-】","【"&amp;SUBSTITUTE(TEXT(EC8,"#,##0.0"),"-","△")&amp;"】")</f>
        <v>【54.8】</v>
      </c>
      <c r="ED6" s="65">
        <f>IF(ED8="-",NA(),ED8)</f>
        <v>61.8</v>
      </c>
      <c r="EE6" s="65">
        <f t="shared" ref="EE6:EM6" si="14">IF(EE8="-",NA(),EE8)</f>
        <v>69.8</v>
      </c>
      <c r="EF6" s="65">
        <f t="shared" si="14"/>
        <v>75.5</v>
      </c>
      <c r="EG6" s="65">
        <f t="shared" si="14"/>
        <v>73.900000000000006</v>
      </c>
      <c r="EH6" s="65">
        <f t="shared" si="14"/>
        <v>76.5</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30925128</v>
      </c>
      <c r="EP6" s="66">
        <f t="shared" ref="EP6:EX6" si="15">IF(EP8="-",NA(),EP8)</f>
        <v>32363078</v>
      </c>
      <c r="EQ6" s="66">
        <f t="shared" si="15"/>
        <v>33321875</v>
      </c>
      <c r="ER6" s="66">
        <f t="shared" si="15"/>
        <v>35740010</v>
      </c>
      <c r="ES6" s="66">
        <f t="shared" si="15"/>
        <v>36795042</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x14ac:dyDescent="0.15">
      <c r="A7" s="48" t="s">
        <v>155</v>
      </c>
      <c r="B7" s="63">
        <f t="shared" ref="B7:AH7" si="16">B8</f>
        <v>2020</v>
      </c>
      <c r="C7" s="63">
        <f t="shared" si="16"/>
        <v>47510</v>
      </c>
      <c r="D7" s="63">
        <f t="shared" si="16"/>
        <v>46</v>
      </c>
      <c r="E7" s="63">
        <f t="shared" si="16"/>
        <v>6</v>
      </c>
      <c r="F7" s="63">
        <f t="shared" si="16"/>
        <v>0</v>
      </c>
      <c r="G7" s="63">
        <f t="shared" si="16"/>
        <v>3</v>
      </c>
      <c r="H7" s="63"/>
      <c r="I7" s="63"/>
      <c r="J7" s="63"/>
      <c r="K7" s="63" t="str">
        <f t="shared" si="16"/>
        <v>地方独立行政法人</v>
      </c>
      <c r="L7" s="63" t="str">
        <f t="shared" si="16"/>
        <v>病院事業</v>
      </c>
      <c r="M7" s="63" t="str">
        <f t="shared" si="16"/>
        <v>一般病院</v>
      </c>
      <c r="N7" s="63" t="str">
        <f>N8</f>
        <v>300床以上～400床未満</v>
      </c>
      <c r="O7" s="63" t="str">
        <f>O8</f>
        <v>非設置</v>
      </c>
      <c r="P7" s="63" t="str">
        <f>P8</f>
        <v>直営</v>
      </c>
      <c r="Q7" s="64">
        <f t="shared" si="16"/>
        <v>26</v>
      </c>
      <c r="R7" s="63" t="str">
        <f t="shared" si="16"/>
        <v>対象</v>
      </c>
      <c r="S7" s="63" t="str">
        <f t="shared" si="16"/>
        <v>ガ</v>
      </c>
      <c r="T7" s="63" t="str">
        <f t="shared" si="16"/>
        <v>が</v>
      </c>
      <c r="U7" s="64" t="str">
        <f>U8</f>
        <v>-</v>
      </c>
      <c r="V7" s="64">
        <f>V8</f>
        <v>34161</v>
      </c>
      <c r="W7" s="63" t="str">
        <f>W8</f>
        <v>非該当</v>
      </c>
      <c r="X7" s="63" t="str">
        <f t="shared" si="16"/>
        <v>非該当</v>
      </c>
      <c r="Y7" s="63" t="str">
        <f t="shared" si="16"/>
        <v>７：１</v>
      </c>
      <c r="Z7" s="64">
        <f t="shared" si="16"/>
        <v>383</v>
      </c>
      <c r="AA7" s="64" t="str">
        <f t="shared" si="16"/>
        <v>-</v>
      </c>
      <c r="AB7" s="64" t="str">
        <f t="shared" si="16"/>
        <v>-</v>
      </c>
      <c r="AC7" s="64" t="str">
        <f t="shared" si="16"/>
        <v>-</v>
      </c>
      <c r="AD7" s="64" t="str">
        <f t="shared" si="16"/>
        <v>-</v>
      </c>
      <c r="AE7" s="64">
        <f t="shared" si="16"/>
        <v>383</v>
      </c>
      <c r="AF7" s="64">
        <f t="shared" si="16"/>
        <v>383</v>
      </c>
      <c r="AG7" s="64" t="str">
        <f t="shared" si="16"/>
        <v>-</v>
      </c>
      <c r="AH7" s="64">
        <f t="shared" si="16"/>
        <v>383</v>
      </c>
      <c r="AI7" s="65">
        <f>AI8</f>
        <v>100.7</v>
      </c>
      <c r="AJ7" s="65">
        <f t="shared" ref="AJ7:AR7" si="17">AJ8</f>
        <v>100.6</v>
      </c>
      <c r="AK7" s="65">
        <f t="shared" si="17"/>
        <v>102.9</v>
      </c>
      <c r="AL7" s="65">
        <f t="shared" si="17"/>
        <v>103.4</v>
      </c>
      <c r="AM7" s="65">
        <f t="shared" si="17"/>
        <v>99.7</v>
      </c>
      <c r="AN7" s="65">
        <f t="shared" si="17"/>
        <v>97.2</v>
      </c>
      <c r="AO7" s="65">
        <f t="shared" si="17"/>
        <v>97</v>
      </c>
      <c r="AP7" s="65">
        <f t="shared" si="17"/>
        <v>97.8</v>
      </c>
      <c r="AQ7" s="65">
        <f t="shared" si="17"/>
        <v>97</v>
      </c>
      <c r="AR7" s="65">
        <f t="shared" si="17"/>
        <v>102.4</v>
      </c>
      <c r="AS7" s="65"/>
      <c r="AT7" s="65">
        <f>AT8</f>
        <v>81.5</v>
      </c>
      <c r="AU7" s="65">
        <f t="shared" ref="AU7:BC7" si="18">AU8</f>
        <v>80.900000000000006</v>
      </c>
      <c r="AV7" s="65">
        <f t="shared" si="18"/>
        <v>83.1</v>
      </c>
      <c r="AW7" s="65">
        <f t="shared" si="18"/>
        <v>82.1</v>
      </c>
      <c r="AX7" s="65">
        <f t="shared" si="18"/>
        <v>80.599999999999994</v>
      </c>
      <c r="AY7" s="65">
        <f t="shared" si="18"/>
        <v>90.1</v>
      </c>
      <c r="AZ7" s="65">
        <f t="shared" si="18"/>
        <v>89.6</v>
      </c>
      <c r="BA7" s="65">
        <f t="shared" si="18"/>
        <v>89.7</v>
      </c>
      <c r="BB7" s="65">
        <f t="shared" si="18"/>
        <v>89.3</v>
      </c>
      <c r="BC7" s="65">
        <f t="shared" si="18"/>
        <v>84.1</v>
      </c>
      <c r="BD7" s="65"/>
      <c r="BE7" s="65">
        <f>BE8</f>
        <v>0</v>
      </c>
      <c r="BF7" s="65">
        <f t="shared" ref="BF7:BN7" si="19">BF8</f>
        <v>0</v>
      </c>
      <c r="BG7" s="65">
        <f t="shared" si="19"/>
        <v>0</v>
      </c>
      <c r="BH7" s="65">
        <f t="shared" si="19"/>
        <v>0</v>
      </c>
      <c r="BI7" s="65">
        <f t="shared" si="19"/>
        <v>0</v>
      </c>
      <c r="BJ7" s="65">
        <f t="shared" si="19"/>
        <v>76.3</v>
      </c>
      <c r="BK7" s="65">
        <f t="shared" si="19"/>
        <v>80.7</v>
      </c>
      <c r="BL7" s="65">
        <f t="shared" si="19"/>
        <v>75.900000000000006</v>
      </c>
      <c r="BM7" s="65">
        <f t="shared" si="19"/>
        <v>75.099999999999994</v>
      </c>
      <c r="BN7" s="65">
        <f t="shared" si="19"/>
        <v>83.2</v>
      </c>
      <c r="BO7" s="65"/>
      <c r="BP7" s="65">
        <f>BP8</f>
        <v>72.5</v>
      </c>
      <c r="BQ7" s="65">
        <f t="shared" ref="BQ7:BY7" si="20">BQ8</f>
        <v>73</v>
      </c>
      <c r="BR7" s="65">
        <f t="shared" si="20"/>
        <v>75.3</v>
      </c>
      <c r="BS7" s="65">
        <f t="shared" si="20"/>
        <v>75</v>
      </c>
      <c r="BT7" s="65">
        <f t="shared" si="20"/>
        <v>66.3</v>
      </c>
      <c r="BU7" s="65">
        <f t="shared" si="20"/>
        <v>72.599999999999994</v>
      </c>
      <c r="BV7" s="65">
        <f t="shared" si="20"/>
        <v>73.5</v>
      </c>
      <c r="BW7" s="65">
        <f t="shared" si="20"/>
        <v>74.099999999999994</v>
      </c>
      <c r="BX7" s="65">
        <f t="shared" si="20"/>
        <v>74.400000000000006</v>
      </c>
      <c r="BY7" s="65">
        <f t="shared" si="20"/>
        <v>66.5</v>
      </c>
      <c r="BZ7" s="65"/>
      <c r="CA7" s="66">
        <f>CA8</f>
        <v>52645</v>
      </c>
      <c r="CB7" s="66">
        <f t="shared" ref="CB7:CJ7" si="21">CB8</f>
        <v>52933</v>
      </c>
      <c r="CC7" s="66">
        <f t="shared" si="21"/>
        <v>54302</v>
      </c>
      <c r="CD7" s="66">
        <f t="shared" si="21"/>
        <v>56544</v>
      </c>
      <c r="CE7" s="66">
        <f t="shared" si="21"/>
        <v>60796</v>
      </c>
      <c r="CF7" s="66">
        <f t="shared" si="21"/>
        <v>50510</v>
      </c>
      <c r="CG7" s="66">
        <f t="shared" si="21"/>
        <v>50958</v>
      </c>
      <c r="CH7" s="66">
        <f t="shared" si="21"/>
        <v>52405</v>
      </c>
      <c r="CI7" s="66">
        <f t="shared" si="21"/>
        <v>53523</v>
      </c>
      <c r="CJ7" s="66">
        <f t="shared" si="21"/>
        <v>57368</v>
      </c>
      <c r="CK7" s="65"/>
      <c r="CL7" s="66">
        <f>CL8</f>
        <v>41391</v>
      </c>
      <c r="CM7" s="66">
        <f t="shared" ref="CM7:CU7" si="22">CM8</f>
        <v>40733</v>
      </c>
      <c r="CN7" s="66">
        <f t="shared" si="22"/>
        <v>41383</v>
      </c>
      <c r="CO7" s="66">
        <f t="shared" si="22"/>
        <v>45302</v>
      </c>
      <c r="CP7" s="66">
        <f t="shared" si="22"/>
        <v>50716</v>
      </c>
      <c r="CQ7" s="66">
        <f t="shared" si="22"/>
        <v>13552</v>
      </c>
      <c r="CR7" s="66">
        <f t="shared" si="22"/>
        <v>13792</v>
      </c>
      <c r="CS7" s="66">
        <f t="shared" si="22"/>
        <v>14290</v>
      </c>
      <c r="CT7" s="66">
        <f t="shared" si="22"/>
        <v>15111</v>
      </c>
      <c r="CU7" s="66">
        <f t="shared" si="22"/>
        <v>15986</v>
      </c>
      <c r="CV7" s="65"/>
      <c r="CW7" s="65">
        <f>CW8</f>
        <v>42.9</v>
      </c>
      <c r="CX7" s="65">
        <f t="shared" ref="CX7:DF7" si="23">CX8</f>
        <v>42.5</v>
      </c>
      <c r="CY7" s="65">
        <f t="shared" si="23"/>
        <v>41.2</v>
      </c>
      <c r="CZ7" s="65">
        <f t="shared" si="23"/>
        <v>39.799999999999997</v>
      </c>
      <c r="DA7" s="65">
        <f t="shared" si="23"/>
        <v>41.4</v>
      </c>
      <c r="DB7" s="65">
        <f t="shared" si="23"/>
        <v>55.8</v>
      </c>
      <c r="DC7" s="65">
        <f t="shared" si="23"/>
        <v>56.1</v>
      </c>
      <c r="DD7" s="65">
        <f t="shared" si="23"/>
        <v>56</v>
      </c>
      <c r="DE7" s="65">
        <f t="shared" si="23"/>
        <v>56.2</v>
      </c>
      <c r="DF7" s="65">
        <f t="shared" si="23"/>
        <v>60.8</v>
      </c>
      <c r="DG7" s="65"/>
      <c r="DH7" s="65">
        <f>DH8</f>
        <v>30.2</v>
      </c>
      <c r="DI7" s="65">
        <f t="shared" ref="DI7:DQ7" si="24">DI8</f>
        <v>29.8</v>
      </c>
      <c r="DJ7" s="65">
        <f t="shared" si="24"/>
        <v>29.6</v>
      </c>
      <c r="DK7" s="65">
        <f t="shared" si="24"/>
        <v>31.3</v>
      </c>
      <c r="DL7" s="65">
        <f t="shared" si="24"/>
        <v>32.299999999999997</v>
      </c>
      <c r="DM7" s="65">
        <f t="shared" si="24"/>
        <v>23.8</v>
      </c>
      <c r="DN7" s="65">
        <f t="shared" si="24"/>
        <v>23.9</v>
      </c>
      <c r="DO7" s="65">
        <f t="shared" si="24"/>
        <v>23.6</v>
      </c>
      <c r="DP7" s="65">
        <f t="shared" si="24"/>
        <v>24.2</v>
      </c>
      <c r="DQ7" s="65">
        <f t="shared" si="24"/>
        <v>24.1</v>
      </c>
      <c r="DR7" s="65"/>
      <c r="DS7" s="65">
        <f>DS8</f>
        <v>39.200000000000003</v>
      </c>
      <c r="DT7" s="65">
        <f t="shared" ref="DT7:EB7" si="25">DT8</f>
        <v>44.7</v>
      </c>
      <c r="DU7" s="65">
        <f t="shared" si="25"/>
        <v>49.9</v>
      </c>
      <c r="DV7" s="65">
        <f t="shared" si="25"/>
        <v>51.3</v>
      </c>
      <c r="DW7" s="65">
        <f t="shared" si="25"/>
        <v>55.3</v>
      </c>
      <c r="DX7" s="65">
        <f t="shared" si="25"/>
        <v>49.8</v>
      </c>
      <c r="DY7" s="65">
        <f t="shared" si="25"/>
        <v>50.9</v>
      </c>
      <c r="DZ7" s="65">
        <f t="shared" si="25"/>
        <v>51.9</v>
      </c>
      <c r="EA7" s="65">
        <f t="shared" si="25"/>
        <v>52.9</v>
      </c>
      <c r="EB7" s="65">
        <f t="shared" si="25"/>
        <v>54.3</v>
      </c>
      <c r="EC7" s="65"/>
      <c r="ED7" s="65">
        <f>ED8</f>
        <v>61.8</v>
      </c>
      <c r="EE7" s="65">
        <f t="shared" ref="EE7:EM7" si="26">EE8</f>
        <v>69.8</v>
      </c>
      <c r="EF7" s="65">
        <f t="shared" si="26"/>
        <v>75.5</v>
      </c>
      <c r="EG7" s="65">
        <f t="shared" si="26"/>
        <v>73.900000000000006</v>
      </c>
      <c r="EH7" s="65">
        <f t="shared" si="26"/>
        <v>76.5</v>
      </c>
      <c r="EI7" s="65">
        <f t="shared" si="26"/>
        <v>65</v>
      </c>
      <c r="EJ7" s="65">
        <f t="shared" si="26"/>
        <v>66.8</v>
      </c>
      <c r="EK7" s="65">
        <f t="shared" si="26"/>
        <v>68.2</v>
      </c>
      <c r="EL7" s="65">
        <f t="shared" si="26"/>
        <v>69.400000000000006</v>
      </c>
      <c r="EM7" s="65">
        <f t="shared" si="26"/>
        <v>69.900000000000006</v>
      </c>
      <c r="EN7" s="65"/>
      <c r="EO7" s="66">
        <f>EO8</f>
        <v>30925128</v>
      </c>
      <c r="EP7" s="66">
        <f t="shared" ref="EP7:EX7" si="27">EP8</f>
        <v>32363078</v>
      </c>
      <c r="EQ7" s="66">
        <f t="shared" si="27"/>
        <v>33321875</v>
      </c>
      <c r="ER7" s="66">
        <f t="shared" si="27"/>
        <v>35740010</v>
      </c>
      <c r="ES7" s="66">
        <f t="shared" si="27"/>
        <v>36795042</v>
      </c>
      <c r="ET7" s="66">
        <f t="shared" si="27"/>
        <v>45645830</v>
      </c>
      <c r="EU7" s="66">
        <f t="shared" si="27"/>
        <v>47082778</v>
      </c>
      <c r="EV7" s="66">
        <f t="shared" si="27"/>
        <v>48918364</v>
      </c>
      <c r="EW7" s="66">
        <f t="shared" si="27"/>
        <v>49696718</v>
      </c>
      <c r="EX7" s="66">
        <f t="shared" si="27"/>
        <v>50234873</v>
      </c>
      <c r="EY7" s="66"/>
    </row>
    <row r="8" spans="1:155" s="67" customFormat="1" x14ac:dyDescent="0.15">
      <c r="A8" s="48"/>
      <c r="B8" s="68">
        <v>2020</v>
      </c>
      <c r="C8" s="68">
        <v>47510</v>
      </c>
      <c r="D8" s="68">
        <v>46</v>
      </c>
      <c r="E8" s="68">
        <v>6</v>
      </c>
      <c r="F8" s="68">
        <v>0</v>
      </c>
      <c r="G8" s="68">
        <v>3</v>
      </c>
      <c r="H8" s="68" t="s">
        <v>156</v>
      </c>
      <c r="I8" s="68" t="s">
        <v>157</v>
      </c>
      <c r="J8" s="68" t="s">
        <v>158</v>
      </c>
      <c r="K8" s="68" t="s">
        <v>159</v>
      </c>
      <c r="L8" s="68" t="s">
        <v>160</v>
      </c>
      <c r="M8" s="68" t="s">
        <v>161</v>
      </c>
      <c r="N8" s="68" t="s">
        <v>162</v>
      </c>
      <c r="O8" s="68" t="s">
        <v>163</v>
      </c>
      <c r="P8" s="68" t="s">
        <v>164</v>
      </c>
      <c r="Q8" s="69">
        <v>26</v>
      </c>
      <c r="R8" s="68" t="s">
        <v>165</v>
      </c>
      <c r="S8" s="68" t="s">
        <v>166</v>
      </c>
      <c r="T8" s="68" t="s">
        <v>167</v>
      </c>
      <c r="U8" s="69" t="s">
        <v>39</v>
      </c>
      <c r="V8" s="69">
        <v>34161</v>
      </c>
      <c r="W8" s="68" t="s">
        <v>168</v>
      </c>
      <c r="X8" s="68" t="s">
        <v>168</v>
      </c>
      <c r="Y8" s="70" t="s">
        <v>169</v>
      </c>
      <c r="Z8" s="69">
        <v>383</v>
      </c>
      <c r="AA8" s="69" t="s">
        <v>39</v>
      </c>
      <c r="AB8" s="69" t="s">
        <v>39</v>
      </c>
      <c r="AC8" s="69" t="s">
        <v>39</v>
      </c>
      <c r="AD8" s="69" t="s">
        <v>39</v>
      </c>
      <c r="AE8" s="69">
        <v>383</v>
      </c>
      <c r="AF8" s="69">
        <v>383</v>
      </c>
      <c r="AG8" s="69" t="s">
        <v>39</v>
      </c>
      <c r="AH8" s="69">
        <v>383</v>
      </c>
      <c r="AI8" s="71">
        <v>100.7</v>
      </c>
      <c r="AJ8" s="71">
        <v>100.6</v>
      </c>
      <c r="AK8" s="71">
        <v>102.9</v>
      </c>
      <c r="AL8" s="71">
        <v>103.4</v>
      </c>
      <c r="AM8" s="71">
        <v>99.7</v>
      </c>
      <c r="AN8" s="71">
        <v>97.2</v>
      </c>
      <c r="AO8" s="71">
        <v>97</v>
      </c>
      <c r="AP8" s="71">
        <v>97.8</v>
      </c>
      <c r="AQ8" s="71">
        <v>97</v>
      </c>
      <c r="AR8" s="71">
        <v>102.4</v>
      </c>
      <c r="AS8" s="71">
        <v>102.5</v>
      </c>
      <c r="AT8" s="71">
        <v>81.5</v>
      </c>
      <c r="AU8" s="71">
        <v>80.900000000000006</v>
      </c>
      <c r="AV8" s="71">
        <v>83.1</v>
      </c>
      <c r="AW8" s="71">
        <v>82.1</v>
      </c>
      <c r="AX8" s="71">
        <v>80.599999999999994</v>
      </c>
      <c r="AY8" s="71">
        <v>90.1</v>
      </c>
      <c r="AZ8" s="71">
        <v>89.6</v>
      </c>
      <c r="BA8" s="71">
        <v>89.7</v>
      </c>
      <c r="BB8" s="71">
        <v>89.3</v>
      </c>
      <c r="BC8" s="71">
        <v>84.1</v>
      </c>
      <c r="BD8" s="71">
        <v>84.7</v>
      </c>
      <c r="BE8" s="72">
        <v>0</v>
      </c>
      <c r="BF8" s="72">
        <v>0</v>
      </c>
      <c r="BG8" s="72">
        <v>0</v>
      </c>
      <c r="BH8" s="72">
        <v>0</v>
      </c>
      <c r="BI8" s="72">
        <v>0</v>
      </c>
      <c r="BJ8" s="72">
        <v>76.3</v>
      </c>
      <c r="BK8" s="72">
        <v>80.7</v>
      </c>
      <c r="BL8" s="72">
        <v>75.900000000000006</v>
      </c>
      <c r="BM8" s="72">
        <v>75.099999999999994</v>
      </c>
      <c r="BN8" s="72">
        <v>83.2</v>
      </c>
      <c r="BO8" s="72">
        <v>69.3</v>
      </c>
      <c r="BP8" s="71">
        <v>72.5</v>
      </c>
      <c r="BQ8" s="71">
        <v>73</v>
      </c>
      <c r="BR8" s="71">
        <v>75.3</v>
      </c>
      <c r="BS8" s="71">
        <v>75</v>
      </c>
      <c r="BT8" s="71">
        <v>66.3</v>
      </c>
      <c r="BU8" s="71">
        <v>72.599999999999994</v>
      </c>
      <c r="BV8" s="71">
        <v>73.5</v>
      </c>
      <c r="BW8" s="71">
        <v>74.099999999999994</v>
      </c>
      <c r="BX8" s="71">
        <v>74.400000000000006</v>
      </c>
      <c r="BY8" s="71">
        <v>66.5</v>
      </c>
      <c r="BZ8" s="71">
        <v>67.2</v>
      </c>
      <c r="CA8" s="72">
        <v>52645</v>
      </c>
      <c r="CB8" s="72">
        <v>52933</v>
      </c>
      <c r="CC8" s="72">
        <v>54302</v>
      </c>
      <c r="CD8" s="72">
        <v>56544</v>
      </c>
      <c r="CE8" s="72">
        <v>60796</v>
      </c>
      <c r="CF8" s="72">
        <v>50510</v>
      </c>
      <c r="CG8" s="72">
        <v>50958</v>
      </c>
      <c r="CH8" s="72">
        <v>52405</v>
      </c>
      <c r="CI8" s="72">
        <v>53523</v>
      </c>
      <c r="CJ8" s="72">
        <v>57368</v>
      </c>
      <c r="CK8" s="71">
        <v>56733</v>
      </c>
      <c r="CL8" s="72">
        <v>41391</v>
      </c>
      <c r="CM8" s="72">
        <v>40733</v>
      </c>
      <c r="CN8" s="72">
        <v>41383</v>
      </c>
      <c r="CO8" s="72">
        <v>45302</v>
      </c>
      <c r="CP8" s="72">
        <v>50716</v>
      </c>
      <c r="CQ8" s="72">
        <v>13552</v>
      </c>
      <c r="CR8" s="72">
        <v>13792</v>
      </c>
      <c r="CS8" s="72">
        <v>14290</v>
      </c>
      <c r="CT8" s="72">
        <v>15111</v>
      </c>
      <c r="CU8" s="72">
        <v>15986</v>
      </c>
      <c r="CV8" s="71">
        <v>16778</v>
      </c>
      <c r="CW8" s="72">
        <v>42.9</v>
      </c>
      <c r="CX8" s="72">
        <v>42.5</v>
      </c>
      <c r="CY8" s="72">
        <v>41.2</v>
      </c>
      <c r="CZ8" s="72">
        <v>39.799999999999997</v>
      </c>
      <c r="DA8" s="72">
        <v>41.4</v>
      </c>
      <c r="DB8" s="72">
        <v>55.8</v>
      </c>
      <c r="DC8" s="72">
        <v>56.1</v>
      </c>
      <c r="DD8" s="72">
        <v>56</v>
      </c>
      <c r="DE8" s="72">
        <v>56.2</v>
      </c>
      <c r="DF8" s="72">
        <v>60.8</v>
      </c>
      <c r="DG8" s="72">
        <v>58.8</v>
      </c>
      <c r="DH8" s="72">
        <v>30.2</v>
      </c>
      <c r="DI8" s="72">
        <v>29.8</v>
      </c>
      <c r="DJ8" s="72">
        <v>29.6</v>
      </c>
      <c r="DK8" s="72">
        <v>31.3</v>
      </c>
      <c r="DL8" s="72">
        <v>32.299999999999997</v>
      </c>
      <c r="DM8" s="72">
        <v>23.8</v>
      </c>
      <c r="DN8" s="72">
        <v>23.9</v>
      </c>
      <c r="DO8" s="72">
        <v>23.6</v>
      </c>
      <c r="DP8" s="72">
        <v>24.2</v>
      </c>
      <c r="DQ8" s="72">
        <v>24.1</v>
      </c>
      <c r="DR8" s="72">
        <v>24.8</v>
      </c>
      <c r="DS8" s="71">
        <v>39.200000000000003</v>
      </c>
      <c r="DT8" s="71">
        <v>44.7</v>
      </c>
      <c r="DU8" s="71">
        <v>49.9</v>
      </c>
      <c r="DV8" s="71">
        <v>51.3</v>
      </c>
      <c r="DW8" s="71">
        <v>55.3</v>
      </c>
      <c r="DX8" s="71">
        <v>49.8</v>
      </c>
      <c r="DY8" s="71">
        <v>50.9</v>
      </c>
      <c r="DZ8" s="71">
        <v>51.9</v>
      </c>
      <c r="EA8" s="71">
        <v>52.9</v>
      </c>
      <c r="EB8" s="71">
        <v>54.3</v>
      </c>
      <c r="EC8" s="71">
        <v>54.8</v>
      </c>
      <c r="ED8" s="71">
        <v>61.8</v>
      </c>
      <c r="EE8" s="71">
        <v>69.8</v>
      </c>
      <c r="EF8" s="71">
        <v>75.5</v>
      </c>
      <c r="EG8" s="71">
        <v>73.900000000000006</v>
      </c>
      <c r="EH8" s="71">
        <v>76.5</v>
      </c>
      <c r="EI8" s="71">
        <v>65</v>
      </c>
      <c r="EJ8" s="71">
        <v>66.8</v>
      </c>
      <c r="EK8" s="71">
        <v>68.2</v>
      </c>
      <c r="EL8" s="71">
        <v>69.400000000000006</v>
      </c>
      <c r="EM8" s="71">
        <v>69.900000000000006</v>
      </c>
      <c r="EN8" s="71">
        <v>70.3</v>
      </c>
      <c r="EO8" s="72">
        <v>30925128</v>
      </c>
      <c r="EP8" s="72">
        <v>32363078</v>
      </c>
      <c r="EQ8" s="72">
        <v>33321875</v>
      </c>
      <c r="ER8" s="72">
        <v>35740010</v>
      </c>
      <c r="ES8" s="72">
        <v>36795042</v>
      </c>
      <c r="ET8" s="72">
        <v>45645830</v>
      </c>
      <c r="EU8" s="72">
        <v>47082778</v>
      </c>
      <c r="EV8" s="72">
        <v>48918364</v>
      </c>
      <c r="EW8" s="72">
        <v>49696718</v>
      </c>
      <c r="EX8" s="72">
        <v>50234873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us1054</cp:lastModifiedBy>
  <cp:lastPrinted>2022-02-03T00:13:53Z</cp:lastPrinted>
  <dcterms:created xsi:type="dcterms:W3CDTF">2021-12-03T08:38:32Z</dcterms:created>
  <dcterms:modified xsi:type="dcterms:W3CDTF">2022-02-03T05:03:47Z</dcterms:modified>
  <cp:category/>
</cp:coreProperties>
</file>