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akitasv01\財政課\115 公営企業関係\公営企業決算統計等\R2公営企業決算統計\07_総務省から追加調査\040105_(01.28〆切)公営企業に係る経営比較分析表（令和２年度決算）の分析等について（依頼）\04_総務省へ回答\電気事業\"/>
    </mc:Choice>
  </mc:AlternateContent>
  <xr:revisionPtr revIDLastSave="0" documentId="13_ncr:1_{8CFA2D57-62AF-403E-9761-43C60AC62931}" xr6:coauthVersionLast="46" xr6:coauthVersionMax="47" xr10:uidLastSave="{00000000-0000-0000-0000-000000000000}"/>
  <workbookProtection workbookAlgorithmName="SHA-512" workbookHashValue="BQGKKqK5zbw7mRiHsSEz3gQDBvJqf4E1G81eA6YAfzepF/2C5o4fkENhVh/+3cRrKzYu8hnyjWUcVuuVl2MmrQ==" workbookSaltValue="/JWwFSxLBfR7Wi/Mp+l0gw==" workbookSpinCount="100000" lockStructure="1"/>
  <bookViews>
    <workbookView xWindow="-120" yWindow="-120" windowWidth="29040" windowHeight="15525"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G123" i="4" s="1"/>
  <c r="IV9" i="5"/>
  <c r="F123" i="4" s="1"/>
  <c r="GW9" i="5"/>
  <c r="E123" i="4" s="1"/>
  <c r="EX9" i="5"/>
  <c r="CY9" i="5"/>
  <c r="C123" i="4" s="1"/>
  <c r="MK8" i="5"/>
  <c r="MK12" i="5" s="1"/>
  <c r="MJ8" i="5"/>
  <c r="MA8" i="5"/>
  <c r="MD12" i="5" s="1"/>
  <c r="LZ8" i="5"/>
  <c r="LQ8" i="5"/>
  <c r="LQ12" i="5" s="1"/>
  <c r="LP8" i="5"/>
  <c r="LG8" i="5"/>
  <c r="LI12" i="5" s="1"/>
  <c r="LF8" i="5"/>
  <c r="KW8" i="5"/>
  <c r="LA12" i="5" s="1"/>
  <c r="KV8" i="5"/>
  <c r="KU8" i="5"/>
  <c r="KL8" i="5"/>
  <c r="KK8" i="5"/>
  <c r="KB8" i="5"/>
  <c r="KD12" i="5" s="1"/>
  <c r="KA8" i="5"/>
  <c r="JR8" i="5"/>
  <c r="JQ8" i="5"/>
  <c r="JH8" i="5"/>
  <c r="JJ12" i="5" s="1"/>
  <c r="JG8" i="5"/>
  <c r="IX8" i="5"/>
  <c r="IW8" i="5"/>
  <c r="IV8" i="5"/>
  <c r="IM8" i="5"/>
  <c r="IM12" i="5" s="1"/>
  <c r="IL8" i="5"/>
  <c r="IC8" i="5"/>
  <c r="IE12" i="5" s="1"/>
  <c r="IB8" i="5"/>
  <c r="HS8" i="5"/>
  <c r="HW12" i="5" s="1"/>
  <c r="HR8" i="5"/>
  <c r="HI8" i="5"/>
  <c r="HJ12" i="5" s="1"/>
  <c r="HH8" i="5"/>
  <c r="GY8" i="5"/>
  <c r="HC12" i="5" s="1"/>
  <c r="GX8" i="5"/>
  <c r="GW8" i="5"/>
  <c r="GM8" i="5"/>
  <c r="GC8" i="5"/>
  <c r="FS8" i="5"/>
  <c r="FI8" i="5"/>
  <c r="EY8" i="5"/>
  <c r="EX8" i="5"/>
  <c r="EN8" i="5"/>
  <c r="ED8" i="5"/>
  <c r="DT8" i="5"/>
  <c r="DJ8" i="5"/>
  <c r="CZ8" i="5"/>
  <c r="CY8" i="5"/>
  <c r="CO8" i="5"/>
  <c r="CE8" i="5"/>
  <c r="BT8" i="5"/>
  <c r="BI8" i="5"/>
  <c r="AX8" i="5"/>
  <c r="AX6" i="5"/>
  <c r="L19" i="4" s="1"/>
  <c r="AW6" i="5"/>
  <c r="AV6" i="5"/>
  <c r="F19" i="4" s="1"/>
  <c r="AU6" i="5"/>
  <c r="N16" i="4" s="1"/>
  <c r="AT6" i="5"/>
  <c r="L16" i="4" s="1"/>
  <c r="AS6" i="5"/>
  <c r="AR6" i="5"/>
  <c r="H16" i="4" s="1"/>
  <c r="AQ6" i="5"/>
  <c r="AP6" i="5"/>
  <c r="N15" i="4" s="1"/>
  <c r="AO6" i="5"/>
  <c r="AN6" i="5"/>
  <c r="J15" i="4" s="1"/>
  <c r="AM6" i="5"/>
  <c r="H15" i="4" s="1"/>
  <c r="AL6" i="5"/>
  <c r="F15" i="4" s="1"/>
  <c r="AK6" i="5"/>
  <c r="AJ6" i="5"/>
  <c r="L14" i="4" s="1"/>
  <c r="AI6" i="5"/>
  <c r="AH6" i="5"/>
  <c r="H14" i="4" s="1"/>
  <c r="AG6" i="5"/>
  <c r="AF6" i="5"/>
  <c r="N13" i="4" s="1"/>
  <c r="AE6" i="5"/>
  <c r="L13" i="4" s="1"/>
  <c r="AD6" i="5"/>
  <c r="J13" i="4" s="1"/>
  <c r="AC6" i="5"/>
  <c r="AB6" i="5"/>
  <c r="F13" i="4" s="1"/>
  <c r="AA6" i="5"/>
  <c r="Z6" i="5"/>
  <c r="L12" i="4" s="1"/>
  <c r="Y6" i="5"/>
  <c r="X6" i="5"/>
  <c r="H12" i="4" s="1"/>
  <c r="W6" i="5"/>
  <c r="F12" i="4" s="1"/>
  <c r="V6" i="5"/>
  <c r="F9" i="4" s="1"/>
  <c r="U6" i="5"/>
  <c r="T6" i="5"/>
  <c r="S6" i="5"/>
  <c r="R6" i="5"/>
  <c r="Q6" i="5"/>
  <c r="P6" i="5"/>
  <c r="O6" i="5"/>
  <c r="N6" i="5"/>
  <c r="F5" i="4" s="1"/>
  <c r="M6" i="5"/>
  <c r="GN8" i="5" s="1"/>
  <c r="L6" i="5"/>
  <c r="N3" i="4" s="1"/>
  <c r="K6" i="5"/>
  <c r="J3" i="4" s="1"/>
  <c r="J6" i="5"/>
  <c r="F3" i="4" s="1"/>
  <c r="I6" i="5"/>
  <c r="H6" i="5"/>
  <c r="B1" i="4" s="1"/>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D123" i="4"/>
  <c r="I19" i="4"/>
  <c r="J16" i="4"/>
  <c r="F16" i="4"/>
  <c r="L15" i="4"/>
  <c r="N14" i="4"/>
  <c r="J14" i="4"/>
  <c r="F14" i="4"/>
  <c r="H13" i="4"/>
  <c r="N12" i="4"/>
  <c r="J12" i="4"/>
  <c r="N7" i="4"/>
  <c r="B7" i="4"/>
  <c r="N5" i="4"/>
  <c r="J5" i="4"/>
  <c r="B5" i="4"/>
  <c r="B3" i="4"/>
  <c r="FJ8" i="5" l="1"/>
  <c r="GP18" i="5"/>
  <c r="GO18" i="5"/>
  <c r="GR18" i="5"/>
  <c r="GN18" i="5"/>
  <c r="GQ18" i="5"/>
  <c r="GQ12" i="5"/>
  <c r="GP12" i="5"/>
  <c r="GO12" i="5"/>
  <c r="GR12" i="5"/>
  <c r="GN12" i="5"/>
  <c r="MM16" i="5"/>
  <c r="KY16" i="5"/>
  <c r="JJ16" i="5"/>
  <c r="HU16" i="5"/>
  <c r="GF16" i="5"/>
  <c r="EQ16" i="5"/>
  <c r="DC16" i="5"/>
  <c r="BL16" i="5"/>
  <c r="MC16" i="5"/>
  <c r="KN16" i="5"/>
  <c r="IZ16" i="5"/>
  <c r="HK16" i="5"/>
  <c r="FV16" i="5"/>
  <c r="EG16" i="5"/>
  <c r="CR16" i="5"/>
  <c r="LS16" i="5"/>
  <c r="LI16" i="5"/>
  <c r="JT16" i="5"/>
  <c r="IE16" i="5"/>
  <c r="GP16" i="5"/>
  <c r="FB16" i="5"/>
  <c r="DM16" i="5"/>
  <c r="BW16" i="5"/>
  <c r="KD16" i="5"/>
  <c r="DW16" i="5"/>
  <c r="LS10" i="5"/>
  <c r="KD10" i="5"/>
  <c r="IO10" i="5"/>
  <c r="HA10" i="5"/>
  <c r="FL10" i="5"/>
  <c r="DW10" i="5"/>
  <c r="CH10" i="5"/>
  <c r="J11" i="4"/>
  <c r="IO16" i="5"/>
  <c r="CH16" i="5"/>
  <c r="LI10" i="5"/>
  <c r="JT10" i="5"/>
  <c r="IE10" i="5"/>
  <c r="GP10" i="5"/>
  <c r="FB10" i="5"/>
  <c r="DM10" i="5"/>
  <c r="BW10" i="5"/>
  <c r="HA16" i="5"/>
  <c r="BA16" i="5"/>
  <c r="MM10" i="5"/>
  <c r="KY10" i="5"/>
  <c r="JJ10" i="5"/>
  <c r="HU10" i="5"/>
  <c r="GF10" i="5"/>
  <c r="EQ10" i="5"/>
  <c r="DC10" i="5"/>
  <c r="BL10" i="5"/>
  <c r="FL16" i="5"/>
  <c r="MC10" i="5"/>
  <c r="KN10" i="5"/>
  <c r="IZ10" i="5"/>
  <c r="HK10" i="5"/>
  <c r="FV10" i="5"/>
  <c r="EG10" i="5"/>
  <c r="CR10" i="5"/>
  <c r="BA10" i="5"/>
  <c r="FK18" i="5"/>
  <c r="FN18" i="5"/>
  <c r="FJ18" i="5"/>
  <c r="FM18" i="5"/>
  <c r="FL18" i="5"/>
  <c r="GD8" i="5"/>
  <c r="JB18" i="5"/>
  <c r="IX18" i="5"/>
  <c r="IZ12" i="5"/>
  <c r="JA18" i="5"/>
  <c r="IZ18" i="5"/>
  <c r="IY18" i="5"/>
  <c r="JT18" i="5"/>
  <c r="JV12" i="5"/>
  <c r="JR12" i="5"/>
  <c r="JS18" i="5"/>
  <c r="JV18" i="5"/>
  <c r="JR18" i="5"/>
  <c r="JU18" i="5"/>
  <c r="KP18" i="5"/>
  <c r="KL18" i="5"/>
  <c r="KN12" i="5"/>
  <c r="KO18" i="5"/>
  <c r="KN18" i="5"/>
  <c r="KM18" i="5"/>
  <c r="E10" i="5"/>
  <c r="FM12" i="5"/>
  <c r="HM12" i="5"/>
  <c r="IX12" i="5"/>
  <c r="JH12" i="5"/>
  <c r="JS12" i="5"/>
  <c r="KC12" i="5"/>
  <c r="KM12" i="5"/>
  <c r="KY12" i="5"/>
  <c r="LS12" i="5"/>
  <c r="MN12" i="5"/>
  <c r="GZ18" i="5"/>
  <c r="HB12" i="5"/>
  <c r="HC18" i="5"/>
  <c r="GY18" i="5"/>
  <c r="HB18" i="5"/>
  <c r="HA18" i="5"/>
  <c r="HV18" i="5"/>
  <c r="HT12" i="5"/>
  <c r="HU18" i="5"/>
  <c r="HT18" i="5"/>
  <c r="HW18" i="5"/>
  <c r="HS18" i="5"/>
  <c r="IN18" i="5"/>
  <c r="IP12" i="5"/>
  <c r="IQ18" i="5"/>
  <c r="IM18" i="5"/>
  <c r="IP18" i="5"/>
  <c r="IO18" i="5"/>
  <c r="LI18" i="5"/>
  <c r="LK12" i="5"/>
  <c r="LG12" i="5"/>
  <c r="LH18" i="5"/>
  <c r="LK18" i="5"/>
  <c r="LG18" i="5"/>
  <c r="LJ18" i="5"/>
  <c r="ME18" i="5"/>
  <c r="MA18" i="5"/>
  <c r="MC12" i="5"/>
  <c r="MD18" i="5"/>
  <c r="MC18" i="5"/>
  <c r="MB18" i="5"/>
  <c r="B10" i="5"/>
  <c r="F10" i="5"/>
  <c r="FJ12" i="5"/>
  <c r="FN12" i="5"/>
  <c r="GY12" i="5"/>
  <c r="HI12" i="5"/>
  <c r="HS12" i="5"/>
  <c r="ID12" i="5"/>
  <c r="IN12" i="5"/>
  <c r="IY12" i="5"/>
  <c r="JT12" i="5"/>
  <c r="KO12" i="5"/>
  <c r="KZ12" i="5"/>
  <c r="LJ12" i="5"/>
  <c r="LU12" i="5"/>
  <c r="ME12" i="5"/>
  <c r="MO12" i="5"/>
  <c r="EZ8" i="5"/>
  <c r="FT8" i="5"/>
  <c r="JK18" i="5"/>
  <c r="JI12" i="5"/>
  <c r="JJ18" i="5"/>
  <c r="JI18" i="5"/>
  <c r="JL18" i="5"/>
  <c r="JH18" i="5"/>
  <c r="KC18" i="5"/>
  <c r="KE12" i="5"/>
  <c r="KF18" i="5"/>
  <c r="KB18" i="5"/>
  <c r="KE18" i="5"/>
  <c r="KD18" i="5"/>
  <c r="C10" i="5"/>
  <c r="FK12" i="5"/>
  <c r="GZ12" i="5"/>
  <c r="HU12" i="5"/>
  <c r="IO12" i="5"/>
  <c r="JA12" i="5"/>
  <c r="JK12" i="5"/>
  <c r="JU12" i="5"/>
  <c r="KF12" i="5"/>
  <c r="KP12" i="5"/>
  <c r="MA12" i="5"/>
  <c r="HM18" i="5"/>
  <c r="HI18" i="5"/>
  <c r="HK12" i="5"/>
  <c r="HL18" i="5"/>
  <c r="HK18" i="5"/>
  <c r="HJ18" i="5"/>
  <c r="IE18" i="5"/>
  <c r="IG12" i="5"/>
  <c r="IC12" i="5"/>
  <c r="ID18" i="5"/>
  <c r="IG18" i="5"/>
  <c r="IC18" i="5"/>
  <c r="IF18" i="5"/>
  <c r="KZ18" i="5"/>
  <c r="KX12" i="5"/>
  <c r="KY18" i="5"/>
  <c r="KX18" i="5"/>
  <c r="LA18" i="5"/>
  <c r="KW18" i="5"/>
  <c r="LR18" i="5"/>
  <c r="LT12" i="5"/>
  <c r="LU18" i="5"/>
  <c r="LQ18" i="5"/>
  <c r="LT18" i="5"/>
  <c r="LS18" i="5"/>
  <c r="MN18" i="5"/>
  <c r="ML12" i="5"/>
  <c r="MM18" i="5"/>
  <c r="ML18" i="5"/>
  <c r="MO18" i="5"/>
  <c r="MK18" i="5"/>
  <c r="FL12" i="5"/>
  <c r="HA12" i="5"/>
  <c r="HL12" i="5"/>
  <c r="HV12" i="5"/>
  <c r="IF12" i="5"/>
  <c r="IQ12" i="5"/>
  <c r="JB12" i="5"/>
  <c r="JL12" i="5"/>
  <c r="KB12" i="5"/>
  <c r="KL12" i="5"/>
  <c r="KW12" i="5"/>
  <c r="LH12" i="5"/>
  <c r="LR12" i="5"/>
  <c r="MB12" i="5"/>
  <c r="MM12" i="5"/>
  <c r="FB18" i="5" l="1"/>
  <c r="FA18" i="5"/>
  <c r="FD18" i="5"/>
  <c r="EZ18" i="5"/>
  <c r="FC18" i="5"/>
  <c r="FC12" i="5"/>
  <c r="FB12" i="5"/>
  <c r="FA12" i="5"/>
  <c r="FD12" i="5"/>
  <c r="EZ12" i="5"/>
  <c r="LU16" i="5"/>
  <c r="KF16" i="5"/>
  <c r="IQ16" i="5"/>
  <c r="HC16" i="5"/>
  <c r="FN16" i="5"/>
  <c r="DY16" i="5"/>
  <c r="CJ16" i="5"/>
  <c r="LK16" i="5"/>
  <c r="JV16" i="5"/>
  <c r="IG16" i="5"/>
  <c r="GR16" i="5"/>
  <c r="FD16" i="5"/>
  <c r="DO16" i="5"/>
  <c r="BY16" i="5"/>
  <c r="MO16" i="5"/>
  <c r="LA16" i="5"/>
  <c r="ME16" i="5"/>
  <c r="KP16" i="5"/>
  <c r="JB16" i="5"/>
  <c r="HM16" i="5"/>
  <c r="FX16" i="5"/>
  <c r="EI16" i="5"/>
  <c r="CT16" i="5"/>
  <c r="GH16" i="5"/>
  <c r="MO10" i="5"/>
  <c r="LA10" i="5"/>
  <c r="JL10" i="5"/>
  <c r="HW10" i="5"/>
  <c r="GH10" i="5"/>
  <c r="ES10" i="5"/>
  <c r="DE10" i="5"/>
  <c r="BN10" i="5"/>
  <c r="ES16" i="5"/>
  <c r="BC16" i="5"/>
  <c r="ME10" i="5"/>
  <c r="KP10" i="5"/>
  <c r="JB10" i="5"/>
  <c r="HM10" i="5"/>
  <c r="FX10" i="5"/>
  <c r="EI10" i="5"/>
  <c r="CT10" i="5"/>
  <c r="BC10" i="5"/>
  <c r="N11" i="4"/>
  <c r="JL16" i="5"/>
  <c r="DE16" i="5"/>
  <c r="LU10" i="5"/>
  <c r="KF10" i="5"/>
  <c r="IQ10" i="5"/>
  <c r="HC10" i="5"/>
  <c r="FN10" i="5"/>
  <c r="DY10" i="5"/>
  <c r="CJ10" i="5"/>
  <c r="HW16" i="5"/>
  <c r="BN16" i="5"/>
  <c r="LK10" i="5"/>
  <c r="JV10" i="5"/>
  <c r="IG10" i="5"/>
  <c r="GR10" i="5"/>
  <c r="FD10" i="5"/>
  <c r="DO10" i="5"/>
  <c r="BY10" i="5"/>
  <c r="LQ16" i="5"/>
  <c r="KB16" i="5"/>
  <c r="IM16" i="5"/>
  <c r="GY16" i="5"/>
  <c r="FJ16" i="5"/>
  <c r="DU16" i="5"/>
  <c r="CF16" i="5"/>
  <c r="LG16" i="5"/>
  <c r="JR16" i="5"/>
  <c r="IC16" i="5"/>
  <c r="GN16" i="5"/>
  <c r="EZ16" i="5"/>
  <c r="DK16" i="5"/>
  <c r="BU16" i="5"/>
  <c r="MK16" i="5"/>
  <c r="KW16" i="5"/>
  <c r="MA16" i="5"/>
  <c r="KL16" i="5"/>
  <c r="IX16" i="5"/>
  <c r="HI16" i="5"/>
  <c r="FT16" i="5"/>
  <c r="EE16" i="5"/>
  <c r="CP16" i="5"/>
  <c r="HS16" i="5"/>
  <c r="BJ16" i="5"/>
  <c r="AY16" i="5"/>
  <c r="MK10" i="5"/>
  <c r="KW10" i="5"/>
  <c r="JH10" i="5"/>
  <c r="HS10" i="5"/>
  <c r="GD10" i="5"/>
  <c r="EO10" i="5"/>
  <c r="DA10" i="5"/>
  <c r="BJ10" i="5"/>
  <c r="GD16" i="5"/>
  <c r="MA10" i="5"/>
  <c r="KL10" i="5"/>
  <c r="IX10" i="5"/>
  <c r="HI10" i="5"/>
  <c r="FT10" i="5"/>
  <c r="EE10" i="5"/>
  <c r="CP10" i="5"/>
  <c r="AY10" i="5"/>
  <c r="EO16" i="5"/>
  <c r="LQ10" i="5"/>
  <c r="KB10" i="5"/>
  <c r="IM10" i="5"/>
  <c r="GY10" i="5"/>
  <c r="FJ10" i="5"/>
  <c r="DU10" i="5"/>
  <c r="CF10" i="5"/>
  <c r="F11" i="4"/>
  <c r="JH16" i="5"/>
  <c r="DA16" i="5"/>
  <c r="LG10" i="5"/>
  <c r="JR10" i="5"/>
  <c r="IC10" i="5"/>
  <c r="GN10" i="5"/>
  <c r="EZ10" i="5"/>
  <c r="DK10" i="5"/>
  <c r="BU10" i="5"/>
  <c r="LH16" i="5"/>
  <c r="JS16" i="5"/>
  <c r="ID16" i="5"/>
  <c r="GO16" i="5"/>
  <c r="FA16" i="5"/>
  <c r="DL16" i="5"/>
  <c r="BV16" i="5"/>
  <c r="ML16" i="5"/>
  <c r="KX16" i="5"/>
  <c r="JI16" i="5"/>
  <c r="HT16" i="5"/>
  <c r="GE16" i="5"/>
  <c r="EP16" i="5"/>
  <c r="DB16" i="5"/>
  <c r="BK16" i="5"/>
  <c r="MB16" i="5"/>
  <c r="LR16" i="5"/>
  <c r="KC16" i="5"/>
  <c r="IN16" i="5"/>
  <c r="GZ16" i="5"/>
  <c r="FK16" i="5"/>
  <c r="DV16" i="5"/>
  <c r="CG16" i="5"/>
  <c r="IY16" i="5"/>
  <c r="CQ16" i="5"/>
  <c r="MB10" i="5"/>
  <c r="KM10" i="5"/>
  <c r="IY10" i="5"/>
  <c r="HJ10" i="5"/>
  <c r="FU10" i="5"/>
  <c r="EF10" i="5"/>
  <c r="CQ10" i="5"/>
  <c r="AZ10" i="5"/>
  <c r="H11" i="4"/>
  <c r="HJ16" i="5"/>
  <c r="LR10" i="5"/>
  <c r="KC10" i="5"/>
  <c r="IN10" i="5"/>
  <c r="GZ10" i="5"/>
  <c r="FK10" i="5"/>
  <c r="DV10" i="5"/>
  <c r="CG10" i="5"/>
  <c r="FU16" i="5"/>
  <c r="LH10" i="5"/>
  <c r="JS10" i="5"/>
  <c r="ID10" i="5"/>
  <c r="GO10" i="5"/>
  <c r="FA10" i="5"/>
  <c r="DL10" i="5"/>
  <c r="BV10" i="5"/>
  <c r="KM16" i="5"/>
  <c r="EF16" i="5"/>
  <c r="AZ16" i="5"/>
  <c r="ML10" i="5"/>
  <c r="KX10" i="5"/>
  <c r="JI10" i="5"/>
  <c r="HT10" i="5"/>
  <c r="GE10" i="5"/>
  <c r="EP10" i="5"/>
  <c r="DB10" i="5"/>
  <c r="BK10" i="5"/>
  <c r="FX18" i="5"/>
  <c r="FT18" i="5"/>
  <c r="FW18" i="5"/>
  <c r="FV18" i="5"/>
  <c r="FU18" i="5"/>
  <c r="FU12" i="5"/>
  <c r="FX12" i="5"/>
  <c r="FT12" i="5"/>
  <c r="FW12" i="5"/>
  <c r="FV12" i="5"/>
  <c r="MD16" i="5"/>
  <c r="KO16" i="5"/>
  <c r="JA16" i="5"/>
  <c r="HL16" i="5"/>
  <c r="FW16" i="5"/>
  <c r="EH16" i="5"/>
  <c r="CS16" i="5"/>
  <c r="BB16" i="5"/>
  <c r="LT16" i="5"/>
  <c r="KE16" i="5"/>
  <c r="IP16" i="5"/>
  <c r="HB16" i="5"/>
  <c r="FM16" i="5"/>
  <c r="DX16" i="5"/>
  <c r="CI16" i="5"/>
  <c r="LJ16" i="5"/>
  <c r="MN16" i="5"/>
  <c r="KZ16" i="5"/>
  <c r="JK16" i="5"/>
  <c r="HV16" i="5"/>
  <c r="GG16" i="5"/>
  <c r="ER16" i="5"/>
  <c r="DD16" i="5"/>
  <c r="BM16" i="5"/>
  <c r="FC16" i="5"/>
  <c r="LJ10" i="5"/>
  <c r="JU10" i="5"/>
  <c r="IF10" i="5"/>
  <c r="GQ10" i="5"/>
  <c r="FC10" i="5"/>
  <c r="DN10" i="5"/>
  <c r="BX10" i="5"/>
  <c r="JU16" i="5"/>
  <c r="DN16" i="5"/>
  <c r="MN10" i="5"/>
  <c r="KZ10" i="5"/>
  <c r="JK10" i="5"/>
  <c r="HV10" i="5"/>
  <c r="GG10" i="5"/>
  <c r="ER10" i="5"/>
  <c r="DD10" i="5"/>
  <c r="BM10" i="5"/>
  <c r="IF16" i="5"/>
  <c r="BX16" i="5"/>
  <c r="MD10" i="5"/>
  <c r="KO10" i="5"/>
  <c r="JA10" i="5"/>
  <c r="HL10" i="5"/>
  <c r="FW10" i="5"/>
  <c r="EH10" i="5"/>
  <c r="CS10" i="5"/>
  <c r="BB10" i="5"/>
  <c r="L11" i="4"/>
  <c r="GQ16" i="5"/>
  <c r="LT10" i="5"/>
  <c r="KE10" i="5"/>
  <c r="IP10" i="5"/>
  <c r="HB10" i="5"/>
  <c r="FM10" i="5"/>
  <c r="DX10" i="5"/>
  <c r="CI10" i="5"/>
  <c r="GG18" i="5"/>
  <c r="GF18" i="5"/>
  <c r="GE18" i="5"/>
  <c r="GH18" i="5"/>
  <c r="GD18" i="5"/>
  <c r="GH12" i="5"/>
  <c r="GD12" i="5"/>
  <c r="GG12" i="5"/>
  <c r="GF12" i="5"/>
  <c r="GE12" i="5"/>
</calcChain>
</file>

<file path=xl/sharedStrings.xml><?xml version="1.0" encoding="utf-8"?>
<sst xmlns="http://schemas.openxmlformats.org/spreadsheetml/2006/main" count="942" uniqueCount="261">
  <si>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</si>
  <si>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</si>
  <si>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</si>
  <si>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</si>
  <si>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</si>
  <si>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</si>
  <si>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</si>
  <si>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</si>
  <si>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</si>
  <si>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</si>
  <si>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</si>
  <si>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</si>
  <si>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</si>
  <si>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</si>
  <si>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</si>
  <si>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</si>
  <si>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</si>
  <si>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</si>
  <si>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</si>
  <si>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</si>
  <si>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</si>
  <si>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</si>
  <si>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</si>
  <si>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</si>
  <si>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</si>
  <si>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</si>
  <si>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</si>
  <si>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</si>
  <si>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</si>
  <si>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</si>
  <si>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</si>
  <si>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</si>
  <si>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</si>
  <si>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</si>
  <si>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</si>
  <si>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</si>
  <si>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</si>
  <si>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</si>
  <si>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</si>
  <si>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</si>
  <si>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</si>
  <si>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</si>
  <si>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</si>
  <si>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</si>
  <si>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</si>
  <si>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</si>
  <si>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</si>
  <si>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</si>
  <si>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</si>
  <si>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</si>
  <si>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</si>
  <si>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</si>
  <si>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</si>
  <si>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</si>
  <si>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</si>
  <si>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</si>
  <si>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</si>
  <si>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</si>
  <si>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</si>
  <si>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</si>
  <si>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</si>
  <si>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</si>
  <si>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</si>
  <si>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</si>
  <si>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</si>
  <si>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</si>
  <si>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</si>
  <si>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</si>
  <si>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</si>
  <si>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</si>
  <si>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</si>
  <si>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</si>
  <si>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</si>
  <si>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</si>
  <si>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</si>
  <si>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</si>
  <si>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</si>
  <si>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</si>
  <si>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</si>
  <si>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</si>
  <si>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</si>
  <si>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</si>
  <si>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</si>
  <si>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</si>
  <si>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</si>
  <si>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</si>
  <si>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</si>
  <si>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</si>
  <si>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</si>
  <si>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</si>
  <si>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</si>
  <si>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</si>
  <si>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</si>
  <si>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</si>
  <si>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</si>
  <si>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</si>
  <si>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</si>
  <si>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</si>
  <si>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</si>
  <si>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</si>
  <si>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</si>
  <si>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</si>
  <si>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</si>
  <si>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</si>
  <si>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</si>
  <si>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</si>
  <si>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</si>
  <si>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</si>
  <si>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</si>
  <si>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</si>
  <si>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</si>
  <si>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</si>
  <si>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</si>
  <si>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</si>
  <si>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</si>
  <si>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</si>
  <si>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</si>
  <si>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</si>
  <si>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</si>
  <si>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050008</t>
  </si>
  <si>
    <t>46</t>
  </si>
  <si>
    <t>04</t>
  </si>
  <si>
    <t>0</t>
  </si>
  <si>
    <t>000</t>
  </si>
  <si>
    <t>秋田県</t>
  </si>
  <si>
    <t>法適用</t>
  </si>
  <si>
    <t>電気事業</t>
  </si>
  <si>
    <t>非設置</t>
  </si>
  <si>
    <t>-</t>
  </si>
  <si>
    <t>令和5年3月31日　鎧畑発電所ほか</t>
  </si>
  <si>
    <t>令和9年12月31日　大松川発電所</t>
  </si>
  <si>
    <t>無</t>
  </si>
  <si>
    <t>東北電力株式会社、東北電力ネットワーク株式会社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</si>
  <si>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</si>
  <si>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</si>
  <si>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</si>
  <si>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</si>
  <si>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</si>
  <si>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</si>
  <si>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</si>
  <si>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</si>
  <si>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</si>
  <si>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</si>
  <si>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</si>
  <si>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</si>
  <si>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</si>
  <si>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</si>
  <si>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</si>
  <si>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</si>
  <si>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</si>
  <si>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</si>
  <si>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</si>
  <si>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</si>
  <si>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</si>
  <si>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</si>
  <si>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</si>
  <si>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</si>
  <si>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</si>
  <si>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</si>
  <si>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</si>
  <si>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</si>
  <si>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</si>
  <si>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</si>
  <si>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</si>
  <si>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</si>
  <si>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</si>
  <si>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</si>
  <si>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</si>
  <si>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</si>
  <si>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</si>
  <si>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</si>
  <si>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</si>
  <si>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</si>
  <si>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</si>
  <si>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</si>
  <si>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</si>
  <si>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</si>
  <si>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</si>
  <si>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</si>
  <si>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</si>
  <si>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</si>
  <si>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</si>
  <si>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</si>
  <si>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</si>
  <si>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</si>
  <si>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</si>
  <si>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</si>
  <si>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</si>
  <si>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</si>
  <si>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</si>
  <si>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</si>
  <si>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</si>
  <si>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</si>
  <si>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</si>
  <si>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</si>
  <si>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</si>
  <si>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</si>
  <si>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</si>
  <si>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</si>
  <si>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</si>
  <si>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</si>
  <si>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</si>
  <si>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</si>
  <si>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</si>
  <si>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</si>
  <si>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</si>
  <si>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</si>
  <si>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</si>
  <si>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</si>
  <si>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</si>
  <si>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</si>
  <si>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</si>
  <si>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</si>
  <si>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</si>
  <si>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</si>
  <si>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</si>
  <si>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</si>
  <si>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</si>
  <si>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</si>
  <si>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</si>
  <si>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</si>
  <si>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</si>
  <si>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</si>
  <si>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</si>
  <si>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</si>
  <si>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</si>
  <si>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</si>
  <si>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</si>
  <si>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</si>
  <si>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</si>
  <si>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</si>
  <si>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</si>
  <si>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</si>
  <si>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</si>
  <si>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</si>
  <si>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</si>
  <si>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</si>
  <si>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</si>
  <si>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</si>
  <si>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</si>
  <si>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</si>
  <si>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</si>
  <si>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</si>
  <si>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</si>
  <si>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</si>
  <si>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</si>
  <si>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</si>
  <si>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</si>
  <si>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</si>
  <si>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</si>
  <si>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</si>
  <si>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</si>
  <si>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</si>
  <si>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</si>
  <si>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</si>
  <si>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</si>
  <si>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</si>
  <si>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○経常収支比率、営業収支比率
　売電契約を総括原価方式からプロポーザル方式に変更したことなどにより電力料金収入が増加したことに加え、修繕費の減少などから、前年度値より大幅に上昇した。平均値を上回る比率であり、経営の健全性は確保されている。
○流動比率
　電力料金収入の増などにより現預金及び未収金等の流動資産が増加した一方で、その他流動資産の減少、退職給付金等未払費用の増による流動負債の増加により、前年度値より下降した。平均値を上回る比率であり、短期的な債務の支払い能力は確保されている。
○供給原価
　修繕費の減少及び年間発電電力量の増加などにより前年度値より下降した。平均値を下回っているが、引き続き維持管理費の縮減に努める必要がある。
○ＥＢＩＴＤＡ（減価償却前営業利益）
　売電契約を総括原価方式からプロポーザル方式に変更したことなどにより電力料金収入が増加したことに加え、修繕費の減少などから、前年度値より上昇した。平均値を上回る比率であり、引き続き安定的な収益を見込んでいる。</t>
    <rPh sb="16" eb="18">
      <t>バイデン</t>
    </rPh>
    <rPh sb="18" eb="20">
      <t>ケイヤク</t>
    </rPh>
    <rPh sb="35" eb="37">
      <t>ホウシキ</t>
    </rPh>
    <rPh sb="38" eb="40">
      <t>ヘンコウ</t>
    </rPh>
    <rPh sb="49" eb="51">
      <t>デンリョク</t>
    </rPh>
    <rPh sb="56" eb="58">
      <t>ゾウカ</t>
    </rPh>
    <rPh sb="63" eb="64">
      <t>クワ</t>
    </rPh>
    <rPh sb="66" eb="69">
      <t>シュウゼンヒ</t>
    </rPh>
    <rPh sb="70" eb="72">
      <t>ゲンショウ</t>
    </rPh>
    <rPh sb="83" eb="85">
      <t>オオハバ</t>
    </rPh>
    <rPh sb="86" eb="88">
      <t>ジョウショウ</t>
    </rPh>
    <rPh sb="95" eb="97">
      <t>ウワマワ</t>
    </rPh>
    <rPh sb="98" eb="100">
      <t>ヒリツ</t>
    </rPh>
    <rPh sb="130" eb="132">
      <t>リョウキン</t>
    </rPh>
    <rPh sb="132" eb="134">
      <t>シュウニュウ</t>
    </rPh>
    <rPh sb="135" eb="136">
      <t>ゾウ</t>
    </rPh>
    <rPh sb="141" eb="144">
      <t>ゲンヨキン</t>
    </rPh>
    <rPh sb="144" eb="145">
      <t>オヨ</t>
    </rPh>
    <rPh sb="146" eb="149">
      <t>ミシュウキン</t>
    </rPh>
    <rPh sb="149" eb="150">
      <t>トウ</t>
    </rPh>
    <rPh sb="151" eb="153">
      <t>リュウドウ</t>
    </rPh>
    <rPh sb="153" eb="155">
      <t>シサン</t>
    </rPh>
    <rPh sb="156" eb="158">
      <t>ゾウカ</t>
    </rPh>
    <rPh sb="160" eb="162">
      <t>イッポウ</t>
    </rPh>
    <rPh sb="166" eb="171">
      <t>タリュウドウシサン</t>
    </rPh>
    <rPh sb="172" eb="174">
      <t>ゲンショウ</t>
    </rPh>
    <rPh sb="175" eb="177">
      <t>タイショク</t>
    </rPh>
    <rPh sb="177" eb="180">
      <t>キュウフキン</t>
    </rPh>
    <rPh sb="180" eb="181">
      <t>トウ</t>
    </rPh>
    <rPh sb="181" eb="183">
      <t>ミバライ</t>
    </rPh>
    <rPh sb="183" eb="185">
      <t>ヒヨウ</t>
    </rPh>
    <rPh sb="186" eb="187">
      <t>ゾウ</t>
    </rPh>
    <rPh sb="190" eb="192">
      <t>リュウドウ</t>
    </rPh>
    <rPh sb="192" eb="194">
      <t>フサイ</t>
    </rPh>
    <rPh sb="195" eb="197">
      <t>ゾウカ</t>
    </rPh>
    <rPh sb="203" eb="204">
      <t>チ</t>
    </rPh>
    <rPh sb="207" eb="209">
      <t>カコウ</t>
    </rPh>
    <rPh sb="211" eb="214">
      <t>ヘイキンチ</t>
    </rPh>
    <rPh sb="215" eb="217">
      <t>ウワマワ</t>
    </rPh>
    <rPh sb="218" eb="220">
      <t>ヒリツ</t>
    </rPh>
    <rPh sb="256" eb="258">
      <t>ヒヨウ</t>
    </rPh>
    <rPh sb="259" eb="261">
      <t>ゲンショウ</t>
    </rPh>
    <rPh sb="262" eb="264">
      <t>ネンカン</t>
    </rPh>
    <rPh sb="264" eb="266">
      <t>ハツデン</t>
    </rPh>
    <rPh sb="266" eb="269">
      <t>デンリョクリョウ</t>
    </rPh>
    <rPh sb="271" eb="273">
      <t>ゾウカ</t>
    </rPh>
    <rPh sb="277" eb="280">
      <t>ゼンネンド</t>
    </rPh>
    <rPh sb="280" eb="281">
      <t>チ</t>
    </rPh>
    <rPh sb="284" eb="286">
      <t>カコウ</t>
    </rPh>
    <rPh sb="378" eb="380">
      <t>デンリョク</t>
    </rPh>
    <rPh sb="399" eb="401">
      <t>ゲンショウ</t>
    </rPh>
    <rPh sb="405" eb="408">
      <t>ゼンネンド</t>
    </rPh>
    <rPh sb="408" eb="409">
      <t>チ</t>
    </rPh>
    <rPh sb="429" eb="430">
      <t>ヒ</t>
    </rPh>
    <rPh sb="431" eb="432">
      <t>ツヅ</t>
    </rPh>
    <rPh sb="433" eb="436">
      <t>アンテイテキ</t>
    </rPh>
    <rPh sb="437" eb="439">
      <t>シュウエキ</t>
    </rPh>
    <rPh sb="440" eb="442">
      <t>ミコ</t>
    </rPh>
    <phoneticPr fontId="5"/>
  </si>
  <si>
    <t>○設備利用率
　前年度値より上昇した。平均値を上回る比率であり、設備の効率的な運用が図られている。
○修繕費比率
　小和瀬発電所大規模改良事業の継続費設定変更などにより修繕費が抑えられたことから、前年度値より下降した。今回は平均値を下回る比率であったものの、引き続き計画的な維持管理や効果的な修繕方法の検討を推進する必要がある。
○企業債残高対料金収入比率
　前年度値から下降しており、平均値も下回っている。企業債残高を減少させつつ、建設改良による投資も実施しているため、良好な経営状況にある。
○有形固定資産減価償却率
　前年度値から上昇しており、平均値も上回っている。法定耐用年数に近づいている資産の割合が上昇していることから、引き続き計画的に施設の更新等を検討する。
○ＦＩＴ収入割合
　前年度値から上昇しており、平均値も上回っている。小和瀬発電所のＦＩＴ化に向けて大規模改良を行っているほか、新規発電所を建設中であり、引き続き固定価格買取制度の調達期間終了後における減収リスクを考慮した経営を行う。</t>
    <rPh sb="68" eb="70">
      <t>カイリョウ</t>
    </rPh>
    <rPh sb="70" eb="72">
      <t>ジギョウ</t>
    </rPh>
    <rPh sb="105" eb="107">
      <t>カコウ</t>
    </rPh>
    <rPh sb="110" eb="112">
      <t>コンカイ</t>
    </rPh>
    <rPh sb="117" eb="118">
      <t>シタ</t>
    </rPh>
    <rPh sb="188" eb="190">
      <t>カコウ</t>
    </rPh>
    <rPh sb="272" eb="274">
      <t>ジョウショウ</t>
    </rPh>
    <rPh sb="309" eb="311">
      <t>ジョウショウ</t>
    </rPh>
    <rPh sb="335" eb="337">
      <t>ケントウ</t>
    </rPh>
    <rPh sb="376" eb="379">
      <t>コワセ</t>
    </rPh>
    <rPh sb="379" eb="382">
      <t>ハツデンショ</t>
    </rPh>
    <rPh sb="386" eb="387">
      <t>カ</t>
    </rPh>
    <rPh sb="388" eb="389">
      <t>ム</t>
    </rPh>
    <rPh sb="391" eb="394">
      <t>ダイキボ</t>
    </rPh>
    <rPh sb="394" eb="396">
      <t>カイリョウ</t>
    </rPh>
    <rPh sb="397" eb="398">
      <t>オコナ</t>
    </rPh>
    <rPh sb="405" eb="407">
      <t>シンキ</t>
    </rPh>
    <rPh sb="407" eb="410">
      <t>ハツデンショ</t>
    </rPh>
    <rPh sb="411" eb="414">
      <t>ケンセツチュウ</t>
    </rPh>
    <phoneticPr fontId="5"/>
  </si>
  <si>
    <t>　現状において、経営の健全性及び効率性は確保されている。
　令和２年度から11年度を計画期間とする「第４期中期経営計画」に基づき、RE100やSDGsなどの世界的な流れも注視しながら、本計画期間中における適切な経営に取り組んでいく。
【経営の基本方針】
　○安定供給と安定経営の確立
　○組織体制の整備と人財の育成
　○地域貢献策の拡充等
【計画期間中の具体的な取り組み】
　○新たな経営基盤の確立
　○新規開発等の推進
　○老朽化施設の戦略的整備
　○事業体制の整備等
　○地域貢献のさらなる推進</t>
    <rPh sb="30" eb="32">
      <t>レイワ</t>
    </rPh>
    <rPh sb="33" eb="35">
      <t>ネンド</t>
    </rPh>
    <rPh sb="39" eb="41">
      <t>ネンド</t>
    </rPh>
    <rPh sb="189" eb="190">
      <t>アラ</t>
    </rPh>
    <rPh sb="192" eb="194">
      <t>ケイエイ</t>
    </rPh>
    <rPh sb="194" eb="196">
      <t>キバン</t>
    </rPh>
    <rPh sb="197" eb="199">
      <t>カクリツ</t>
    </rPh>
    <rPh sb="202" eb="204">
      <t>シンキ</t>
    </rPh>
    <rPh sb="204" eb="206">
      <t>カイハツ</t>
    </rPh>
    <rPh sb="206" eb="207">
      <t>トウ</t>
    </rPh>
    <rPh sb="208" eb="210">
      <t>スイシン</t>
    </rPh>
    <rPh sb="213" eb="216">
      <t>ロウキュウカ</t>
    </rPh>
    <rPh sb="216" eb="218">
      <t>シセツ</t>
    </rPh>
    <rPh sb="219" eb="222">
      <t>センリャクテキ</t>
    </rPh>
    <rPh sb="222" eb="224">
      <t>セイビ</t>
    </rPh>
    <rPh sb="227" eb="229">
      <t>ジギョウ</t>
    </rPh>
    <rPh sb="229" eb="231">
      <t>タイセイ</t>
    </rPh>
    <rPh sb="232" eb="234">
      <t>セイビ</t>
    </rPh>
    <rPh sb="234" eb="235">
      <t>トウ</t>
    </rPh>
    <rPh sb="238" eb="240">
      <t>チイキ</t>
    </rPh>
    <rPh sb="240" eb="242">
      <t>コウケン</t>
    </rPh>
    <rPh sb="247" eb="249">
      <t>スイシン</t>
    </rPh>
    <phoneticPr fontId="5"/>
  </si>
  <si>
    <t>電気事業により生じた利益は、今後見込まれる発電所建設のため中小水力発電開発改良積立金に積み立てる。
組入資本金への組み入れ　　　1,115,710,754円
中小水力発電開発改良積立金　1,847,704,292円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</si>
</sst>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4" fillId="0" borderId="18"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131.5</c:v>
                </c:pt>
                <c:pt idx="1">
                  <c:v>112.3</c:v>
                </c:pt>
                <c:pt idx="2">
                  <c:v>135</c:v>
                </c:pt>
                <c:pt idx="3">
                  <c:v>135.80000000000001</c:v>
                </c:pt>
                <c:pt idx="4">
                  <c:v>174.7</c:v>
                </c:pt>
              </c:numCache>
            </c:numRef>
          </c:val>
          <c:extLst>
            <c:ext xmlns:c16="http://schemas.microsoft.com/office/drawing/2014/chart" uri="{C3380CC4-5D6E-409C-BE32-E72D297353CC}">
              <c16:uniqueId val="{00000000-1CB3-4025-B2A2-26FB613E2ECB}"/>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1CB3-4025-B2A2-26FB613E2ECB}"/>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CB3-4025-B2A2-26FB613E2ECB}"/>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133.9</c:v>
                </c:pt>
                <c:pt idx="1">
                  <c:v>114.7</c:v>
                </c:pt>
                <c:pt idx="2">
                  <c:v>136.80000000000001</c:v>
                </c:pt>
                <c:pt idx="3">
                  <c:v>137.30000000000001</c:v>
                </c:pt>
                <c:pt idx="4">
                  <c:v>177.1</c:v>
                </c:pt>
              </c:numCache>
            </c:numRef>
          </c:val>
          <c:extLst>
            <c:ext xmlns:c16="http://schemas.microsoft.com/office/drawing/2014/chart" uri="{C3380CC4-5D6E-409C-BE32-E72D297353CC}">
              <c16:uniqueId val="{00000000-A7CA-4B3D-9204-743391BACBA2}"/>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A7CA-4B3D-9204-743391BACBA2}"/>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CA-4B3D-9204-743391BACBA2}"/>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2265</c:v>
                </c:pt>
                <c:pt idx="1">
                  <c:v>2409.9</c:v>
                </c:pt>
                <c:pt idx="2">
                  <c:v>1992.3</c:v>
                </c:pt>
                <c:pt idx="3">
                  <c:v>3390.1</c:v>
                </c:pt>
                <c:pt idx="4">
                  <c:v>3314.7</c:v>
                </c:pt>
              </c:numCache>
            </c:numRef>
          </c:val>
          <c:extLst>
            <c:ext xmlns:c16="http://schemas.microsoft.com/office/drawing/2014/chart" uri="{C3380CC4-5D6E-409C-BE32-E72D297353CC}">
              <c16:uniqueId val="{00000000-B7F3-489F-975B-225C92C473C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B7F3-489F-975B-225C92C473C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7F3-489F-975B-225C92C473C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6265.3</c:v>
                </c:pt>
                <c:pt idx="1">
                  <c:v>6929</c:v>
                </c:pt>
                <c:pt idx="2">
                  <c:v>7213.5</c:v>
                </c:pt>
                <c:pt idx="3">
                  <c:v>7992.1</c:v>
                </c:pt>
                <c:pt idx="4">
                  <c:v>6407</c:v>
                </c:pt>
              </c:numCache>
            </c:numRef>
          </c:val>
          <c:extLst>
            <c:ext xmlns:c16="http://schemas.microsoft.com/office/drawing/2014/chart" uri="{C3380CC4-5D6E-409C-BE32-E72D297353CC}">
              <c16:uniqueId val="{00000000-95C1-4D4B-9AFB-3C46B6244299}"/>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95C1-4D4B-9AFB-3C46B6244299}"/>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1548602</c:v>
                </c:pt>
                <c:pt idx="1">
                  <c:v>1084344</c:v>
                </c:pt>
                <c:pt idx="2">
                  <c:v>1811810</c:v>
                </c:pt>
                <c:pt idx="3">
                  <c:v>1838070</c:v>
                </c:pt>
                <c:pt idx="4">
                  <c:v>2668823</c:v>
                </c:pt>
              </c:numCache>
            </c:numRef>
          </c:val>
          <c:extLst>
            <c:ext xmlns:c16="http://schemas.microsoft.com/office/drawing/2014/chart" uri="{C3380CC4-5D6E-409C-BE32-E72D297353CC}">
              <c16:uniqueId val="{00000000-CA0F-4673-8A98-1BBA692186F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CA0F-4673-8A98-1BBA692186F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43.6</c:v>
                </c:pt>
                <c:pt idx="1">
                  <c:v>45.9</c:v>
                </c:pt>
                <c:pt idx="2">
                  <c:v>43</c:v>
                </c:pt>
                <c:pt idx="3">
                  <c:v>40.200000000000003</c:v>
                </c:pt>
                <c:pt idx="4">
                  <c:v>45.9</c:v>
                </c:pt>
              </c:numCache>
            </c:numRef>
          </c:val>
          <c:extLst>
            <c:ext xmlns:c16="http://schemas.microsoft.com/office/drawing/2014/chart" uri="{C3380CC4-5D6E-409C-BE32-E72D297353CC}">
              <c16:uniqueId val="{00000000-5AD3-4AE9-AB2B-E269684FDB6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5AD3-4AE9-AB2B-E269684FDB6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19.399999999999999</c:v>
                </c:pt>
                <c:pt idx="1">
                  <c:v>21.5</c:v>
                </c:pt>
                <c:pt idx="2">
                  <c:v>26.2</c:v>
                </c:pt>
                <c:pt idx="3">
                  <c:v>34.799999999999997</c:v>
                </c:pt>
                <c:pt idx="4">
                  <c:v>20.3</c:v>
                </c:pt>
              </c:numCache>
            </c:numRef>
          </c:val>
          <c:extLst>
            <c:ext xmlns:c16="http://schemas.microsoft.com/office/drawing/2014/chart" uri="{C3380CC4-5D6E-409C-BE32-E72D297353CC}">
              <c16:uniqueId val="{00000000-DA1B-413C-BCA2-02E85C50E269}"/>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DA1B-413C-BCA2-02E85C50E269}"/>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40.799999999999997</c:v>
                </c:pt>
                <c:pt idx="1">
                  <c:v>31</c:v>
                </c:pt>
                <c:pt idx="2">
                  <c:v>19.5</c:v>
                </c:pt>
                <c:pt idx="3">
                  <c:v>13.3</c:v>
                </c:pt>
                <c:pt idx="4">
                  <c:v>8.3000000000000007</c:v>
                </c:pt>
              </c:numCache>
            </c:numRef>
          </c:val>
          <c:extLst>
            <c:ext xmlns:c16="http://schemas.microsoft.com/office/drawing/2014/chart" uri="{C3380CC4-5D6E-409C-BE32-E72D297353CC}">
              <c16:uniqueId val="{00000000-4587-42AE-A80E-4C3BD751588F}"/>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4587-42AE-A80E-4C3BD751588F}"/>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66.599999999999994</c:v>
                </c:pt>
                <c:pt idx="1">
                  <c:v>65.099999999999994</c:v>
                </c:pt>
                <c:pt idx="2">
                  <c:v>64.7</c:v>
                </c:pt>
                <c:pt idx="3">
                  <c:v>64.599999999999994</c:v>
                </c:pt>
                <c:pt idx="4">
                  <c:v>65.7</c:v>
                </c:pt>
              </c:numCache>
            </c:numRef>
          </c:val>
          <c:extLst>
            <c:ext xmlns:c16="http://schemas.microsoft.com/office/drawing/2014/chart" uri="{C3380CC4-5D6E-409C-BE32-E72D297353CC}">
              <c16:uniqueId val="{00000000-634E-4A1A-81FE-065CBC320F1A}"/>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634E-4A1A-81FE-065CBC320F1A}"/>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2.1</c:v>
                </c:pt>
                <c:pt idx="1">
                  <c:v>6.1</c:v>
                </c:pt>
                <c:pt idx="2">
                  <c:v>22</c:v>
                </c:pt>
                <c:pt idx="3">
                  <c:v>19.100000000000001</c:v>
                </c:pt>
                <c:pt idx="4">
                  <c:v>20.8</c:v>
                </c:pt>
              </c:numCache>
            </c:numRef>
          </c:val>
          <c:extLst>
            <c:ext xmlns:c16="http://schemas.microsoft.com/office/drawing/2014/chart" uri="{C3380CC4-5D6E-409C-BE32-E72D297353CC}">
              <c16:uniqueId val="{00000000-1D1C-48AE-866D-D26484F4B709}"/>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1D1C-48AE-866D-D26484F4B709}"/>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43.6</c:v>
                </c:pt>
                <c:pt idx="1">
                  <c:v>45.9</c:v>
                </c:pt>
                <c:pt idx="2">
                  <c:v>43</c:v>
                </c:pt>
                <c:pt idx="3">
                  <c:v>40.200000000000003</c:v>
                </c:pt>
                <c:pt idx="4">
                  <c:v>45.9</c:v>
                </c:pt>
              </c:numCache>
            </c:numRef>
          </c:val>
          <c:extLst>
            <c:ext xmlns:c16="http://schemas.microsoft.com/office/drawing/2014/chart" uri="{C3380CC4-5D6E-409C-BE32-E72D297353CC}">
              <c16:uniqueId val="{00000000-47CD-4AAC-B6AD-787109F2D126}"/>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47CD-4AAC-B6AD-787109F2D126}"/>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19.399999999999999</c:v>
                </c:pt>
                <c:pt idx="1">
                  <c:v>21.5</c:v>
                </c:pt>
                <c:pt idx="2">
                  <c:v>26.2</c:v>
                </c:pt>
                <c:pt idx="3">
                  <c:v>34.799999999999997</c:v>
                </c:pt>
                <c:pt idx="4">
                  <c:v>20.3</c:v>
                </c:pt>
              </c:numCache>
            </c:numRef>
          </c:val>
          <c:extLst>
            <c:ext xmlns:c16="http://schemas.microsoft.com/office/drawing/2014/chart" uri="{C3380CC4-5D6E-409C-BE32-E72D297353CC}">
              <c16:uniqueId val="{00000000-D6C2-46C6-8A11-F6E3889AD3E5}"/>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D6C2-46C6-8A11-F6E3889AD3E5}"/>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40.799999999999997</c:v>
                </c:pt>
                <c:pt idx="1">
                  <c:v>31</c:v>
                </c:pt>
                <c:pt idx="2">
                  <c:v>19.5</c:v>
                </c:pt>
                <c:pt idx="3">
                  <c:v>13.3</c:v>
                </c:pt>
                <c:pt idx="4">
                  <c:v>8.3000000000000007</c:v>
                </c:pt>
              </c:numCache>
            </c:numRef>
          </c:val>
          <c:extLst>
            <c:ext xmlns:c16="http://schemas.microsoft.com/office/drawing/2014/chart" uri="{C3380CC4-5D6E-409C-BE32-E72D297353CC}">
              <c16:uniqueId val="{00000000-DDA1-45C0-86A8-5BCF2CA0EE40}"/>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DDA1-45C0-86A8-5BCF2CA0EE40}"/>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66.599999999999994</c:v>
                </c:pt>
                <c:pt idx="1">
                  <c:v>65.099999999999994</c:v>
                </c:pt>
                <c:pt idx="2">
                  <c:v>64.7</c:v>
                </c:pt>
                <c:pt idx="3">
                  <c:v>64.599999999999994</c:v>
                </c:pt>
                <c:pt idx="4">
                  <c:v>65.7</c:v>
                </c:pt>
              </c:numCache>
            </c:numRef>
          </c:val>
          <c:extLst>
            <c:ext xmlns:c16="http://schemas.microsoft.com/office/drawing/2014/chart" uri="{C3380CC4-5D6E-409C-BE32-E72D297353CC}">
              <c16:uniqueId val="{00000000-1153-4399-9313-B016DF5AF6FD}"/>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1153-4399-9313-B016DF5AF6FD}"/>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2.1</c:v>
                </c:pt>
                <c:pt idx="1">
                  <c:v>6.1</c:v>
                </c:pt>
                <c:pt idx="2">
                  <c:v>22</c:v>
                </c:pt>
                <c:pt idx="3">
                  <c:v>19.100000000000001</c:v>
                </c:pt>
                <c:pt idx="4">
                  <c:v>20.8</c:v>
                </c:pt>
              </c:numCache>
            </c:numRef>
          </c:val>
          <c:extLst>
            <c:ext xmlns:c16="http://schemas.microsoft.com/office/drawing/2014/chart" uri="{C3380CC4-5D6E-409C-BE32-E72D297353CC}">
              <c16:uniqueId val="{00000000-63AC-4BA9-911B-652F15442B34}"/>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63AC-4BA9-911B-652F15442B34}"/>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84E-490A-A731-174E2138335F}"/>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4E-490A-A731-174E2138335F}"/>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52D-412D-AC9D-C90C20CB3C80}"/>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2D-412D-AC9D-C90C20CB3C80}"/>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A-40F1-8DBA-D839FF397DB7}"/>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A-40F1-8DBA-D839FF397DB7}"/>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85-4F44-B9B6-F117E844D0DF}"/>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85-4F44-B9B6-F117E844D0DF}"/>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C4E-4EC4-AD30-CA7F51DAA123}"/>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E-4EC4-AD30-CA7F51DAA123}"/>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CEC-48A6-8BD9-A10E1F9E8873}"/>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EC-48A6-8BD9-A10E1F9E8873}"/>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557-4CE4-B6EE-78BA97F8430E}"/>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57-4CE4-B6EE-78BA97F8430E}"/>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050-4593-AB19-72E65498281A}"/>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50-4593-AB19-72E65498281A}"/>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2-4159-A4B5-F46BDB6B9565}"/>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2-4159-A4B5-F46BDB6B9565}"/>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25-4616-8FDA-7A7ED114954A}"/>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5-4616-8FDA-7A7ED114954A}"/>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04-427F-AFDF-1EC92B4EA261}"/>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04-427F-AFDF-1EC92B4EA261}"/>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03-4DCF-B017-8896322E469B}"/>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03-4DCF-B017-8896322E469B}"/>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50-4D4E-A737-3A5EB5EF1D41}"/>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50-4D4E-A737-3A5EB5EF1D41}"/>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9-40E6-982E-628DD4FBB2A5}"/>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9-40E6-982E-628DD4FBB2A5}"/>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8BB-4936-A302-1D1C86E9144C}"/>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BB-4936-A302-1D1C86E9144C}"/>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89770" y="7328025"/>
          <a:ext cx="5728907" cy="2990270"/>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90520" y="7328025"/>
          <a:ext cx="5728909" cy="2990270"/>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91270" y="7328025"/>
          <a:ext cx="5728908" cy="2990270"/>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496102" y="7328025"/>
          <a:ext cx="5738433" cy="2990270"/>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524066" y="7328025"/>
          <a:ext cx="5738433" cy="2990270"/>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（最大出力合計110,950kW）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50985" y="12248902"/>
          <a:ext cx="5232798" cy="2869043"/>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50985" y="15269689"/>
          <a:ext cx="5232798" cy="28579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50985" y="18296659"/>
          <a:ext cx="5232798" cy="28579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50985" y="21306312"/>
          <a:ext cx="5232798" cy="28579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50985" y="24285040"/>
          <a:ext cx="5232798" cy="28579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954008" y="12248902"/>
          <a:ext cx="5232799" cy="2869043"/>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954008" y="15269689"/>
          <a:ext cx="5232799" cy="28579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954008" y="18296659"/>
          <a:ext cx="5232799" cy="28579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954008" y="21306312"/>
          <a:ext cx="5232799" cy="28579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954008" y="24285040"/>
          <a:ext cx="5232799" cy="28579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868165"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868165"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868165"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868165"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868165"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82314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82314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82314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82314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82314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34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34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34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34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34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34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34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34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34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34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35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35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35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35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35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35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35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357"/>
                </a:ext>
              </a:extLst>
            </xdr:cNvPicPr>
          </xdr:nvPicPr>
          <xdr:blipFill>
            <a:blip xmlns:r="http://schemas.openxmlformats.org/officeDocument/2006/relationships" r:embed="rId47"/>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358"/>
                </a:ext>
              </a:extLst>
            </xdr:cNvPicPr>
          </xdr:nvPicPr>
          <xdr:blipFill>
            <a:blip xmlns:r="http://schemas.openxmlformats.org/officeDocument/2006/relationships" r:embed="rId48"/>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359"/>
                </a:ext>
              </a:extLst>
            </xdr:cNvPicPr>
          </xdr:nvPicPr>
          <xdr:blipFill>
            <a:blip xmlns:r="http://schemas.openxmlformats.org/officeDocument/2006/relationships" r:embed="rId48"/>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36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361"/>
                </a:ext>
              </a:extLst>
            </xdr:cNvPicPr>
          </xdr:nvPicPr>
          <xdr:blipFill>
            <a:blip xmlns:r="http://schemas.openxmlformats.org/officeDocument/2006/relationships" r:embed="rId48"/>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362"/>
                </a:ext>
              </a:extLst>
            </xdr:cNvPicPr>
          </xdr:nvPicPr>
          <xdr:blipFill>
            <a:blip xmlns:r="http://schemas.openxmlformats.org/officeDocument/2006/relationships" r:embed="rId48"/>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363"/>
                </a:ext>
              </a:extLst>
            </xdr:cNvPicPr>
          </xdr:nvPicPr>
          <xdr:blipFill>
            <a:blip xmlns:r="http://schemas.openxmlformats.org/officeDocument/2006/relationships" r:embed="rId48"/>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364"/>
                </a:ext>
              </a:extLst>
            </xdr:cNvPicPr>
          </xdr:nvPicPr>
          <xdr:blipFill>
            <a:blip xmlns:r="http://schemas.openxmlformats.org/officeDocument/2006/relationships" r:embed="rId48"/>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365"/>
                </a:ext>
              </a:extLst>
            </xdr:cNvPicPr>
          </xdr:nvPicPr>
          <xdr:blipFill>
            <a:blip xmlns:r="http://schemas.openxmlformats.org/officeDocument/2006/relationships" r:embed="rId48"/>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366"/>
                </a:ext>
              </a:extLst>
            </xdr:cNvPicPr>
          </xdr:nvPicPr>
          <xdr:blipFill>
            <a:blip xmlns:r="http://schemas.openxmlformats.org/officeDocument/2006/relationships" r:embed="rId48"/>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367"/>
                </a:ext>
              </a:extLst>
            </xdr:cNvPicPr>
          </xdr:nvPicPr>
          <xdr:blipFill>
            <a:blip xmlns:r="http://schemas.openxmlformats.org/officeDocument/2006/relationships" r:embed="rId4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368"/>
                </a:ext>
              </a:extLst>
            </xdr:cNvPicPr>
          </xdr:nvPicPr>
          <xdr:blipFill>
            <a:blip xmlns:r="http://schemas.openxmlformats.org/officeDocument/2006/relationships" r:embed="rId48"/>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369"/>
                </a:ext>
              </a:extLst>
            </xdr:cNvPicPr>
          </xdr:nvPicPr>
          <xdr:blipFill>
            <a:blip xmlns:r="http://schemas.openxmlformats.org/officeDocument/2006/relationships" r:embed="rId48"/>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370"/>
                </a:ext>
              </a:extLst>
            </xdr:cNvPicPr>
          </xdr:nvPicPr>
          <xdr:blipFill>
            <a:blip xmlns:r="http://schemas.openxmlformats.org/officeDocument/2006/relationships" r:embed="rId49"/>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371"/>
                </a:ext>
              </a:extLst>
            </xdr:cNvPicPr>
          </xdr:nvPicPr>
          <xdr:blipFill>
            <a:blip xmlns:r="http://schemas.openxmlformats.org/officeDocument/2006/relationships" r:embed="rId49"/>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372"/>
                </a:ext>
              </a:extLst>
            </xdr:cNvPicPr>
          </xdr:nvPicPr>
          <xdr:blipFill>
            <a:blip xmlns:r="http://schemas.openxmlformats.org/officeDocument/2006/relationships" r:embed="rId49"/>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373"/>
                </a:ext>
              </a:extLst>
            </xdr:cNvPicPr>
          </xdr:nvPicPr>
          <xdr:blipFill>
            <a:blip xmlns:r="http://schemas.openxmlformats.org/officeDocument/2006/relationships" r:embed="rId49"/>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374"/>
                </a:ext>
              </a:extLst>
            </xdr:cNvPicPr>
          </xdr:nvPicPr>
          <xdr:blipFill>
            <a:blip xmlns:r="http://schemas.openxmlformats.org/officeDocument/2006/relationships" r:embed="rId49"/>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49"/>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49"/>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49"/>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49"/>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49"/>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572402</xdr:colOff>
          <xdr:row>56</xdr:row>
          <xdr:rowOff>37257</xdr:rowOff>
        </xdr:to>
        <xdr:pic>
          <xdr:nvPicPr>
            <xdr:cNvPr id="123" name="TXT太陽光_設備利用率">
              <a:extLst>
                <a:ext uri="{FF2B5EF4-FFF2-40B4-BE49-F238E27FC236}">
                  <a16:creationId xmlns:a16="http://schemas.microsoft.com/office/drawing/2014/main" id="{00000000-0008-0000-0000-0000BF160000}"/>
                </a:ext>
              </a:extLst>
            </xdr:cNvPr>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49"/>
            <a:srcRect/>
            <a:stretch>
              <a:fillRect/>
            </a:stretch>
          </xdr:blipFill>
          <xdr:spPr bwMode="auto">
            <a:xfrm>
              <a:off x="24828495" y="1261570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572402</xdr:colOff>
          <xdr:row>70</xdr:row>
          <xdr:rowOff>189139</xdr:rowOff>
        </xdr:to>
        <xdr:pic>
          <xdr:nvPicPr>
            <xdr:cNvPr id="124" name="TXT太陽光_修繕費比率">
              <a:extLst>
                <a:ext uri="{FF2B5EF4-FFF2-40B4-BE49-F238E27FC236}">
                  <a16:creationId xmlns:a16="http://schemas.microsoft.com/office/drawing/2014/main" id="{00000000-0008-0000-0000-0000C0160000}"/>
                </a:ext>
              </a:extLst>
            </xdr:cNvPr>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49"/>
            <a:srcRect/>
            <a:stretch>
              <a:fillRect/>
            </a:stretch>
          </xdr:blipFill>
          <xdr:spPr bwMode="auto">
            <a:xfrm>
              <a:off x="24828495"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572402</xdr:colOff>
          <xdr:row>85</xdr:row>
          <xdr:rowOff>160564</xdr:rowOff>
        </xdr:to>
        <xdr:pic>
          <xdr:nvPicPr>
            <xdr:cNvPr id="125" name="TXT太陽光_企業債残高対料金収入比率">
              <a:extLst>
                <a:ext uri="{FF2B5EF4-FFF2-40B4-BE49-F238E27FC236}">
                  <a16:creationId xmlns:a16="http://schemas.microsoft.com/office/drawing/2014/main" id="{00000000-0008-0000-0000-0000C1160000}"/>
                </a:ext>
              </a:extLst>
            </xdr:cNvPr>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49"/>
            <a:srcRect/>
            <a:stretch>
              <a:fillRect/>
            </a:stretch>
          </xdr:blipFill>
          <xdr:spPr bwMode="auto">
            <a:xfrm>
              <a:off x="24828495" y="18658114"/>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572402</xdr:colOff>
          <xdr:row>100</xdr:row>
          <xdr:rowOff>112939</xdr:rowOff>
        </xdr:to>
        <xdr:pic>
          <xdr:nvPicPr>
            <xdr:cNvPr id="126" name="TXT太陽光_有形固定資産減価償却率">
              <a:extLst>
                <a:ext uri="{FF2B5EF4-FFF2-40B4-BE49-F238E27FC236}">
                  <a16:creationId xmlns:a16="http://schemas.microsoft.com/office/drawing/2014/main" id="{00000000-0008-0000-0000-0000C2160000}"/>
                </a:ext>
              </a:extLst>
            </xdr:cNvPr>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49"/>
            <a:srcRect/>
            <a:stretch>
              <a:fillRect/>
            </a:stretch>
          </xdr:blipFill>
          <xdr:spPr bwMode="auto">
            <a:xfrm>
              <a:off x="24828495"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572401</xdr:colOff>
          <xdr:row>115</xdr:row>
          <xdr:rowOff>23135</xdr:rowOff>
        </xdr:to>
        <xdr:pic>
          <xdr:nvPicPr>
            <xdr:cNvPr id="127" name="TXT太陽光_FIT収入割合">
              <a:extLst>
                <a:ext uri="{FF2B5EF4-FFF2-40B4-BE49-F238E27FC236}">
                  <a16:creationId xmlns:a16="http://schemas.microsoft.com/office/drawing/2014/main" id="{00000000-0008-0000-0000-0000C3160000}"/>
                </a:ext>
              </a:extLst>
            </xdr:cNvPr>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49"/>
            <a:srcRect/>
            <a:stretch>
              <a:fillRect/>
            </a:stretch>
          </xdr:blipFill>
          <xdr:spPr bwMode="auto">
            <a:xfrm>
              <a:off x="24828494" y="24643899"/>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Q123"/>
  <sheetViews>
    <sheetView showGridLines="0" tabSelected="1" topLeftCell="T76" zoomScale="70" zoomScaleNormal="70" workbookViewId="0">
      <selection activeCell="AK40" sqref="AK40:AQ96"/>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秋田県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非設置</v>
      </c>
      <c r="K3" s="128"/>
      <c r="L3" s="128"/>
      <c r="M3" s="128"/>
      <c r="N3" s="129">
        <f>データ!L6</f>
        <v>94.6</v>
      </c>
      <c r="O3" s="129"/>
      <c r="P3" s="129"/>
      <c r="Q3" s="130"/>
      <c r="R3" s="1"/>
      <c r="S3" s="131" t="s">
        <v>260</v>
      </c>
      <c r="T3" s="132"/>
      <c r="U3" s="132"/>
      <c r="V3" s="132"/>
      <c r="W3" s="132"/>
      <c r="X3" s="132"/>
      <c r="Y3" s="132"/>
      <c r="Z3" s="132"/>
      <c r="AA3" s="132"/>
      <c r="AB3" s="132"/>
      <c r="AC3" s="132"/>
      <c r="AD3" s="132"/>
      <c r="AE3" s="132"/>
      <c r="AF3" s="132"/>
      <c r="AG3" s="132"/>
      <c r="AH3" s="133"/>
      <c r="AI3" s="1"/>
      <c r="AJ3" s="1"/>
      <c r="AK3" s="118" t="s">
        <v>257</v>
      </c>
      <c r="AL3" s="119"/>
      <c r="AM3" s="119"/>
      <c r="AN3" s="119"/>
      <c r="AO3" s="119"/>
      <c r="AP3" s="119"/>
      <c r="AQ3" s="120"/>
    </row>
    <row r="4" spans="1:43" ht="23.1" customHeight="1" x14ac:dyDescent="0.15">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16</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129</v>
      </c>
      <c r="G7" s="146"/>
      <c r="H7" s="146"/>
      <c r="I7" s="146"/>
      <c r="J7" s="147" t="s">
        <v>130</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132</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19</v>
      </c>
      <c r="C11" s="113"/>
      <c r="D11" s="113"/>
      <c r="E11" s="113"/>
      <c r="F11" s="158" t="str">
        <f>データ!B10</f>
        <v>H28</v>
      </c>
      <c r="G11" s="159"/>
      <c r="H11" s="158" t="str">
        <f>データ!C10</f>
        <v>H29</v>
      </c>
      <c r="I11" s="159"/>
      <c r="J11" s="158" t="str">
        <f>データ!D10</f>
        <v>H30</v>
      </c>
      <c r="K11" s="159"/>
      <c r="L11" s="158" t="str">
        <f>データ!E10</f>
        <v>R01</v>
      </c>
      <c r="M11" s="159"/>
      <c r="N11" s="158" t="str">
        <f>データ!F10</f>
        <v>R02</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20</v>
      </c>
      <c r="C12" s="125"/>
      <c r="D12" s="125"/>
      <c r="E12" s="125"/>
      <c r="F12" s="161">
        <f>データ!W6</f>
        <v>422297</v>
      </c>
      <c r="G12" s="162"/>
      <c r="H12" s="161">
        <f>データ!X6</f>
        <v>445821</v>
      </c>
      <c r="I12" s="162"/>
      <c r="J12" s="161">
        <f>データ!Y6</f>
        <v>417528</v>
      </c>
      <c r="K12" s="162"/>
      <c r="L12" s="161">
        <f>データ!Z6</f>
        <v>391802</v>
      </c>
      <c r="M12" s="162"/>
      <c r="N12" s="150">
        <f>データ!AA6</f>
        <v>446512</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23</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24</v>
      </c>
      <c r="C16" s="175"/>
      <c r="D16" s="175"/>
      <c r="E16" s="176"/>
      <c r="F16" s="177">
        <f>データ!AQ6</f>
        <v>422297</v>
      </c>
      <c r="G16" s="177"/>
      <c r="H16" s="177">
        <f>データ!AR6</f>
        <v>445821</v>
      </c>
      <c r="I16" s="177"/>
      <c r="J16" s="177">
        <f>データ!AS6</f>
        <v>417528</v>
      </c>
      <c r="K16" s="177"/>
      <c r="L16" s="177">
        <f>データ!AT6</f>
        <v>391802</v>
      </c>
      <c r="M16" s="177"/>
      <c r="N16" s="166">
        <f>データ!AU6</f>
        <v>446512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27</v>
      </c>
      <c r="C19" s="175"/>
      <c r="D19" s="175"/>
      <c r="E19" s="176"/>
      <c r="F19" s="180">
        <f>データ!AV6</f>
        <v>3824364</v>
      </c>
      <c r="G19" s="180"/>
      <c r="H19" s="180"/>
      <c r="I19" s="180">
        <f>データ!AW6</f>
        <v>1002180</v>
      </c>
      <c r="J19" s="180"/>
      <c r="K19" s="180"/>
      <c r="L19" s="180">
        <f>データ!AX6</f>
        <v>4826544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30</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258</v>
      </c>
      <c r="AL40" s="119"/>
      <c r="AM40" s="119"/>
      <c r="AN40" s="119"/>
      <c r="AO40" s="119"/>
      <c r="AP40" s="119"/>
      <c r="AQ40" s="120"/>
    </row>
    <row r="41" spans="1:43" ht="29.45" customHeight="1" x14ac:dyDescent="0.15">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33</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259</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35</v>
      </c>
      <c r="C122" s="5" t="s">
        <v>36</v>
      </c>
      <c r="D122" s="5" t="s">
        <v>37</v>
      </c>
      <c r="E122" s="5" t="s">
        <v>38</v>
      </c>
      <c r="F122" s="5" t="s">
        <v>39</v>
      </c>
      <c r="G122" s="5" t="s">
        <v>40</v>
      </c>
    </row>
    <row r="123" spans="1:43" hidden="1" x14ac:dyDescent="0.15">
      <c r="C123" s="5" t="str">
        <f>データ!CY9</f>
        <v>（最大出力合計110,950kW）</v>
      </c>
      <c r="D123" s="5" t="str">
        <f>データ!EX9</f>
        <v>（最大出力合計110,950kW）</v>
      </c>
      <c r="E123" s="5" t="str">
        <f>データ!GW9</f>
        <v>（最大出力合計-kW）</v>
      </c>
      <c r="F123" s="5" t="str">
        <f>データ!IV9</f>
        <v>（最大出力合計-kW）</v>
      </c>
      <c r="G123" s="5" t="str">
        <f>データ!KU9</f>
        <v>（最大出力合計-kW）</v>
      </c>
    </row>
  </sheetData>
  <sheetProtection algorithmName="SHA-512" hashValue="gEgKWf3XT43hQJY+SKHZkO2O/gLYDLLbz0aeIW2sRVHejxlXKi5RvVqu9DAYs7LT7esl5VF5fT4a2F3+13ybLg==" saltValue="PpgXsDgL0tm5jMs7W0EYtg=="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election activeCell="GQ8" sqref="GQ8"/>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41</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42</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43</v>
      </c>
      <c r="B3" s="50" t="s">
        <v>44</v>
      </c>
      <c r="C3" s="50" t="s">
        <v>45</v>
      </c>
      <c r="D3" s="50" t="s">
        <v>46</v>
      </c>
      <c r="E3" s="50" t="s">
        <v>47</v>
      </c>
      <c r="F3" s="50" t="s">
        <v>48</v>
      </c>
      <c r="G3" s="50" t="s">
        <v>49</v>
      </c>
      <c r="H3" s="51" t="s">
        <v>50</v>
      </c>
      <c r="I3" s="52"/>
      <c r="J3" s="52"/>
      <c r="K3" s="52"/>
      <c r="L3" s="52"/>
      <c r="M3" s="52"/>
      <c r="N3" s="52"/>
      <c r="O3" s="52"/>
      <c r="P3" s="52"/>
      <c r="Q3" s="52"/>
      <c r="R3" s="52"/>
      <c r="S3" s="52"/>
      <c r="T3" s="52"/>
      <c r="U3" s="52"/>
      <c r="V3" s="52"/>
      <c r="W3" s="53" t="s">
        <v>51</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52</v>
      </c>
      <c r="AW3" s="52"/>
      <c r="AX3" s="57"/>
      <c r="AY3" s="54" t="s">
        <v>53</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36</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54</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55</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56</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57</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58</v>
      </c>
      <c r="MV3" s="54"/>
      <c r="MW3" s="54"/>
      <c r="MX3" s="54"/>
      <c r="MY3" s="54"/>
      <c r="MZ3" s="54"/>
      <c r="NA3" s="54"/>
      <c r="NB3" s="54"/>
      <c r="NC3" s="54"/>
      <c r="ND3" s="54"/>
      <c r="NE3" s="54"/>
      <c r="NF3" s="54"/>
      <c r="NG3" s="54"/>
      <c r="NH3" s="54"/>
      <c r="NI3" s="54"/>
      <c r="NJ3" s="58"/>
    </row>
    <row r="4" spans="1:374" x14ac:dyDescent="0.15">
      <c r="A4" s="49" t="s">
        <v>59</v>
      </c>
      <c r="B4" s="59"/>
      <c r="C4" s="59"/>
      <c r="D4" s="59"/>
      <c r="E4" s="59"/>
      <c r="F4" s="59"/>
      <c r="G4" s="59"/>
      <c r="H4" s="60"/>
      <c r="I4" s="61"/>
      <c r="J4" s="61"/>
      <c r="K4" s="61"/>
      <c r="L4" s="61"/>
      <c r="M4" s="61"/>
      <c r="N4" s="61"/>
      <c r="O4" s="61"/>
      <c r="P4" s="61"/>
      <c r="Q4" s="61"/>
      <c r="R4" s="61"/>
      <c r="S4" s="61"/>
      <c r="T4" s="61"/>
      <c r="U4" s="61"/>
      <c r="V4" s="61"/>
      <c r="W4" s="53" t="s">
        <v>60</v>
      </c>
      <c r="X4" s="54"/>
      <c r="Y4" s="54"/>
      <c r="Z4" s="54"/>
      <c r="AA4" s="54"/>
      <c r="AB4" s="53" t="s">
        <v>61</v>
      </c>
      <c r="AC4" s="54"/>
      <c r="AD4" s="54"/>
      <c r="AE4" s="54"/>
      <c r="AF4" s="58"/>
      <c r="AG4" s="53" t="s">
        <v>62</v>
      </c>
      <c r="AH4" s="54"/>
      <c r="AI4" s="54"/>
      <c r="AJ4" s="54"/>
      <c r="AK4" s="58"/>
      <c r="AL4" s="53" t="s">
        <v>63</v>
      </c>
      <c r="AM4" s="54"/>
      <c r="AN4" s="54"/>
      <c r="AO4" s="54"/>
      <c r="AP4" s="58"/>
      <c r="AQ4" s="53" t="s">
        <v>64</v>
      </c>
      <c r="AR4" s="54"/>
      <c r="AS4" s="54"/>
      <c r="AT4" s="54"/>
      <c r="AU4" s="54"/>
      <c r="AV4" s="62"/>
      <c r="AW4" s="61"/>
      <c r="AX4" s="63"/>
      <c r="AY4" s="53" t="s">
        <v>65</v>
      </c>
      <c r="AZ4" s="54"/>
      <c r="BA4" s="54"/>
      <c r="BB4" s="54"/>
      <c r="BC4" s="54"/>
      <c r="BD4" s="54"/>
      <c r="BE4" s="54"/>
      <c r="BF4" s="54"/>
      <c r="BG4" s="54"/>
      <c r="BH4" s="54"/>
      <c r="BI4" s="58"/>
      <c r="BJ4" s="53" t="s">
        <v>66</v>
      </c>
      <c r="BK4" s="54"/>
      <c r="BL4" s="54"/>
      <c r="BM4" s="54"/>
      <c r="BN4" s="54"/>
      <c r="BO4" s="54"/>
      <c r="BP4" s="54"/>
      <c r="BQ4" s="54"/>
      <c r="BR4" s="54"/>
      <c r="BS4" s="54"/>
      <c r="BT4" s="58"/>
      <c r="BU4" s="53" t="s">
        <v>67</v>
      </c>
      <c r="BV4" s="54"/>
      <c r="BW4" s="54"/>
      <c r="BX4" s="54"/>
      <c r="BY4" s="54"/>
      <c r="BZ4" s="54"/>
      <c r="CA4" s="54"/>
      <c r="CB4" s="54"/>
      <c r="CC4" s="54"/>
      <c r="CD4" s="54"/>
      <c r="CE4" s="58"/>
      <c r="CF4" s="53" t="s">
        <v>68</v>
      </c>
      <c r="CG4" s="54"/>
      <c r="CH4" s="54"/>
      <c r="CI4" s="54"/>
      <c r="CJ4" s="54"/>
      <c r="CK4" s="54"/>
      <c r="CL4" s="54"/>
      <c r="CM4" s="54"/>
      <c r="CN4" s="54"/>
      <c r="CO4" s="58"/>
      <c r="CP4" s="53" t="s">
        <v>69</v>
      </c>
      <c r="CQ4" s="54"/>
      <c r="CR4" s="54"/>
      <c r="CS4" s="54"/>
      <c r="CT4" s="54"/>
      <c r="CU4" s="54"/>
      <c r="CV4" s="54"/>
      <c r="CW4" s="54"/>
      <c r="CX4" s="54"/>
      <c r="CY4" s="58"/>
      <c r="CZ4" s="64"/>
      <c r="DA4" s="53" t="s">
        <v>70</v>
      </c>
      <c r="DB4" s="54"/>
      <c r="DC4" s="54"/>
      <c r="DD4" s="54"/>
      <c r="DE4" s="54"/>
      <c r="DF4" s="54"/>
      <c r="DG4" s="54"/>
      <c r="DH4" s="54"/>
      <c r="DI4" s="54"/>
      <c r="DJ4" s="58"/>
      <c r="DK4" s="53" t="s">
        <v>71</v>
      </c>
      <c r="DL4" s="54"/>
      <c r="DM4" s="54"/>
      <c r="DN4" s="54"/>
      <c r="DO4" s="54"/>
      <c r="DP4" s="54"/>
      <c r="DQ4" s="54"/>
      <c r="DR4" s="54"/>
      <c r="DS4" s="54"/>
      <c r="DT4" s="58"/>
      <c r="DU4" s="53" t="s">
        <v>72</v>
      </c>
      <c r="DV4" s="54"/>
      <c r="DW4" s="54"/>
      <c r="DX4" s="54"/>
      <c r="DY4" s="54"/>
      <c r="DZ4" s="54"/>
      <c r="EA4" s="54"/>
      <c r="EB4" s="54"/>
      <c r="EC4" s="54"/>
      <c r="ED4" s="58"/>
      <c r="EE4" s="53" t="s">
        <v>73</v>
      </c>
      <c r="EF4" s="54"/>
      <c r="EG4" s="54"/>
      <c r="EH4" s="54"/>
      <c r="EI4" s="54"/>
      <c r="EJ4" s="54"/>
      <c r="EK4" s="54"/>
      <c r="EL4" s="54"/>
      <c r="EM4" s="54"/>
      <c r="EN4" s="58"/>
      <c r="EO4" s="53" t="s">
        <v>74</v>
      </c>
      <c r="EP4" s="54"/>
      <c r="EQ4" s="54"/>
      <c r="ER4" s="54"/>
      <c r="ES4" s="54"/>
      <c r="ET4" s="54"/>
      <c r="EU4" s="54"/>
      <c r="EV4" s="54"/>
      <c r="EW4" s="54"/>
      <c r="EX4" s="58"/>
      <c r="EY4" s="64"/>
      <c r="EZ4" s="53" t="s">
        <v>70</v>
      </c>
      <c r="FA4" s="54"/>
      <c r="FB4" s="54"/>
      <c r="FC4" s="54"/>
      <c r="FD4" s="54"/>
      <c r="FE4" s="54"/>
      <c r="FF4" s="54"/>
      <c r="FG4" s="54"/>
      <c r="FH4" s="54"/>
      <c r="FI4" s="58"/>
      <c r="FJ4" s="53" t="s">
        <v>71</v>
      </c>
      <c r="FK4" s="54"/>
      <c r="FL4" s="54"/>
      <c r="FM4" s="54"/>
      <c r="FN4" s="54"/>
      <c r="FO4" s="54"/>
      <c r="FP4" s="54"/>
      <c r="FQ4" s="54"/>
      <c r="FR4" s="54"/>
      <c r="FS4" s="58"/>
      <c r="FT4" s="53" t="s">
        <v>72</v>
      </c>
      <c r="FU4" s="54"/>
      <c r="FV4" s="54"/>
      <c r="FW4" s="54"/>
      <c r="FX4" s="54"/>
      <c r="FY4" s="54"/>
      <c r="FZ4" s="54"/>
      <c r="GA4" s="54"/>
      <c r="GB4" s="54"/>
      <c r="GC4" s="58"/>
      <c r="GD4" s="53" t="s">
        <v>73</v>
      </c>
      <c r="GE4" s="54"/>
      <c r="GF4" s="54"/>
      <c r="GG4" s="54"/>
      <c r="GH4" s="54"/>
      <c r="GI4" s="54"/>
      <c r="GJ4" s="54"/>
      <c r="GK4" s="54"/>
      <c r="GL4" s="54"/>
      <c r="GM4" s="58"/>
      <c r="GN4" s="53" t="s">
        <v>74</v>
      </c>
      <c r="GO4" s="54"/>
      <c r="GP4" s="54"/>
      <c r="GQ4" s="54"/>
      <c r="GR4" s="54"/>
      <c r="GS4" s="54"/>
      <c r="GT4" s="54"/>
      <c r="GU4" s="54"/>
      <c r="GV4" s="54"/>
      <c r="GW4" s="58"/>
      <c r="GX4" s="64"/>
      <c r="GY4" s="53" t="s">
        <v>70</v>
      </c>
      <c r="GZ4" s="54"/>
      <c r="HA4" s="54"/>
      <c r="HB4" s="54"/>
      <c r="HC4" s="54"/>
      <c r="HD4" s="54"/>
      <c r="HE4" s="54"/>
      <c r="HF4" s="54"/>
      <c r="HG4" s="54"/>
      <c r="HH4" s="58"/>
      <c r="HI4" s="53" t="s">
        <v>71</v>
      </c>
      <c r="HJ4" s="54"/>
      <c r="HK4" s="54"/>
      <c r="HL4" s="54"/>
      <c r="HM4" s="54"/>
      <c r="HN4" s="54"/>
      <c r="HO4" s="54"/>
      <c r="HP4" s="54"/>
      <c r="HQ4" s="54"/>
      <c r="HR4" s="58"/>
      <c r="HS4" s="53" t="s">
        <v>72</v>
      </c>
      <c r="HT4" s="54"/>
      <c r="HU4" s="54"/>
      <c r="HV4" s="54"/>
      <c r="HW4" s="54"/>
      <c r="HX4" s="54"/>
      <c r="HY4" s="54"/>
      <c r="HZ4" s="54"/>
      <c r="IA4" s="54"/>
      <c r="IB4" s="58"/>
      <c r="IC4" s="53" t="s">
        <v>73</v>
      </c>
      <c r="ID4" s="54"/>
      <c r="IE4" s="54"/>
      <c r="IF4" s="54"/>
      <c r="IG4" s="54"/>
      <c r="IH4" s="54"/>
      <c r="II4" s="54"/>
      <c r="IJ4" s="54"/>
      <c r="IK4" s="54"/>
      <c r="IL4" s="58"/>
      <c r="IM4" s="53" t="s">
        <v>74</v>
      </c>
      <c r="IN4" s="54"/>
      <c r="IO4" s="54"/>
      <c r="IP4" s="54"/>
      <c r="IQ4" s="54"/>
      <c r="IR4" s="54"/>
      <c r="IS4" s="54"/>
      <c r="IT4" s="54"/>
      <c r="IU4" s="54"/>
      <c r="IV4" s="58"/>
      <c r="IW4" s="64"/>
      <c r="IX4" s="53" t="s">
        <v>70</v>
      </c>
      <c r="IY4" s="54"/>
      <c r="IZ4" s="54"/>
      <c r="JA4" s="54"/>
      <c r="JB4" s="54"/>
      <c r="JC4" s="54"/>
      <c r="JD4" s="54"/>
      <c r="JE4" s="54"/>
      <c r="JF4" s="54"/>
      <c r="JG4" s="58"/>
      <c r="JH4" s="53" t="s">
        <v>71</v>
      </c>
      <c r="JI4" s="54"/>
      <c r="JJ4" s="54"/>
      <c r="JK4" s="54"/>
      <c r="JL4" s="54"/>
      <c r="JM4" s="54"/>
      <c r="JN4" s="54"/>
      <c r="JO4" s="54"/>
      <c r="JP4" s="54"/>
      <c r="JQ4" s="58"/>
      <c r="JR4" s="53" t="s">
        <v>72</v>
      </c>
      <c r="JS4" s="54"/>
      <c r="JT4" s="54"/>
      <c r="JU4" s="54"/>
      <c r="JV4" s="54"/>
      <c r="JW4" s="54"/>
      <c r="JX4" s="54"/>
      <c r="JY4" s="54"/>
      <c r="JZ4" s="54"/>
      <c r="KA4" s="58"/>
      <c r="KB4" s="53" t="s">
        <v>73</v>
      </c>
      <c r="KC4" s="54"/>
      <c r="KD4" s="54"/>
      <c r="KE4" s="54"/>
      <c r="KF4" s="54"/>
      <c r="KG4" s="54"/>
      <c r="KH4" s="54"/>
      <c r="KI4" s="54"/>
      <c r="KJ4" s="54"/>
      <c r="KK4" s="58"/>
      <c r="KL4" s="53" t="s">
        <v>74</v>
      </c>
      <c r="KM4" s="54"/>
      <c r="KN4" s="54"/>
      <c r="KO4" s="54"/>
      <c r="KP4" s="54"/>
      <c r="KQ4" s="54"/>
      <c r="KR4" s="54"/>
      <c r="KS4" s="54"/>
      <c r="KT4" s="54"/>
      <c r="KU4" s="58"/>
      <c r="KV4" s="64"/>
      <c r="KW4" s="53" t="s">
        <v>70</v>
      </c>
      <c r="KX4" s="54"/>
      <c r="KY4" s="54"/>
      <c r="KZ4" s="54"/>
      <c r="LA4" s="54"/>
      <c r="LB4" s="54"/>
      <c r="LC4" s="54"/>
      <c r="LD4" s="54"/>
      <c r="LE4" s="54"/>
      <c r="LF4" s="58"/>
      <c r="LG4" s="53" t="s">
        <v>71</v>
      </c>
      <c r="LH4" s="54"/>
      <c r="LI4" s="54"/>
      <c r="LJ4" s="54"/>
      <c r="LK4" s="54"/>
      <c r="LL4" s="54"/>
      <c r="LM4" s="54"/>
      <c r="LN4" s="54"/>
      <c r="LO4" s="54"/>
      <c r="LP4" s="58"/>
      <c r="LQ4" s="53" t="s">
        <v>72</v>
      </c>
      <c r="LR4" s="54"/>
      <c r="LS4" s="54"/>
      <c r="LT4" s="54"/>
      <c r="LU4" s="54"/>
      <c r="LV4" s="54"/>
      <c r="LW4" s="54"/>
      <c r="LX4" s="54"/>
      <c r="LY4" s="54"/>
      <c r="LZ4" s="58"/>
      <c r="MA4" s="53" t="s">
        <v>73</v>
      </c>
      <c r="MB4" s="54"/>
      <c r="MC4" s="54"/>
      <c r="MD4" s="54"/>
      <c r="ME4" s="54"/>
      <c r="MF4" s="54"/>
      <c r="MG4" s="54"/>
      <c r="MH4" s="54"/>
      <c r="MI4" s="54"/>
      <c r="MJ4" s="58"/>
      <c r="MK4" s="53" t="s">
        <v>74</v>
      </c>
      <c r="ML4" s="54"/>
      <c r="MM4" s="54"/>
      <c r="MN4" s="54"/>
      <c r="MO4" s="54"/>
      <c r="MP4" s="54"/>
      <c r="MQ4" s="54"/>
      <c r="MR4" s="54"/>
      <c r="MS4" s="54"/>
      <c r="MT4" s="58"/>
      <c r="MU4" s="53" t="s">
        <v>75</v>
      </c>
      <c r="MV4" s="54"/>
      <c r="MW4" s="54"/>
      <c r="MX4" s="58"/>
      <c r="MY4" s="53" t="s">
        <v>38</v>
      </c>
      <c r="MZ4" s="54"/>
      <c r="NA4" s="54"/>
      <c r="NB4" s="58"/>
      <c r="NC4" s="53" t="s">
        <v>39</v>
      </c>
      <c r="ND4" s="54"/>
      <c r="NE4" s="54"/>
      <c r="NF4" s="58"/>
      <c r="NG4" s="53" t="s">
        <v>76</v>
      </c>
      <c r="NH4" s="54"/>
      <c r="NI4" s="54"/>
      <c r="NJ4" s="58"/>
    </row>
    <row r="5" spans="1:374" x14ac:dyDescent="0.15">
      <c r="A5" s="49" t="s">
        <v>77</v>
      </c>
      <c r="B5" s="65"/>
      <c r="C5" s="65"/>
      <c r="D5" s="65"/>
      <c r="E5" s="65"/>
      <c r="F5" s="65"/>
      <c r="G5" s="65"/>
      <c r="H5" s="65" t="s">
        <v>78</v>
      </c>
      <c r="I5" s="66" t="s">
        <v>79</v>
      </c>
      <c r="J5" s="66" t="s">
        <v>80</v>
      </c>
      <c r="K5" s="66" t="s">
        <v>81</v>
      </c>
      <c r="L5" s="66" t="s">
        <v>82</v>
      </c>
      <c r="M5" s="66" t="s">
        <v>83</v>
      </c>
      <c r="N5" s="66" t="s">
        <v>84</v>
      </c>
      <c r="O5" s="66" t="s">
        <v>85</v>
      </c>
      <c r="P5" s="66" t="s">
        <v>86</v>
      </c>
      <c r="Q5" s="66" t="s">
        <v>87</v>
      </c>
      <c r="R5" s="66" t="s">
        <v>88</v>
      </c>
      <c r="S5" s="66" t="s">
        <v>89</v>
      </c>
      <c r="T5" s="66" t="s">
        <v>90</v>
      </c>
      <c r="U5" s="66" t="s">
        <v>91</v>
      </c>
      <c r="V5" s="66" t="s">
        <v>92</v>
      </c>
      <c r="W5" s="66" t="s">
        <v>93</v>
      </c>
      <c r="X5" s="66" t="s">
        <v>94</v>
      </c>
      <c r="Y5" s="66" t="s">
        <v>95</v>
      </c>
      <c r="Z5" s="66" t="s">
        <v>96</v>
      </c>
      <c r="AA5" s="66" t="s">
        <v>97</v>
      </c>
      <c r="AB5" s="66" t="s">
        <v>93</v>
      </c>
      <c r="AC5" s="66" t="s">
        <v>94</v>
      </c>
      <c r="AD5" s="66" t="s">
        <v>95</v>
      </c>
      <c r="AE5" s="66" t="s">
        <v>96</v>
      </c>
      <c r="AF5" s="66" t="s">
        <v>97</v>
      </c>
      <c r="AG5" s="66" t="s">
        <v>93</v>
      </c>
      <c r="AH5" s="66" t="s">
        <v>94</v>
      </c>
      <c r="AI5" s="66" t="s">
        <v>95</v>
      </c>
      <c r="AJ5" s="66" t="s">
        <v>96</v>
      </c>
      <c r="AK5" s="66" t="s">
        <v>97</v>
      </c>
      <c r="AL5" s="66" t="s">
        <v>93</v>
      </c>
      <c r="AM5" s="66" t="s">
        <v>94</v>
      </c>
      <c r="AN5" s="66" t="s">
        <v>95</v>
      </c>
      <c r="AO5" s="66" t="s">
        <v>96</v>
      </c>
      <c r="AP5" s="66" t="s">
        <v>97</v>
      </c>
      <c r="AQ5" s="66" t="s">
        <v>93</v>
      </c>
      <c r="AR5" s="66" t="s">
        <v>94</v>
      </c>
      <c r="AS5" s="66" t="s">
        <v>95</v>
      </c>
      <c r="AT5" s="66" t="s">
        <v>96</v>
      </c>
      <c r="AU5" s="66" t="s">
        <v>97</v>
      </c>
      <c r="AV5" s="66" t="s">
        <v>98</v>
      </c>
      <c r="AW5" s="66" t="s">
        <v>99</v>
      </c>
      <c r="AX5" s="66" t="s">
        <v>100</v>
      </c>
      <c r="AY5" s="66" t="s">
        <v>101</v>
      </c>
      <c r="AZ5" s="66" t="s">
        <v>102</v>
      </c>
      <c r="BA5" s="66" t="s">
        <v>103</v>
      </c>
      <c r="BB5" s="66" t="s">
        <v>104</v>
      </c>
      <c r="BC5" s="66" t="s">
        <v>105</v>
      </c>
      <c r="BD5" s="66" t="s">
        <v>106</v>
      </c>
      <c r="BE5" s="66" t="s">
        <v>107</v>
      </c>
      <c r="BF5" s="66" t="s">
        <v>108</v>
      </c>
      <c r="BG5" s="66" t="s">
        <v>109</v>
      </c>
      <c r="BH5" s="66" t="s">
        <v>110</v>
      </c>
      <c r="BI5" s="66" t="s">
        <v>111</v>
      </c>
      <c r="BJ5" s="66" t="s">
        <v>101</v>
      </c>
      <c r="BK5" s="66" t="s">
        <v>102</v>
      </c>
      <c r="BL5" s="66" t="s">
        <v>103</v>
      </c>
      <c r="BM5" s="66" t="s">
        <v>104</v>
      </c>
      <c r="BN5" s="66" t="s">
        <v>105</v>
      </c>
      <c r="BO5" s="66" t="s">
        <v>106</v>
      </c>
      <c r="BP5" s="66" t="s">
        <v>107</v>
      </c>
      <c r="BQ5" s="66" t="s">
        <v>108</v>
      </c>
      <c r="BR5" s="66" t="s">
        <v>109</v>
      </c>
      <c r="BS5" s="66" t="s">
        <v>110</v>
      </c>
      <c r="BT5" s="66" t="s">
        <v>111</v>
      </c>
      <c r="BU5" s="66" t="s">
        <v>101</v>
      </c>
      <c r="BV5" s="66" t="s">
        <v>102</v>
      </c>
      <c r="BW5" s="66" t="s">
        <v>103</v>
      </c>
      <c r="BX5" s="66" t="s">
        <v>104</v>
      </c>
      <c r="BY5" s="66" t="s">
        <v>105</v>
      </c>
      <c r="BZ5" s="66" t="s">
        <v>106</v>
      </c>
      <c r="CA5" s="66" t="s">
        <v>107</v>
      </c>
      <c r="CB5" s="66" t="s">
        <v>108</v>
      </c>
      <c r="CC5" s="66" t="s">
        <v>109</v>
      </c>
      <c r="CD5" s="66" t="s">
        <v>110</v>
      </c>
      <c r="CE5" s="66" t="s">
        <v>111</v>
      </c>
      <c r="CF5" s="66" t="s">
        <v>101</v>
      </c>
      <c r="CG5" s="66" t="s">
        <v>102</v>
      </c>
      <c r="CH5" s="66" t="s">
        <v>103</v>
      </c>
      <c r="CI5" s="66" t="s">
        <v>104</v>
      </c>
      <c r="CJ5" s="66" t="s">
        <v>105</v>
      </c>
      <c r="CK5" s="66" t="s">
        <v>106</v>
      </c>
      <c r="CL5" s="66" t="s">
        <v>107</v>
      </c>
      <c r="CM5" s="66" t="s">
        <v>108</v>
      </c>
      <c r="CN5" s="66" t="s">
        <v>109</v>
      </c>
      <c r="CO5" s="66" t="s">
        <v>110</v>
      </c>
      <c r="CP5" s="66" t="s">
        <v>101</v>
      </c>
      <c r="CQ5" s="66" t="s">
        <v>102</v>
      </c>
      <c r="CR5" s="66" t="s">
        <v>103</v>
      </c>
      <c r="CS5" s="66" t="s">
        <v>104</v>
      </c>
      <c r="CT5" s="66" t="s">
        <v>105</v>
      </c>
      <c r="CU5" s="66" t="s">
        <v>106</v>
      </c>
      <c r="CV5" s="66" t="s">
        <v>107</v>
      </c>
      <c r="CW5" s="66" t="s">
        <v>108</v>
      </c>
      <c r="CX5" s="66" t="s">
        <v>109</v>
      </c>
      <c r="CY5" s="66" t="s">
        <v>110</v>
      </c>
      <c r="CZ5" s="66" t="s">
        <v>112</v>
      </c>
      <c r="DA5" s="66" t="s">
        <v>101</v>
      </c>
      <c r="DB5" s="66" t="s">
        <v>102</v>
      </c>
      <c r="DC5" s="66" t="s">
        <v>103</v>
      </c>
      <c r="DD5" s="66" t="s">
        <v>104</v>
      </c>
      <c r="DE5" s="66" t="s">
        <v>105</v>
      </c>
      <c r="DF5" s="66" t="s">
        <v>106</v>
      </c>
      <c r="DG5" s="66" t="s">
        <v>107</v>
      </c>
      <c r="DH5" s="66" t="s">
        <v>108</v>
      </c>
      <c r="DI5" s="66" t="s">
        <v>109</v>
      </c>
      <c r="DJ5" s="66" t="s">
        <v>110</v>
      </c>
      <c r="DK5" s="66" t="s">
        <v>101</v>
      </c>
      <c r="DL5" s="66" t="s">
        <v>102</v>
      </c>
      <c r="DM5" s="66" t="s">
        <v>103</v>
      </c>
      <c r="DN5" s="66" t="s">
        <v>104</v>
      </c>
      <c r="DO5" s="66" t="s">
        <v>105</v>
      </c>
      <c r="DP5" s="66" t="s">
        <v>106</v>
      </c>
      <c r="DQ5" s="66" t="s">
        <v>107</v>
      </c>
      <c r="DR5" s="66" t="s">
        <v>108</v>
      </c>
      <c r="DS5" s="66" t="s">
        <v>109</v>
      </c>
      <c r="DT5" s="66" t="s">
        <v>110</v>
      </c>
      <c r="DU5" s="66" t="s">
        <v>101</v>
      </c>
      <c r="DV5" s="66" t="s">
        <v>102</v>
      </c>
      <c r="DW5" s="66" t="s">
        <v>103</v>
      </c>
      <c r="DX5" s="66" t="s">
        <v>104</v>
      </c>
      <c r="DY5" s="66" t="s">
        <v>105</v>
      </c>
      <c r="DZ5" s="66" t="s">
        <v>106</v>
      </c>
      <c r="EA5" s="66" t="s">
        <v>107</v>
      </c>
      <c r="EB5" s="66" t="s">
        <v>108</v>
      </c>
      <c r="EC5" s="66" t="s">
        <v>109</v>
      </c>
      <c r="ED5" s="66" t="s">
        <v>110</v>
      </c>
      <c r="EE5" s="66" t="s">
        <v>101</v>
      </c>
      <c r="EF5" s="66" t="s">
        <v>102</v>
      </c>
      <c r="EG5" s="66" t="s">
        <v>103</v>
      </c>
      <c r="EH5" s="66" t="s">
        <v>104</v>
      </c>
      <c r="EI5" s="66" t="s">
        <v>105</v>
      </c>
      <c r="EJ5" s="66" t="s">
        <v>106</v>
      </c>
      <c r="EK5" s="66" t="s">
        <v>107</v>
      </c>
      <c r="EL5" s="66" t="s">
        <v>108</v>
      </c>
      <c r="EM5" s="66" t="s">
        <v>109</v>
      </c>
      <c r="EN5" s="66" t="s">
        <v>110</v>
      </c>
      <c r="EO5" s="66" t="s">
        <v>101</v>
      </c>
      <c r="EP5" s="66" t="s">
        <v>102</v>
      </c>
      <c r="EQ5" s="66" t="s">
        <v>103</v>
      </c>
      <c r="ER5" s="66" t="s">
        <v>104</v>
      </c>
      <c r="ES5" s="66" t="s">
        <v>105</v>
      </c>
      <c r="ET5" s="66" t="s">
        <v>106</v>
      </c>
      <c r="EU5" s="66" t="s">
        <v>107</v>
      </c>
      <c r="EV5" s="66" t="s">
        <v>108</v>
      </c>
      <c r="EW5" s="66" t="s">
        <v>109</v>
      </c>
      <c r="EX5" s="66" t="s">
        <v>110</v>
      </c>
      <c r="EY5" s="66" t="s">
        <v>112</v>
      </c>
      <c r="EZ5" s="66" t="s">
        <v>101</v>
      </c>
      <c r="FA5" s="66" t="s">
        <v>102</v>
      </c>
      <c r="FB5" s="66" t="s">
        <v>103</v>
      </c>
      <c r="FC5" s="66" t="s">
        <v>104</v>
      </c>
      <c r="FD5" s="66" t="s">
        <v>105</v>
      </c>
      <c r="FE5" s="66" t="s">
        <v>106</v>
      </c>
      <c r="FF5" s="66" t="s">
        <v>107</v>
      </c>
      <c r="FG5" s="66" t="s">
        <v>108</v>
      </c>
      <c r="FH5" s="66" t="s">
        <v>109</v>
      </c>
      <c r="FI5" s="66" t="s">
        <v>110</v>
      </c>
      <c r="FJ5" s="66" t="s">
        <v>101</v>
      </c>
      <c r="FK5" s="66" t="s">
        <v>102</v>
      </c>
      <c r="FL5" s="66" t="s">
        <v>103</v>
      </c>
      <c r="FM5" s="66" t="s">
        <v>104</v>
      </c>
      <c r="FN5" s="66" t="s">
        <v>105</v>
      </c>
      <c r="FO5" s="66" t="s">
        <v>106</v>
      </c>
      <c r="FP5" s="66" t="s">
        <v>107</v>
      </c>
      <c r="FQ5" s="66" t="s">
        <v>108</v>
      </c>
      <c r="FR5" s="66" t="s">
        <v>109</v>
      </c>
      <c r="FS5" s="66" t="s">
        <v>110</v>
      </c>
      <c r="FT5" s="66" t="s">
        <v>101</v>
      </c>
      <c r="FU5" s="66" t="s">
        <v>102</v>
      </c>
      <c r="FV5" s="66" t="s">
        <v>103</v>
      </c>
      <c r="FW5" s="66" t="s">
        <v>104</v>
      </c>
      <c r="FX5" s="66" t="s">
        <v>105</v>
      </c>
      <c r="FY5" s="66" t="s">
        <v>106</v>
      </c>
      <c r="FZ5" s="66" t="s">
        <v>107</v>
      </c>
      <c r="GA5" s="66" t="s">
        <v>108</v>
      </c>
      <c r="GB5" s="66" t="s">
        <v>109</v>
      </c>
      <c r="GC5" s="66" t="s">
        <v>110</v>
      </c>
      <c r="GD5" s="66" t="s">
        <v>101</v>
      </c>
      <c r="GE5" s="66" t="s">
        <v>102</v>
      </c>
      <c r="GF5" s="66" t="s">
        <v>103</v>
      </c>
      <c r="GG5" s="66" t="s">
        <v>104</v>
      </c>
      <c r="GH5" s="66" t="s">
        <v>105</v>
      </c>
      <c r="GI5" s="66" t="s">
        <v>106</v>
      </c>
      <c r="GJ5" s="66" t="s">
        <v>107</v>
      </c>
      <c r="GK5" s="66" t="s">
        <v>108</v>
      </c>
      <c r="GL5" s="66" t="s">
        <v>109</v>
      </c>
      <c r="GM5" s="66" t="s">
        <v>110</v>
      </c>
      <c r="GN5" s="66" t="s">
        <v>101</v>
      </c>
      <c r="GO5" s="66" t="s">
        <v>102</v>
      </c>
      <c r="GP5" s="66" t="s">
        <v>103</v>
      </c>
      <c r="GQ5" s="66" t="s">
        <v>104</v>
      </c>
      <c r="GR5" s="66" t="s">
        <v>105</v>
      </c>
      <c r="GS5" s="66" t="s">
        <v>106</v>
      </c>
      <c r="GT5" s="66" t="s">
        <v>107</v>
      </c>
      <c r="GU5" s="66" t="s">
        <v>108</v>
      </c>
      <c r="GV5" s="66" t="s">
        <v>109</v>
      </c>
      <c r="GW5" s="66" t="s">
        <v>110</v>
      </c>
      <c r="GX5" s="66" t="s">
        <v>112</v>
      </c>
      <c r="GY5" s="66" t="s">
        <v>101</v>
      </c>
      <c r="GZ5" s="66" t="s">
        <v>102</v>
      </c>
      <c r="HA5" s="66" t="s">
        <v>103</v>
      </c>
      <c r="HB5" s="66" t="s">
        <v>104</v>
      </c>
      <c r="HC5" s="66" t="s">
        <v>105</v>
      </c>
      <c r="HD5" s="66" t="s">
        <v>106</v>
      </c>
      <c r="HE5" s="66" t="s">
        <v>107</v>
      </c>
      <c r="HF5" s="66" t="s">
        <v>108</v>
      </c>
      <c r="HG5" s="66" t="s">
        <v>109</v>
      </c>
      <c r="HH5" s="66" t="s">
        <v>110</v>
      </c>
      <c r="HI5" s="66" t="s">
        <v>101</v>
      </c>
      <c r="HJ5" s="66" t="s">
        <v>102</v>
      </c>
      <c r="HK5" s="66" t="s">
        <v>103</v>
      </c>
      <c r="HL5" s="66" t="s">
        <v>104</v>
      </c>
      <c r="HM5" s="66" t="s">
        <v>105</v>
      </c>
      <c r="HN5" s="66" t="s">
        <v>106</v>
      </c>
      <c r="HO5" s="66" t="s">
        <v>107</v>
      </c>
      <c r="HP5" s="66" t="s">
        <v>108</v>
      </c>
      <c r="HQ5" s="66" t="s">
        <v>109</v>
      </c>
      <c r="HR5" s="66" t="s">
        <v>110</v>
      </c>
      <c r="HS5" s="66" t="s">
        <v>101</v>
      </c>
      <c r="HT5" s="66" t="s">
        <v>102</v>
      </c>
      <c r="HU5" s="66" t="s">
        <v>103</v>
      </c>
      <c r="HV5" s="66" t="s">
        <v>104</v>
      </c>
      <c r="HW5" s="66" t="s">
        <v>105</v>
      </c>
      <c r="HX5" s="66" t="s">
        <v>106</v>
      </c>
      <c r="HY5" s="66" t="s">
        <v>107</v>
      </c>
      <c r="HZ5" s="66" t="s">
        <v>108</v>
      </c>
      <c r="IA5" s="66" t="s">
        <v>109</v>
      </c>
      <c r="IB5" s="66" t="s">
        <v>110</v>
      </c>
      <c r="IC5" s="66" t="s">
        <v>101</v>
      </c>
      <c r="ID5" s="66" t="s">
        <v>102</v>
      </c>
      <c r="IE5" s="66" t="s">
        <v>103</v>
      </c>
      <c r="IF5" s="66" t="s">
        <v>104</v>
      </c>
      <c r="IG5" s="66" t="s">
        <v>105</v>
      </c>
      <c r="IH5" s="66" t="s">
        <v>106</v>
      </c>
      <c r="II5" s="66" t="s">
        <v>107</v>
      </c>
      <c r="IJ5" s="66" t="s">
        <v>108</v>
      </c>
      <c r="IK5" s="66" t="s">
        <v>109</v>
      </c>
      <c r="IL5" s="66" t="s">
        <v>110</v>
      </c>
      <c r="IM5" s="66" t="s">
        <v>101</v>
      </c>
      <c r="IN5" s="66" t="s">
        <v>102</v>
      </c>
      <c r="IO5" s="66" t="s">
        <v>103</v>
      </c>
      <c r="IP5" s="66" t="s">
        <v>104</v>
      </c>
      <c r="IQ5" s="66" t="s">
        <v>105</v>
      </c>
      <c r="IR5" s="66" t="s">
        <v>106</v>
      </c>
      <c r="IS5" s="66" t="s">
        <v>107</v>
      </c>
      <c r="IT5" s="66" t="s">
        <v>108</v>
      </c>
      <c r="IU5" s="66" t="s">
        <v>109</v>
      </c>
      <c r="IV5" s="66" t="s">
        <v>110</v>
      </c>
      <c r="IW5" s="66" t="s">
        <v>112</v>
      </c>
      <c r="IX5" s="66" t="s">
        <v>101</v>
      </c>
      <c r="IY5" s="66" t="s">
        <v>102</v>
      </c>
      <c r="IZ5" s="66" t="s">
        <v>103</v>
      </c>
      <c r="JA5" s="66" t="s">
        <v>104</v>
      </c>
      <c r="JB5" s="66" t="s">
        <v>105</v>
      </c>
      <c r="JC5" s="66" t="s">
        <v>106</v>
      </c>
      <c r="JD5" s="66" t="s">
        <v>107</v>
      </c>
      <c r="JE5" s="66" t="s">
        <v>108</v>
      </c>
      <c r="JF5" s="66" t="s">
        <v>109</v>
      </c>
      <c r="JG5" s="66" t="s">
        <v>110</v>
      </c>
      <c r="JH5" s="66" t="s">
        <v>101</v>
      </c>
      <c r="JI5" s="66" t="s">
        <v>102</v>
      </c>
      <c r="JJ5" s="66" t="s">
        <v>103</v>
      </c>
      <c r="JK5" s="66" t="s">
        <v>104</v>
      </c>
      <c r="JL5" s="66" t="s">
        <v>105</v>
      </c>
      <c r="JM5" s="66" t="s">
        <v>106</v>
      </c>
      <c r="JN5" s="66" t="s">
        <v>107</v>
      </c>
      <c r="JO5" s="66" t="s">
        <v>108</v>
      </c>
      <c r="JP5" s="66" t="s">
        <v>109</v>
      </c>
      <c r="JQ5" s="66" t="s">
        <v>110</v>
      </c>
      <c r="JR5" s="66" t="s">
        <v>101</v>
      </c>
      <c r="JS5" s="66" t="s">
        <v>102</v>
      </c>
      <c r="JT5" s="66" t="s">
        <v>103</v>
      </c>
      <c r="JU5" s="66" t="s">
        <v>104</v>
      </c>
      <c r="JV5" s="66" t="s">
        <v>105</v>
      </c>
      <c r="JW5" s="66" t="s">
        <v>106</v>
      </c>
      <c r="JX5" s="66" t="s">
        <v>107</v>
      </c>
      <c r="JY5" s="66" t="s">
        <v>108</v>
      </c>
      <c r="JZ5" s="66" t="s">
        <v>109</v>
      </c>
      <c r="KA5" s="66" t="s">
        <v>110</v>
      </c>
      <c r="KB5" s="66" t="s">
        <v>101</v>
      </c>
      <c r="KC5" s="66" t="s">
        <v>102</v>
      </c>
      <c r="KD5" s="66" t="s">
        <v>103</v>
      </c>
      <c r="KE5" s="66" t="s">
        <v>104</v>
      </c>
      <c r="KF5" s="66" t="s">
        <v>105</v>
      </c>
      <c r="KG5" s="66" t="s">
        <v>106</v>
      </c>
      <c r="KH5" s="66" t="s">
        <v>107</v>
      </c>
      <c r="KI5" s="66" t="s">
        <v>108</v>
      </c>
      <c r="KJ5" s="66" t="s">
        <v>109</v>
      </c>
      <c r="KK5" s="66" t="s">
        <v>110</v>
      </c>
      <c r="KL5" s="66" t="s">
        <v>101</v>
      </c>
      <c r="KM5" s="66" t="s">
        <v>102</v>
      </c>
      <c r="KN5" s="66" t="s">
        <v>103</v>
      </c>
      <c r="KO5" s="66" t="s">
        <v>104</v>
      </c>
      <c r="KP5" s="66" t="s">
        <v>105</v>
      </c>
      <c r="KQ5" s="66" t="s">
        <v>106</v>
      </c>
      <c r="KR5" s="66" t="s">
        <v>107</v>
      </c>
      <c r="KS5" s="66" t="s">
        <v>108</v>
      </c>
      <c r="KT5" s="66" t="s">
        <v>109</v>
      </c>
      <c r="KU5" s="66" t="s">
        <v>110</v>
      </c>
      <c r="KV5" s="66" t="s">
        <v>112</v>
      </c>
      <c r="KW5" s="66" t="s">
        <v>101</v>
      </c>
      <c r="KX5" s="66" t="s">
        <v>102</v>
      </c>
      <c r="KY5" s="66" t="s">
        <v>103</v>
      </c>
      <c r="KZ5" s="66" t="s">
        <v>104</v>
      </c>
      <c r="LA5" s="66" t="s">
        <v>105</v>
      </c>
      <c r="LB5" s="66" t="s">
        <v>106</v>
      </c>
      <c r="LC5" s="66" t="s">
        <v>107</v>
      </c>
      <c r="LD5" s="66" t="s">
        <v>108</v>
      </c>
      <c r="LE5" s="66" t="s">
        <v>109</v>
      </c>
      <c r="LF5" s="66" t="s">
        <v>110</v>
      </c>
      <c r="LG5" s="66" t="s">
        <v>101</v>
      </c>
      <c r="LH5" s="66" t="s">
        <v>102</v>
      </c>
      <c r="LI5" s="66" t="s">
        <v>103</v>
      </c>
      <c r="LJ5" s="66" t="s">
        <v>104</v>
      </c>
      <c r="LK5" s="66" t="s">
        <v>105</v>
      </c>
      <c r="LL5" s="66" t="s">
        <v>106</v>
      </c>
      <c r="LM5" s="66" t="s">
        <v>107</v>
      </c>
      <c r="LN5" s="66" t="s">
        <v>108</v>
      </c>
      <c r="LO5" s="66" t="s">
        <v>109</v>
      </c>
      <c r="LP5" s="66" t="s">
        <v>110</v>
      </c>
      <c r="LQ5" s="66" t="s">
        <v>101</v>
      </c>
      <c r="LR5" s="66" t="s">
        <v>102</v>
      </c>
      <c r="LS5" s="66" t="s">
        <v>103</v>
      </c>
      <c r="LT5" s="66" t="s">
        <v>104</v>
      </c>
      <c r="LU5" s="66" t="s">
        <v>105</v>
      </c>
      <c r="LV5" s="66" t="s">
        <v>106</v>
      </c>
      <c r="LW5" s="66" t="s">
        <v>107</v>
      </c>
      <c r="LX5" s="66" t="s">
        <v>108</v>
      </c>
      <c r="LY5" s="66" t="s">
        <v>109</v>
      </c>
      <c r="LZ5" s="66" t="s">
        <v>110</v>
      </c>
      <c r="MA5" s="66" t="s">
        <v>101</v>
      </c>
      <c r="MB5" s="66" t="s">
        <v>102</v>
      </c>
      <c r="MC5" s="66" t="s">
        <v>103</v>
      </c>
      <c r="MD5" s="66" t="s">
        <v>104</v>
      </c>
      <c r="ME5" s="66" t="s">
        <v>105</v>
      </c>
      <c r="MF5" s="66" t="s">
        <v>106</v>
      </c>
      <c r="MG5" s="66" t="s">
        <v>107</v>
      </c>
      <c r="MH5" s="66" t="s">
        <v>108</v>
      </c>
      <c r="MI5" s="66" t="s">
        <v>109</v>
      </c>
      <c r="MJ5" s="66" t="s">
        <v>110</v>
      </c>
      <c r="MK5" s="66" t="s">
        <v>101</v>
      </c>
      <c r="ML5" s="66" t="s">
        <v>102</v>
      </c>
      <c r="MM5" s="66" t="s">
        <v>103</v>
      </c>
      <c r="MN5" s="66" t="s">
        <v>104</v>
      </c>
      <c r="MO5" s="66" t="s">
        <v>105</v>
      </c>
      <c r="MP5" s="66" t="s">
        <v>106</v>
      </c>
      <c r="MQ5" s="66" t="s">
        <v>107</v>
      </c>
      <c r="MR5" s="66" t="s">
        <v>108</v>
      </c>
      <c r="MS5" s="66" t="s">
        <v>109</v>
      </c>
      <c r="MT5" s="66" t="s">
        <v>110</v>
      </c>
      <c r="MU5" s="66" t="s">
        <v>113</v>
      </c>
      <c r="MV5" s="66" t="s">
        <v>114</v>
      </c>
      <c r="MW5" s="66" t="s">
        <v>115</v>
      </c>
      <c r="MX5" s="66" t="s">
        <v>116</v>
      </c>
      <c r="MY5" s="66" t="s">
        <v>113</v>
      </c>
      <c r="MZ5" s="66" t="s">
        <v>114</v>
      </c>
      <c r="NA5" s="66" t="s">
        <v>115</v>
      </c>
      <c r="NB5" s="66" t="s">
        <v>116</v>
      </c>
      <c r="NC5" s="66" t="s">
        <v>113</v>
      </c>
      <c r="ND5" s="66" t="s">
        <v>114</v>
      </c>
      <c r="NE5" s="66" t="s">
        <v>115</v>
      </c>
      <c r="NF5" s="66" t="s">
        <v>116</v>
      </c>
      <c r="NG5" s="66" t="s">
        <v>113</v>
      </c>
      <c r="NH5" s="66" t="s">
        <v>114</v>
      </c>
      <c r="NI5" s="66" t="s">
        <v>115</v>
      </c>
      <c r="NJ5" s="66" t="s">
        <v>116</v>
      </c>
    </row>
    <row r="6" spans="1:374" s="76" customFormat="1" ht="67.5" x14ac:dyDescent="0.15">
      <c r="A6" s="49" t="s">
        <v>117</v>
      </c>
      <c r="B6" s="67" t="str">
        <f>B7</f>
        <v>2020</v>
      </c>
      <c r="C6" s="67" t="str">
        <f t="shared" ref="C6:AX6" si="6">C7</f>
        <v>050008</v>
      </c>
      <c r="D6" s="67" t="str">
        <f t="shared" si="6"/>
        <v>46</v>
      </c>
      <c r="E6" s="67" t="str">
        <f t="shared" si="6"/>
        <v>04</v>
      </c>
      <c r="F6" s="67" t="str">
        <f t="shared" si="6"/>
        <v>0</v>
      </c>
      <c r="G6" s="67" t="str">
        <f t="shared" si="6"/>
        <v>000</v>
      </c>
      <c r="H6" s="67" t="str">
        <f t="shared" si="6"/>
        <v>秋田県</v>
      </c>
      <c r="I6" s="67" t="str">
        <f t="shared" si="6"/>
        <v>法適用</v>
      </c>
      <c r="J6" s="67" t="str">
        <f t="shared" si="6"/>
        <v>電気事業</v>
      </c>
      <c r="K6" s="67" t="str">
        <f t="shared" si="6"/>
        <v>非設置</v>
      </c>
      <c r="L6" s="68">
        <f t="shared" si="6"/>
        <v>94.6</v>
      </c>
      <c r="M6" s="69">
        <f t="shared" si="6"/>
        <v>16</v>
      </c>
      <c r="N6" s="69" t="str">
        <f t="shared" si="6"/>
        <v>-</v>
      </c>
      <c r="O6" s="69" t="str">
        <f t="shared" si="6"/>
        <v>-</v>
      </c>
      <c r="P6" s="69" t="str">
        <f t="shared" si="6"/>
        <v>-</v>
      </c>
      <c r="Q6" s="69" t="str">
        <f t="shared" si="6"/>
        <v>-</v>
      </c>
      <c r="R6" s="70" t="str">
        <f>R7</f>
        <v>令和5年3月31日　鎧畑発電所ほか</v>
      </c>
      <c r="S6" s="71" t="str">
        <f t="shared" si="6"/>
        <v>令和9年12月31日　大松川発電所</v>
      </c>
      <c r="T6" s="67" t="str">
        <f t="shared" si="6"/>
        <v>無</v>
      </c>
      <c r="U6" s="71" t="str">
        <f t="shared" si="6"/>
        <v>東北電力株式会社、東北電力ネットワーク株式会社</v>
      </c>
      <c r="V6" s="68" t="str">
        <f t="shared" si="6"/>
        <v>-</v>
      </c>
      <c r="W6" s="69">
        <f>W7</f>
        <v>422297</v>
      </c>
      <c r="X6" s="69">
        <f t="shared" si="6"/>
        <v>445821</v>
      </c>
      <c r="Y6" s="69">
        <f t="shared" si="6"/>
        <v>417528</v>
      </c>
      <c r="Z6" s="69">
        <f t="shared" si="6"/>
        <v>391802</v>
      </c>
      <c r="AA6" s="69">
        <f t="shared" si="6"/>
        <v>446512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422297</v>
      </c>
      <c r="AR6" s="69">
        <f t="shared" si="6"/>
        <v>445821</v>
      </c>
      <c r="AS6" s="69">
        <f t="shared" si="6"/>
        <v>417528</v>
      </c>
      <c r="AT6" s="69">
        <f t="shared" si="6"/>
        <v>391802</v>
      </c>
      <c r="AU6" s="69">
        <f t="shared" si="6"/>
        <v>446512</v>
      </c>
      <c r="AV6" s="69">
        <f t="shared" si="6"/>
        <v>3824364</v>
      </c>
      <c r="AW6" s="69">
        <f t="shared" si="6"/>
        <v>1002180</v>
      </c>
      <c r="AX6" s="69">
        <f t="shared" si="6"/>
        <v>4826544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118</v>
      </c>
      <c r="C7" s="77" t="s">
        <v>119</v>
      </c>
      <c r="D7" s="77" t="s">
        <v>120</v>
      </c>
      <c r="E7" s="77" t="s">
        <v>121</v>
      </c>
      <c r="F7" s="77" t="s">
        <v>122</v>
      </c>
      <c r="G7" s="77" t="s">
        <v>123</v>
      </c>
      <c r="H7" s="77" t="s">
        <v>124</v>
      </c>
      <c r="I7" s="77" t="s">
        <v>125</v>
      </c>
      <c r="J7" s="77" t="s">
        <v>126</v>
      </c>
      <c r="K7" s="77" t="s">
        <v>127</v>
      </c>
      <c r="L7" s="78">
        <v>94.6</v>
      </c>
      <c r="M7" s="79">
        <v>16</v>
      </c>
      <c r="N7" s="79" t="s">
        <v>128</v>
      </c>
      <c r="O7" s="80" t="s">
        <v>128</v>
      </c>
      <c r="P7" s="80" t="s">
        <v>128</v>
      </c>
      <c r="Q7" s="80" t="s">
        <v>128</v>
      </c>
      <c r="R7" s="81" t="s">
        <v>129</v>
      </c>
      <c r="S7" s="81" t="s">
        <v>130</v>
      </c>
      <c r="T7" s="82" t="s">
        <v>131</v>
      </c>
      <c r="U7" s="81" t="s">
        <v>132</v>
      </c>
      <c r="V7" s="78" t="s">
        <v>128</v>
      </c>
      <c r="W7" s="80">
        <v>422297</v>
      </c>
      <c r="X7" s="80">
        <v>445821</v>
      </c>
      <c r="Y7" s="80">
        <v>417528</v>
      </c>
      <c r="Z7" s="80">
        <v>391802</v>
      </c>
      <c r="AA7" s="80">
        <v>446512</v>
      </c>
      <c r="AB7" s="80" t="s">
        <v>128</v>
      </c>
      <c r="AC7" s="80" t="s">
        <v>128</v>
      </c>
      <c r="AD7" s="80" t="s">
        <v>128</v>
      </c>
      <c r="AE7" s="80" t="s">
        <v>128</v>
      </c>
      <c r="AF7" s="80" t="s">
        <v>128</v>
      </c>
      <c r="AG7" s="80" t="s">
        <v>128</v>
      </c>
      <c r="AH7" s="80" t="s">
        <v>128</v>
      </c>
      <c r="AI7" s="80" t="s">
        <v>128</v>
      </c>
      <c r="AJ7" s="80" t="s">
        <v>128</v>
      </c>
      <c r="AK7" s="80" t="s">
        <v>128</v>
      </c>
      <c r="AL7" s="80" t="s">
        <v>128</v>
      </c>
      <c r="AM7" s="80" t="s">
        <v>128</v>
      </c>
      <c r="AN7" s="80" t="s">
        <v>128</v>
      </c>
      <c r="AO7" s="80" t="s">
        <v>128</v>
      </c>
      <c r="AP7" s="80" t="s">
        <v>128</v>
      </c>
      <c r="AQ7" s="80">
        <v>422297</v>
      </c>
      <c r="AR7" s="80">
        <v>445821</v>
      </c>
      <c r="AS7" s="80">
        <v>417528</v>
      </c>
      <c r="AT7" s="80">
        <v>391802</v>
      </c>
      <c r="AU7" s="80">
        <v>446512</v>
      </c>
      <c r="AV7" s="80">
        <v>3824364</v>
      </c>
      <c r="AW7" s="80">
        <v>1002180</v>
      </c>
      <c r="AX7" s="80">
        <v>4826544</v>
      </c>
      <c r="AY7" s="83">
        <v>131.5</v>
      </c>
      <c r="AZ7" s="83">
        <v>112.3</v>
      </c>
      <c r="BA7" s="83">
        <v>135</v>
      </c>
      <c r="BB7" s="83">
        <v>135.80000000000001</v>
      </c>
      <c r="BC7" s="83">
        <v>174.7</v>
      </c>
      <c r="BD7" s="83">
        <v>135.9</v>
      </c>
      <c r="BE7" s="83">
        <v>130.5</v>
      </c>
      <c r="BF7" s="83">
        <v>129.9</v>
      </c>
      <c r="BG7" s="83">
        <v>130.19999999999999</v>
      </c>
      <c r="BH7" s="83">
        <v>134.6</v>
      </c>
      <c r="BI7" s="83">
        <v>100</v>
      </c>
      <c r="BJ7" s="83">
        <v>133.9</v>
      </c>
      <c r="BK7" s="83">
        <v>114.7</v>
      </c>
      <c r="BL7" s="83">
        <v>136.80000000000001</v>
      </c>
      <c r="BM7" s="83">
        <v>137.30000000000001</v>
      </c>
      <c r="BN7" s="83">
        <v>177.1</v>
      </c>
      <c r="BO7" s="83">
        <v>136.30000000000001</v>
      </c>
      <c r="BP7" s="83">
        <v>130.69999999999999</v>
      </c>
      <c r="BQ7" s="83">
        <v>128.9</v>
      </c>
      <c r="BR7" s="83">
        <v>129.30000000000001</v>
      </c>
      <c r="BS7" s="83">
        <v>133.80000000000001</v>
      </c>
      <c r="BT7" s="83">
        <v>100</v>
      </c>
      <c r="BU7" s="83">
        <v>2265</v>
      </c>
      <c r="BV7" s="83">
        <v>2409.9</v>
      </c>
      <c r="BW7" s="83">
        <v>1992.3</v>
      </c>
      <c r="BX7" s="83">
        <v>3390.1</v>
      </c>
      <c r="BY7" s="83">
        <v>3314.7</v>
      </c>
      <c r="BZ7" s="83">
        <v>688</v>
      </c>
      <c r="CA7" s="83">
        <v>707.7</v>
      </c>
      <c r="CB7" s="83">
        <v>749.1</v>
      </c>
      <c r="CC7" s="83">
        <v>763.6</v>
      </c>
      <c r="CD7" s="83">
        <v>666.3</v>
      </c>
      <c r="CE7" s="83">
        <v>100</v>
      </c>
      <c r="CF7" s="83">
        <v>6265.3</v>
      </c>
      <c r="CG7" s="83">
        <v>6929</v>
      </c>
      <c r="CH7" s="83">
        <v>7213.5</v>
      </c>
      <c r="CI7" s="83">
        <v>7992.1</v>
      </c>
      <c r="CJ7" s="83">
        <v>6407</v>
      </c>
      <c r="CK7" s="83">
        <v>8260</v>
      </c>
      <c r="CL7" s="83">
        <v>8600.1</v>
      </c>
      <c r="CM7" s="83">
        <v>9078.5</v>
      </c>
      <c r="CN7" s="83">
        <v>9106</v>
      </c>
      <c r="CO7" s="83">
        <v>9268.1</v>
      </c>
      <c r="CP7" s="80">
        <v>1548602</v>
      </c>
      <c r="CQ7" s="80">
        <v>1084344</v>
      </c>
      <c r="CR7" s="80">
        <v>1811810</v>
      </c>
      <c r="CS7" s="80">
        <v>1838070</v>
      </c>
      <c r="CT7" s="80">
        <v>2668823</v>
      </c>
      <c r="CU7" s="80">
        <v>1543942</v>
      </c>
      <c r="CV7" s="80">
        <v>1467681</v>
      </c>
      <c r="CW7" s="80">
        <v>1533303</v>
      </c>
      <c r="CX7" s="80">
        <v>1359753</v>
      </c>
      <c r="CY7" s="80">
        <v>1430009</v>
      </c>
      <c r="CZ7" s="80">
        <v>110950</v>
      </c>
      <c r="DA7" s="83">
        <v>43.6</v>
      </c>
      <c r="DB7" s="83">
        <v>45.9</v>
      </c>
      <c r="DC7" s="83">
        <v>43</v>
      </c>
      <c r="DD7" s="83">
        <v>40.200000000000003</v>
      </c>
      <c r="DE7" s="83">
        <v>45.9</v>
      </c>
      <c r="DF7" s="83">
        <v>36.200000000000003</v>
      </c>
      <c r="DG7" s="83">
        <v>36.5</v>
      </c>
      <c r="DH7" s="83">
        <v>35.299999999999997</v>
      </c>
      <c r="DI7" s="83">
        <v>35</v>
      </c>
      <c r="DJ7" s="83">
        <v>34.299999999999997</v>
      </c>
      <c r="DK7" s="83">
        <v>19.399999999999999</v>
      </c>
      <c r="DL7" s="83">
        <v>21.5</v>
      </c>
      <c r="DM7" s="83">
        <v>26.2</v>
      </c>
      <c r="DN7" s="83">
        <v>34.799999999999997</v>
      </c>
      <c r="DO7" s="83">
        <v>20.3</v>
      </c>
      <c r="DP7" s="83">
        <v>18.2</v>
      </c>
      <c r="DQ7" s="83">
        <v>20.9</v>
      </c>
      <c r="DR7" s="83">
        <v>21.1</v>
      </c>
      <c r="DS7" s="83">
        <v>19</v>
      </c>
      <c r="DT7" s="83">
        <v>20.6</v>
      </c>
      <c r="DU7" s="83">
        <v>40.799999999999997</v>
      </c>
      <c r="DV7" s="83">
        <v>31</v>
      </c>
      <c r="DW7" s="83">
        <v>19.5</v>
      </c>
      <c r="DX7" s="83">
        <v>13.3</v>
      </c>
      <c r="DY7" s="83">
        <v>8.3000000000000007</v>
      </c>
      <c r="DZ7" s="83">
        <v>103.6</v>
      </c>
      <c r="EA7" s="83">
        <v>95.7</v>
      </c>
      <c r="EB7" s="83">
        <v>88.5</v>
      </c>
      <c r="EC7" s="83">
        <v>92.4</v>
      </c>
      <c r="ED7" s="83">
        <v>95.1</v>
      </c>
      <c r="EE7" s="83">
        <v>66.599999999999994</v>
      </c>
      <c r="EF7" s="83">
        <v>65.099999999999994</v>
      </c>
      <c r="EG7" s="83">
        <v>64.7</v>
      </c>
      <c r="EH7" s="83">
        <v>64.599999999999994</v>
      </c>
      <c r="EI7" s="83">
        <v>65.7</v>
      </c>
      <c r="EJ7" s="83">
        <v>60.3</v>
      </c>
      <c r="EK7" s="83">
        <v>60.2</v>
      </c>
      <c r="EL7" s="83">
        <v>61.2</v>
      </c>
      <c r="EM7" s="83">
        <v>61.9</v>
      </c>
      <c r="EN7" s="83">
        <v>62</v>
      </c>
      <c r="EO7" s="83">
        <v>2.1</v>
      </c>
      <c r="EP7" s="83">
        <v>6.1</v>
      </c>
      <c r="EQ7" s="83">
        <v>22</v>
      </c>
      <c r="ER7" s="83">
        <v>19.100000000000001</v>
      </c>
      <c r="ES7" s="83">
        <v>20.8</v>
      </c>
      <c r="ET7" s="83">
        <v>20.5</v>
      </c>
      <c r="EU7" s="83">
        <v>21.4</v>
      </c>
      <c r="EV7" s="83">
        <v>22.6</v>
      </c>
      <c r="EW7" s="83">
        <v>22.2</v>
      </c>
      <c r="EX7" s="83">
        <v>23</v>
      </c>
      <c r="EY7" s="80">
        <v>110950</v>
      </c>
      <c r="EZ7" s="83">
        <v>43.6</v>
      </c>
      <c r="FA7" s="83">
        <v>45.9</v>
      </c>
      <c r="FB7" s="83">
        <v>43</v>
      </c>
      <c r="FC7" s="83">
        <v>40.200000000000003</v>
      </c>
      <c r="FD7" s="83">
        <v>45.9</v>
      </c>
      <c r="FE7" s="83">
        <v>37.299999999999997</v>
      </c>
      <c r="FF7" s="83">
        <v>38</v>
      </c>
      <c r="FG7" s="83">
        <v>36.5</v>
      </c>
      <c r="FH7" s="83">
        <v>36.6</v>
      </c>
      <c r="FI7" s="83">
        <v>35.799999999999997</v>
      </c>
      <c r="FJ7" s="83">
        <v>19.399999999999999</v>
      </c>
      <c r="FK7" s="83">
        <v>21.5</v>
      </c>
      <c r="FL7" s="83">
        <v>26.2</v>
      </c>
      <c r="FM7" s="83">
        <v>34.799999999999997</v>
      </c>
      <c r="FN7" s="83">
        <v>20.3</v>
      </c>
      <c r="FO7" s="83">
        <v>19.3</v>
      </c>
      <c r="FP7" s="83">
        <v>20.6</v>
      </c>
      <c r="FQ7" s="83">
        <v>21.6</v>
      </c>
      <c r="FR7" s="83">
        <v>20</v>
      </c>
      <c r="FS7" s="83">
        <v>22.1</v>
      </c>
      <c r="FT7" s="83">
        <v>40.799999999999997</v>
      </c>
      <c r="FU7" s="83">
        <v>31</v>
      </c>
      <c r="FV7" s="83">
        <v>19.5</v>
      </c>
      <c r="FW7" s="83">
        <v>13.3</v>
      </c>
      <c r="FX7" s="83">
        <v>8.3000000000000007</v>
      </c>
      <c r="FY7" s="83">
        <v>83.3</v>
      </c>
      <c r="FZ7" s="83">
        <v>73.2</v>
      </c>
      <c r="GA7" s="83">
        <v>71.400000000000006</v>
      </c>
      <c r="GB7" s="83">
        <v>82</v>
      </c>
      <c r="GC7" s="83">
        <v>87.3</v>
      </c>
      <c r="GD7" s="83">
        <v>66.599999999999994</v>
      </c>
      <c r="GE7" s="83">
        <v>65.099999999999994</v>
      </c>
      <c r="GF7" s="83">
        <v>64.7</v>
      </c>
      <c r="GG7" s="83">
        <v>64.599999999999994</v>
      </c>
      <c r="GH7" s="83">
        <v>65.7</v>
      </c>
      <c r="GI7" s="83">
        <v>62.1</v>
      </c>
      <c r="GJ7" s="83">
        <v>62.6</v>
      </c>
      <c r="GK7" s="83">
        <v>63.4</v>
      </c>
      <c r="GL7" s="83">
        <v>63.8</v>
      </c>
      <c r="GM7" s="83">
        <v>63.6</v>
      </c>
      <c r="GN7" s="83">
        <v>2.1</v>
      </c>
      <c r="GO7" s="83">
        <v>6.1</v>
      </c>
      <c r="GP7" s="83">
        <v>22</v>
      </c>
      <c r="GQ7" s="83">
        <v>19.100000000000001</v>
      </c>
      <c r="GR7" s="83">
        <v>20.8</v>
      </c>
      <c r="GS7" s="83">
        <v>14.4</v>
      </c>
      <c r="GT7" s="83">
        <v>15.3</v>
      </c>
      <c r="GU7" s="83">
        <v>16.100000000000001</v>
      </c>
      <c r="GV7" s="83">
        <v>15.2</v>
      </c>
      <c r="GW7" s="83">
        <v>17.7</v>
      </c>
      <c r="GX7" s="80" t="s">
        <v>128</v>
      </c>
      <c r="GY7" s="83" t="s">
        <v>128</v>
      </c>
      <c r="GZ7" s="83" t="s">
        <v>128</v>
      </c>
      <c r="HA7" s="83" t="s">
        <v>128</v>
      </c>
      <c r="HB7" s="83" t="s">
        <v>128</v>
      </c>
      <c r="HC7" s="83" t="s">
        <v>128</v>
      </c>
      <c r="HD7" s="83">
        <v>30.4</v>
      </c>
      <c r="HE7" s="83">
        <v>31.1</v>
      </c>
      <c r="HF7" s="83">
        <v>31.5</v>
      </c>
      <c r="HG7" s="83">
        <v>21.3</v>
      </c>
      <c r="HH7" s="83">
        <v>11.7</v>
      </c>
      <c r="HI7" s="83" t="s">
        <v>128</v>
      </c>
      <c r="HJ7" s="83" t="s">
        <v>128</v>
      </c>
      <c r="HK7" s="83" t="s">
        <v>128</v>
      </c>
      <c r="HL7" s="83" t="s">
        <v>128</v>
      </c>
      <c r="HM7" s="83" t="s">
        <v>128</v>
      </c>
      <c r="HN7" s="83">
        <v>7.2</v>
      </c>
      <c r="HO7" s="83">
        <v>45.8</v>
      </c>
      <c r="HP7" s="83">
        <v>43.9</v>
      </c>
      <c r="HQ7" s="83">
        <v>28.3</v>
      </c>
      <c r="HR7" s="83">
        <v>17.899999999999999</v>
      </c>
      <c r="HS7" s="83" t="s">
        <v>128</v>
      </c>
      <c r="HT7" s="83" t="s">
        <v>128</v>
      </c>
      <c r="HU7" s="83" t="s">
        <v>128</v>
      </c>
      <c r="HV7" s="83" t="s">
        <v>128</v>
      </c>
      <c r="HW7" s="83" t="s">
        <v>128</v>
      </c>
      <c r="HX7" s="83">
        <v>0</v>
      </c>
      <c r="HY7" s="83">
        <v>0</v>
      </c>
      <c r="HZ7" s="83">
        <v>0</v>
      </c>
      <c r="IA7" s="83">
        <v>0</v>
      </c>
      <c r="IB7" s="83">
        <v>0</v>
      </c>
      <c r="IC7" s="83" t="s">
        <v>128</v>
      </c>
      <c r="ID7" s="83" t="s">
        <v>128</v>
      </c>
      <c r="IE7" s="83" t="s">
        <v>128</v>
      </c>
      <c r="IF7" s="83" t="s">
        <v>128</v>
      </c>
      <c r="IG7" s="83" t="s">
        <v>128</v>
      </c>
      <c r="IH7" s="83">
        <v>76.599999999999994</v>
      </c>
      <c r="II7" s="83">
        <v>80.400000000000006</v>
      </c>
      <c r="IJ7" s="83">
        <v>84.9</v>
      </c>
      <c r="IK7" s="83">
        <v>76.900000000000006</v>
      </c>
      <c r="IL7" s="83">
        <v>81.8</v>
      </c>
      <c r="IM7" s="83" t="s">
        <v>128</v>
      </c>
      <c r="IN7" s="83" t="s">
        <v>128</v>
      </c>
      <c r="IO7" s="83" t="s">
        <v>128</v>
      </c>
      <c r="IP7" s="83" t="s">
        <v>128</v>
      </c>
      <c r="IQ7" s="83" t="s">
        <v>128</v>
      </c>
      <c r="IR7" s="83">
        <v>81.3</v>
      </c>
      <c r="IS7" s="83">
        <v>47.5</v>
      </c>
      <c r="IT7" s="83">
        <v>40.4</v>
      </c>
      <c r="IU7" s="83">
        <v>28.2</v>
      </c>
      <c r="IV7" s="83">
        <v>0</v>
      </c>
      <c r="IW7" s="80" t="s">
        <v>128</v>
      </c>
      <c r="IX7" s="83" t="s">
        <v>128</v>
      </c>
      <c r="IY7" s="83" t="s">
        <v>128</v>
      </c>
      <c r="IZ7" s="83" t="s">
        <v>128</v>
      </c>
      <c r="JA7" s="83" t="s">
        <v>128</v>
      </c>
      <c r="JB7" s="83" t="s">
        <v>128</v>
      </c>
      <c r="JC7" s="83">
        <v>15.5</v>
      </c>
      <c r="JD7" s="83">
        <v>13.1</v>
      </c>
      <c r="JE7" s="83">
        <v>19.899999999999999</v>
      </c>
      <c r="JF7" s="83">
        <v>16.899999999999999</v>
      </c>
      <c r="JG7" s="83">
        <v>20.9</v>
      </c>
      <c r="JH7" s="83" t="s">
        <v>128</v>
      </c>
      <c r="JI7" s="83" t="s">
        <v>128</v>
      </c>
      <c r="JJ7" s="83" t="s">
        <v>128</v>
      </c>
      <c r="JK7" s="83" t="s">
        <v>128</v>
      </c>
      <c r="JL7" s="83" t="s">
        <v>128</v>
      </c>
      <c r="JM7" s="83">
        <v>28.4</v>
      </c>
      <c r="JN7" s="83">
        <v>25</v>
      </c>
      <c r="JO7" s="83">
        <v>12.9</v>
      </c>
      <c r="JP7" s="83">
        <v>14</v>
      </c>
      <c r="JQ7" s="83">
        <v>15.5</v>
      </c>
      <c r="JR7" s="83" t="s">
        <v>128</v>
      </c>
      <c r="JS7" s="83" t="s">
        <v>128</v>
      </c>
      <c r="JT7" s="83" t="s">
        <v>128</v>
      </c>
      <c r="JU7" s="83" t="s">
        <v>128</v>
      </c>
      <c r="JV7" s="83" t="s">
        <v>128</v>
      </c>
      <c r="JW7" s="83">
        <v>167.2</v>
      </c>
      <c r="JX7" s="83">
        <v>267.7</v>
      </c>
      <c r="JY7" s="83">
        <v>155.5</v>
      </c>
      <c r="JZ7" s="83">
        <v>121</v>
      </c>
      <c r="KA7" s="83">
        <v>81.7</v>
      </c>
      <c r="KB7" s="83" t="s">
        <v>128</v>
      </c>
      <c r="KC7" s="83" t="s">
        <v>128</v>
      </c>
      <c r="KD7" s="83" t="s">
        <v>128</v>
      </c>
      <c r="KE7" s="83" t="s">
        <v>128</v>
      </c>
      <c r="KF7" s="83" t="s">
        <v>128</v>
      </c>
      <c r="KG7" s="83">
        <v>53.3</v>
      </c>
      <c r="KH7" s="83">
        <v>29</v>
      </c>
      <c r="KI7" s="83">
        <v>32.4</v>
      </c>
      <c r="KJ7" s="83">
        <v>42.4</v>
      </c>
      <c r="KK7" s="83">
        <v>45.4</v>
      </c>
      <c r="KL7" s="83" t="s">
        <v>128</v>
      </c>
      <c r="KM7" s="83" t="s">
        <v>128</v>
      </c>
      <c r="KN7" s="83" t="s">
        <v>128</v>
      </c>
      <c r="KO7" s="83" t="s">
        <v>128</v>
      </c>
      <c r="KP7" s="83" t="s">
        <v>128</v>
      </c>
      <c r="KQ7" s="83">
        <v>100</v>
      </c>
      <c r="KR7" s="83">
        <v>100</v>
      </c>
      <c r="KS7" s="83">
        <v>100</v>
      </c>
      <c r="KT7" s="83">
        <v>100</v>
      </c>
      <c r="KU7" s="83">
        <v>56</v>
      </c>
      <c r="KV7" s="80" t="s">
        <v>128</v>
      </c>
      <c r="KW7" s="83" t="s">
        <v>128</v>
      </c>
      <c r="KX7" s="83" t="s">
        <v>128</v>
      </c>
      <c r="KY7" s="83" t="s">
        <v>128</v>
      </c>
      <c r="KZ7" s="83" t="s">
        <v>128</v>
      </c>
      <c r="LA7" s="83" t="s">
        <v>128</v>
      </c>
      <c r="LB7" s="83">
        <v>15.3</v>
      </c>
      <c r="LC7" s="83">
        <v>15.4</v>
      </c>
      <c r="LD7" s="83">
        <v>15.1</v>
      </c>
      <c r="LE7" s="83">
        <v>15.5</v>
      </c>
      <c r="LF7" s="83">
        <v>15.2</v>
      </c>
      <c r="LG7" s="83" t="s">
        <v>128</v>
      </c>
      <c r="LH7" s="83" t="s">
        <v>128</v>
      </c>
      <c r="LI7" s="83" t="s">
        <v>128</v>
      </c>
      <c r="LJ7" s="83" t="s">
        <v>128</v>
      </c>
      <c r="LK7" s="83" t="s">
        <v>128</v>
      </c>
      <c r="LL7" s="83">
        <v>2.4</v>
      </c>
      <c r="LM7" s="83">
        <v>4.0999999999999996</v>
      </c>
      <c r="LN7" s="83">
        <v>2.2000000000000002</v>
      </c>
      <c r="LO7" s="83">
        <v>2.4</v>
      </c>
      <c r="LP7" s="83">
        <v>3.7</v>
      </c>
      <c r="LQ7" s="83" t="s">
        <v>128</v>
      </c>
      <c r="LR7" s="83" t="s">
        <v>128</v>
      </c>
      <c r="LS7" s="83" t="s">
        <v>128</v>
      </c>
      <c r="LT7" s="83" t="s">
        <v>128</v>
      </c>
      <c r="LU7" s="83" t="s">
        <v>128</v>
      </c>
      <c r="LV7" s="83">
        <v>494.6</v>
      </c>
      <c r="LW7" s="83">
        <v>469.5</v>
      </c>
      <c r="LX7" s="83">
        <v>391.3</v>
      </c>
      <c r="LY7" s="83">
        <v>270.5</v>
      </c>
      <c r="LZ7" s="83">
        <v>252.2</v>
      </c>
      <c r="MA7" s="83" t="s">
        <v>128</v>
      </c>
      <c r="MB7" s="83" t="s">
        <v>128</v>
      </c>
      <c r="MC7" s="83" t="s">
        <v>128</v>
      </c>
      <c r="MD7" s="83" t="s">
        <v>128</v>
      </c>
      <c r="ME7" s="83" t="s">
        <v>128</v>
      </c>
      <c r="MF7" s="83">
        <v>11.5</v>
      </c>
      <c r="MG7" s="83">
        <v>16.100000000000001</v>
      </c>
      <c r="MH7" s="83">
        <v>22.3</v>
      </c>
      <c r="MI7" s="83">
        <v>27.3</v>
      </c>
      <c r="MJ7" s="83">
        <v>32.5</v>
      </c>
      <c r="MK7" s="83" t="s">
        <v>128</v>
      </c>
      <c r="ML7" s="83" t="s">
        <v>128</v>
      </c>
      <c r="MM7" s="83" t="s">
        <v>128</v>
      </c>
      <c r="MN7" s="83" t="s">
        <v>128</v>
      </c>
      <c r="MO7" s="83" t="s">
        <v>128</v>
      </c>
      <c r="MP7" s="83">
        <v>100</v>
      </c>
      <c r="MQ7" s="83">
        <v>100</v>
      </c>
      <c r="MR7" s="83">
        <v>100</v>
      </c>
      <c r="MS7" s="83">
        <v>100</v>
      </c>
      <c r="MT7" s="83">
        <v>100</v>
      </c>
      <c r="MU7" s="83">
        <v>16</v>
      </c>
      <c r="MV7" s="83">
        <v>16</v>
      </c>
      <c r="MW7" s="83">
        <v>16</v>
      </c>
      <c r="MX7" s="83">
        <v>16</v>
      </c>
      <c r="MY7" s="83" t="s">
        <v>128</v>
      </c>
      <c r="MZ7" s="83" t="s">
        <v>128</v>
      </c>
      <c r="NA7" s="83" t="s">
        <v>128</v>
      </c>
      <c r="NB7" s="83" t="s">
        <v>128</v>
      </c>
      <c r="NC7" s="83" t="s">
        <v>128</v>
      </c>
      <c r="ND7" s="83" t="s">
        <v>128</v>
      </c>
      <c r="NE7" s="83" t="s">
        <v>128</v>
      </c>
      <c r="NF7" s="83" t="s">
        <v>128</v>
      </c>
      <c r="NG7" s="83" t="s">
        <v>128</v>
      </c>
      <c r="NH7" s="83" t="s">
        <v>128</v>
      </c>
      <c r="NI7" s="83" t="s">
        <v>128</v>
      </c>
      <c r="NJ7" s="83" t="s">
        <v>128</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133</v>
      </c>
      <c r="FB8" s="85"/>
      <c r="FC8" s="85"/>
      <c r="FD8" s="85"/>
      <c r="FE8" s="85"/>
      <c r="FF8" s="86"/>
      <c r="FG8" s="85"/>
      <c r="FH8" s="85"/>
      <c r="FI8" s="85" t="str">
        <f>FJ4</f>
        <v>修繕費比率（％）</v>
      </c>
      <c r="FJ8" s="85" t="b">
        <f>IF(SUM($M$6,$MU$7:$MX$7)=0,FALSE,TRUE)</f>
        <v>1</v>
      </c>
      <c r="FK8" s="87" t="s">
        <v>133</v>
      </c>
      <c r="FL8" s="85"/>
      <c r="FM8" s="85"/>
      <c r="FN8" s="85"/>
      <c r="FO8" s="85"/>
      <c r="FP8" s="85"/>
      <c r="FQ8" s="86"/>
      <c r="FR8" s="85"/>
      <c r="FS8" s="85" t="str">
        <f>FT4</f>
        <v>企業債残高対料金収入比率（％）</v>
      </c>
      <c r="FT8" s="85" t="b">
        <f>IF(SUM($M$6,$MU$7:$MX$7)=0,FALSE,TRUE)</f>
        <v>1</v>
      </c>
      <c r="FU8" s="87" t="s">
        <v>133</v>
      </c>
      <c r="FV8" s="85"/>
      <c r="FW8" s="85"/>
      <c r="FX8" s="85"/>
      <c r="FY8" s="85"/>
      <c r="FZ8" s="85"/>
      <c r="GA8" s="85"/>
      <c r="GB8" s="86"/>
      <c r="GC8" s="85" t="str">
        <f>GD4</f>
        <v>有形固定資産減価償却率（％）</v>
      </c>
      <c r="GD8" s="85" t="b">
        <f>IF(SUM($M$6,$MU$7:$MX$7)=0,FALSE,TRUE)</f>
        <v>1</v>
      </c>
      <c r="GE8" s="87" t="s">
        <v>133</v>
      </c>
      <c r="GF8" s="85"/>
      <c r="GG8" s="85"/>
      <c r="GH8" s="85"/>
      <c r="GI8" s="85"/>
      <c r="GJ8" s="85"/>
      <c r="GK8" s="85"/>
      <c r="GL8" s="85"/>
      <c r="GM8" s="85" t="str">
        <f>GN4</f>
        <v>FIT収入割合（％）</v>
      </c>
      <c r="GN8" s="85" t="b">
        <f>IF(SUM($M$6,$MU$7:$MX$7)=0,FALSE,TRUE)</f>
        <v>1</v>
      </c>
      <c r="GO8" s="87" t="s">
        <v>133</v>
      </c>
      <c r="GP8" s="85"/>
      <c r="GQ8" s="85"/>
      <c r="GR8" s="85"/>
      <c r="GS8" s="84"/>
      <c r="GT8" s="84"/>
      <c r="GU8" s="84"/>
      <c r="GV8" s="84"/>
      <c r="GW8" s="85" t="str">
        <f>GX5</f>
        <v>最大出力合計</v>
      </c>
      <c r="GX8" s="85" t="str">
        <f>GY4</f>
        <v>設備利用率（％）</v>
      </c>
      <c r="GY8" s="85" t="b">
        <f>IF(SUM($N$7,$MY$7:$NB$7)=0,FALSE,TRUE)</f>
        <v>0</v>
      </c>
      <c r="GZ8" s="87" t="s">
        <v>133</v>
      </c>
      <c r="HA8" s="85"/>
      <c r="HB8" s="85"/>
      <c r="HC8" s="85"/>
      <c r="HD8" s="85"/>
      <c r="HE8" s="86"/>
      <c r="HF8" s="85"/>
      <c r="HG8" s="85"/>
      <c r="HH8" s="85" t="str">
        <f>HI4</f>
        <v>修繕費比率（％）</v>
      </c>
      <c r="HI8" s="85" t="b">
        <f>IF(SUM($N$7,$MY$7:$NB$7)=0,FALSE,TRUE)</f>
        <v>0</v>
      </c>
      <c r="HJ8" s="87" t="s">
        <v>133</v>
      </c>
      <c r="HK8" s="85"/>
      <c r="HL8" s="85"/>
      <c r="HM8" s="85"/>
      <c r="HN8" s="85"/>
      <c r="HO8" s="85"/>
      <c r="HP8" s="86"/>
      <c r="HQ8" s="85"/>
      <c r="HR8" s="85" t="str">
        <f>HS4</f>
        <v>企業債残高対料金収入比率（％）</v>
      </c>
      <c r="HS8" s="85" t="b">
        <f>IF(SUM($N$7,$MY$7:$NB$7)=0,FALSE,TRUE)</f>
        <v>0</v>
      </c>
      <c r="HT8" s="87" t="s">
        <v>133</v>
      </c>
      <c r="HU8" s="85"/>
      <c r="HV8" s="85"/>
      <c r="HW8" s="85"/>
      <c r="HX8" s="85"/>
      <c r="HY8" s="85"/>
      <c r="HZ8" s="85"/>
      <c r="IA8" s="86"/>
      <c r="IB8" s="85" t="str">
        <f>IC4</f>
        <v>有形固定資産減価償却率（％）</v>
      </c>
      <c r="IC8" s="85" t="b">
        <f>IF(SUM($N$7,$MY$7:$NB$7)=0,FALSE,TRUE)</f>
        <v>0</v>
      </c>
      <c r="ID8" s="87" t="s">
        <v>133</v>
      </c>
      <c r="IE8" s="85"/>
      <c r="IF8" s="85"/>
      <c r="IG8" s="85"/>
      <c r="IH8" s="85"/>
      <c r="II8" s="85"/>
      <c r="IJ8" s="85"/>
      <c r="IK8" s="85"/>
      <c r="IL8" s="85" t="str">
        <f>IM4</f>
        <v>FIT収入割合（％）</v>
      </c>
      <c r="IM8" s="85" t="b">
        <f>IF(SUM($N$7,$MY$7:$NB$7)=0,FALSE,TRUE)</f>
        <v>0</v>
      </c>
      <c r="IN8" s="87" t="s">
        <v>133</v>
      </c>
      <c r="IO8" s="85"/>
      <c r="IP8" s="85"/>
      <c r="IQ8" s="85"/>
      <c r="IR8" s="84"/>
      <c r="IS8" s="84"/>
      <c r="IT8" s="84"/>
      <c r="IU8" s="84"/>
      <c r="IV8" s="85" t="str">
        <f>IW5</f>
        <v>最大出力合計</v>
      </c>
      <c r="IW8" s="85" t="str">
        <f>IX4</f>
        <v>設備利用率（％）</v>
      </c>
      <c r="IX8" s="85" t="b">
        <f>IF(SUM($O$7,$NC$7:$NF$7)=0,FALSE,TRUE)</f>
        <v>0</v>
      </c>
      <c r="IY8" s="87" t="s">
        <v>133</v>
      </c>
      <c r="IZ8" s="85"/>
      <c r="JA8" s="85"/>
      <c r="JB8" s="85"/>
      <c r="JC8" s="85"/>
      <c r="JD8" s="86"/>
      <c r="JE8" s="85"/>
      <c r="JF8" s="85"/>
      <c r="JG8" s="85" t="str">
        <f>JH4</f>
        <v>修繕費比率（％）</v>
      </c>
      <c r="JH8" s="85" t="b">
        <f>IF(SUM($O$7,$NC$7:$NF$7)=0,FALSE,TRUE)</f>
        <v>0</v>
      </c>
      <c r="JI8" s="87" t="s">
        <v>133</v>
      </c>
      <c r="JJ8" s="85"/>
      <c r="JK8" s="85"/>
      <c r="JL8" s="85"/>
      <c r="JM8" s="85"/>
      <c r="JN8" s="85"/>
      <c r="JO8" s="86"/>
      <c r="JP8" s="85"/>
      <c r="JQ8" s="85" t="str">
        <f>JR4</f>
        <v>企業債残高対料金収入比率（％）</v>
      </c>
      <c r="JR8" s="85" t="b">
        <f>IF(SUM($O$7,$NC$7:$NF$7)=0,FALSE,TRUE)</f>
        <v>0</v>
      </c>
      <c r="JS8" s="87" t="s">
        <v>133</v>
      </c>
      <c r="JT8" s="85"/>
      <c r="JU8" s="85"/>
      <c r="JV8" s="85"/>
      <c r="JW8" s="85"/>
      <c r="JX8" s="85"/>
      <c r="JY8" s="85"/>
      <c r="JZ8" s="86"/>
      <c r="KA8" s="85" t="str">
        <f>KB4</f>
        <v>有形固定資産減価償却率（％）</v>
      </c>
      <c r="KB8" s="85" t="b">
        <f>IF(SUM($O$7,$NC$7:$NF$7)=0,FALSE,TRUE)</f>
        <v>0</v>
      </c>
      <c r="KC8" s="87" t="s">
        <v>133</v>
      </c>
      <c r="KD8" s="85"/>
      <c r="KE8" s="85"/>
      <c r="KF8" s="85"/>
      <c r="KG8" s="85"/>
      <c r="KH8" s="85"/>
      <c r="KI8" s="85"/>
      <c r="KJ8" s="85"/>
      <c r="KK8" s="85" t="str">
        <f>KL4</f>
        <v>FIT収入割合（％）</v>
      </c>
      <c r="KL8" s="85" t="b">
        <f>IF(SUM($O$7,$NC$7:$NF$7)=0,FALSE,TRUE)</f>
        <v>0</v>
      </c>
      <c r="KM8" s="87" t="s">
        <v>133</v>
      </c>
      <c r="KN8" s="85"/>
      <c r="KO8" s="85"/>
      <c r="KP8" s="85"/>
      <c r="KQ8" s="84"/>
      <c r="KR8" s="84"/>
      <c r="KS8" s="84"/>
      <c r="KT8" s="84"/>
      <c r="KU8" s="85" t="str">
        <f>KV5</f>
        <v>最大出力合計</v>
      </c>
      <c r="KV8" s="85" t="str">
        <f>KW4</f>
        <v>設備利用率（％）</v>
      </c>
      <c r="KW8" s="85" t="b">
        <f>IF(SUM($P$7,$NG$7:$NJ$7)=0,FALSE,TRUE)</f>
        <v>0</v>
      </c>
      <c r="KX8" s="87" t="s">
        <v>133</v>
      </c>
      <c r="KY8" s="85"/>
      <c r="KZ8" s="85"/>
      <c r="LA8" s="85"/>
      <c r="LB8" s="85"/>
      <c r="LC8" s="86"/>
      <c r="LD8" s="85"/>
      <c r="LE8" s="85"/>
      <c r="LF8" s="85" t="str">
        <f>LG4</f>
        <v>修繕費比率（％）</v>
      </c>
      <c r="LG8" s="85" t="b">
        <f>IF(SUM($P$7,$NG$7:$NJ$7)=0,FALSE,TRUE)</f>
        <v>0</v>
      </c>
      <c r="LH8" s="87" t="s">
        <v>133</v>
      </c>
      <c r="LI8" s="85"/>
      <c r="LJ8" s="85"/>
      <c r="LK8" s="85"/>
      <c r="LL8" s="85"/>
      <c r="LM8" s="85"/>
      <c r="LN8" s="86"/>
      <c r="LO8" s="85"/>
      <c r="LP8" s="85" t="str">
        <f>LQ4</f>
        <v>企業債残高対料金収入比率（％）</v>
      </c>
      <c r="LQ8" s="85" t="b">
        <f>IF(SUM($P$7,$NG$7:$NJ$7)=0,FALSE,TRUE)</f>
        <v>0</v>
      </c>
      <c r="LR8" s="87" t="s">
        <v>133</v>
      </c>
      <c r="LS8" s="85"/>
      <c r="LT8" s="85"/>
      <c r="LU8" s="85"/>
      <c r="LV8" s="85"/>
      <c r="LW8" s="85"/>
      <c r="LX8" s="85"/>
      <c r="LY8" s="86"/>
      <c r="LZ8" s="85" t="str">
        <f>MA4</f>
        <v>有形固定資産減価償却率（％）</v>
      </c>
      <c r="MA8" s="85" t="b">
        <f>IF(SUM($P$7,$NG$7:$NJ$7)=0,FALSE,TRUE)</f>
        <v>0</v>
      </c>
      <c r="MB8" s="87" t="s">
        <v>133</v>
      </c>
      <c r="MC8" s="85"/>
      <c r="MD8" s="85"/>
      <c r="ME8" s="85"/>
      <c r="MF8" s="85"/>
      <c r="MG8" s="85"/>
      <c r="MH8" s="85"/>
      <c r="MI8" s="85"/>
      <c r="MJ8" s="85" t="str">
        <f>MK4</f>
        <v>FIT収入割合（％）</v>
      </c>
      <c r="MK8" s="85" t="b">
        <f>IF(SUM($P$7,$NG$7:$NJ$7)=0,FALSE,TRUE)</f>
        <v>0</v>
      </c>
      <c r="ML8" s="87" t="s">
        <v>133</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（最大出力合計110,950kW）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（最大出力合計110,950kW）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f>AY7</f>
        <v>131.5</v>
      </c>
      <c r="AZ11" s="95">
        <f>AZ7</f>
        <v>112.3</v>
      </c>
      <c r="BA11" s="95">
        <f>BA7</f>
        <v>135</v>
      </c>
      <c r="BB11" s="95">
        <f>BB7</f>
        <v>135.80000000000001</v>
      </c>
      <c r="BC11" s="95">
        <f>BC7</f>
        <v>174.7</v>
      </c>
      <c r="BD11" s="84"/>
      <c r="BE11" s="84"/>
      <c r="BF11" s="84"/>
      <c r="BG11" s="84"/>
      <c r="BH11" s="84"/>
      <c r="BI11" s="94" t="s">
        <v>141</v>
      </c>
      <c r="BJ11" s="95">
        <f>BJ7</f>
        <v>133.9</v>
      </c>
      <c r="BK11" s="95">
        <f>BK7</f>
        <v>114.7</v>
      </c>
      <c r="BL11" s="95">
        <f>BL7</f>
        <v>136.80000000000001</v>
      </c>
      <c r="BM11" s="95">
        <f>BM7</f>
        <v>137.30000000000001</v>
      </c>
      <c r="BN11" s="95">
        <f>BN7</f>
        <v>177.1</v>
      </c>
      <c r="BO11" s="84"/>
      <c r="BP11" s="84"/>
      <c r="BQ11" s="84"/>
      <c r="BR11" s="84"/>
      <c r="BS11" s="84"/>
      <c r="BT11" s="94" t="s">
        <v>141</v>
      </c>
      <c r="BU11" s="95">
        <f>BU7</f>
        <v>2265</v>
      </c>
      <c r="BV11" s="95">
        <f>BV7</f>
        <v>2409.9</v>
      </c>
      <c r="BW11" s="95">
        <f>BW7</f>
        <v>1992.3</v>
      </c>
      <c r="BX11" s="95">
        <f>BX7</f>
        <v>3390.1</v>
      </c>
      <c r="BY11" s="95">
        <f>BY7</f>
        <v>3314.7</v>
      </c>
      <c r="BZ11" s="84"/>
      <c r="CA11" s="84"/>
      <c r="CB11" s="84"/>
      <c r="CC11" s="84"/>
      <c r="CD11" s="84"/>
      <c r="CE11" s="94" t="s">
        <v>141</v>
      </c>
      <c r="CF11" s="95">
        <f>CF7</f>
        <v>6265.3</v>
      </c>
      <c r="CG11" s="95">
        <f>CG7</f>
        <v>6929</v>
      </c>
      <c r="CH11" s="95">
        <f>CH7</f>
        <v>7213.5</v>
      </c>
      <c r="CI11" s="95">
        <f>CI7</f>
        <v>7992.1</v>
      </c>
      <c r="CJ11" s="95">
        <f>CJ7</f>
        <v>6407</v>
      </c>
      <c r="CK11" s="84"/>
      <c r="CL11" s="84"/>
      <c r="CM11" s="84"/>
      <c r="CN11" s="84"/>
      <c r="CO11" s="94" t="s">
        <v>141</v>
      </c>
      <c r="CP11" s="96">
        <f>CP7</f>
        <v>1548602</v>
      </c>
      <c r="CQ11" s="96">
        <f>CQ7</f>
        <v>1084344</v>
      </c>
      <c r="CR11" s="96">
        <f>CR7</f>
        <v>1811810</v>
      </c>
      <c r="CS11" s="96">
        <f>CS7</f>
        <v>1838070</v>
      </c>
      <c r="CT11" s="96">
        <f>CT7</f>
        <v>2668823</v>
      </c>
      <c r="CU11" s="84"/>
      <c r="CV11" s="84"/>
      <c r="CW11" s="84"/>
      <c r="CX11" s="84"/>
      <c r="CY11" s="84"/>
      <c r="CZ11" s="94" t="s">
        <v>141</v>
      </c>
      <c r="DA11" s="95">
        <f>DA7</f>
        <v>43.6</v>
      </c>
      <c r="DB11" s="95">
        <f>DB7</f>
        <v>45.9</v>
      </c>
      <c r="DC11" s="95">
        <f>DC7</f>
        <v>43</v>
      </c>
      <c r="DD11" s="95">
        <f>DD7</f>
        <v>40.200000000000003</v>
      </c>
      <c r="DE11" s="95">
        <f>DE7</f>
        <v>45.9</v>
      </c>
      <c r="DF11" s="84"/>
      <c r="DG11" s="84"/>
      <c r="DH11" s="84"/>
      <c r="DI11" s="84"/>
      <c r="DJ11" s="94" t="s">
        <v>141</v>
      </c>
      <c r="DK11" s="95">
        <f>DK7</f>
        <v>19.399999999999999</v>
      </c>
      <c r="DL11" s="95">
        <f>DL7</f>
        <v>21.5</v>
      </c>
      <c r="DM11" s="95">
        <f>DM7</f>
        <v>26.2</v>
      </c>
      <c r="DN11" s="95">
        <f>DN7</f>
        <v>34.799999999999997</v>
      </c>
      <c r="DO11" s="95">
        <f>DO7</f>
        <v>20.3</v>
      </c>
      <c r="DP11" s="84"/>
      <c r="DQ11" s="84"/>
      <c r="DR11" s="84"/>
      <c r="DS11" s="84"/>
      <c r="DT11" s="94" t="s">
        <v>141</v>
      </c>
      <c r="DU11" s="95">
        <f>DU7</f>
        <v>40.799999999999997</v>
      </c>
      <c r="DV11" s="95">
        <f>DV7</f>
        <v>31</v>
      </c>
      <c r="DW11" s="95">
        <f>DW7</f>
        <v>19.5</v>
      </c>
      <c r="DX11" s="95">
        <f>DX7</f>
        <v>13.3</v>
      </c>
      <c r="DY11" s="95">
        <f>DY7</f>
        <v>8.3000000000000007</v>
      </c>
      <c r="DZ11" s="84"/>
      <c r="EA11" s="84"/>
      <c r="EB11" s="84"/>
      <c r="EC11" s="84"/>
      <c r="ED11" s="94" t="s">
        <v>141</v>
      </c>
      <c r="EE11" s="95">
        <f>EE7</f>
        <v>66.599999999999994</v>
      </c>
      <c r="EF11" s="95">
        <f>EF7</f>
        <v>65.099999999999994</v>
      </c>
      <c r="EG11" s="95">
        <f>EG7</f>
        <v>64.7</v>
      </c>
      <c r="EH11" s="95">
        <f>EH7</f>
        <v>64.599999999999994</v>
      </c>
      <c r="EI11" s="95">
        <f>EI7</f>
        <v>65.7</v>
      </c>
      <c r="EJ11" s="84"/>
      <c r="EK11" s="84"/>
      <c r="EL11" s="84"/>
      <c r="EM11" s="84"/>
      <c r="EN11" s="94" t="s">
        <v>141</v>
      </c>
      <c r="EO11" s="95">
        <f>EO7</f>
        <v>2.1</v>
      </c>
      <c r="EP11" s="95">
        <f>EP7</f>
        <v>6.1</v>
      </c>
      <c r="EQ11" s="95">
        <f>EQ7</f>
        <v>22</v>
      </c>
      <c r="ER11" s="95">
        <f>ER7</f>
        <v>19.100000000000001</v>
      </c>
      <c r="ES11" s="95">
        <f>ES7</f>
        <v>20.8</v>
      </c>
      <c r="ET11" s="84"/>
      <c r="EU11" s="84"/>
      <c r="EV11" s="84"/>
      <c r="EW11" s="84"/>
      <c r="EX11" s="84"/>
      <c r="EY11" s="94" t="s">
        <v>141</v>
      </c>
      <c r="EZ11" s="95">
        <f>EZ7</f>
        <v>43.6</v>
      </c>
      <c r="FA11" s="95">
        <f>FA7</f>
        <v>45.9</v>
      </c>
      <c r="FB11" s="95">
        <f>FB7</f>
        <v>43</v>
      </c>
      <c r="FC11" s="95">
        <f>FC7</f>
        <v>40.200000000000003</v>
      </c>
      <c r="FD11" s="95">
        <f>FD7</f>
        <v>45.9</v>
      </c>
      <c r="FE11" s="84"/>
      <c r="FF11" s="84"/>
      <c r="FG11" s="84"/>
      <c r="FH11" s="84"/>
      <c r="FI11" s="94" t="s">
        <v>141</v>
      </c>
      <c r="FJ11" s="95">
        <f>FJ7</f>
        <v>19.399999999999999</v>
      </c>
      <c r="FK11" s="95">
        <f>FK7</f>
        <v>21.5</v>
      </c>
      <c r="FL11" s="95">
        <f>FL7</f>
        <v>26.2</v>
      </c>
      <c r="FM11" s="95">
        <f>FM7</f>
        <v>34.799999999999997</v>
      </c>
      <c r="FN11" s="95">
        <f>FN7</f>
        <v>20.3</v>
      </c>
      <c r="FO11" s="84"/>
      <c r="FP11" s="84"/>
      <c r="FQ11" s="84"/>
      <c r="FR11" s="84"/>
      <c r="FS11" s="94" t="s">
        <v>141</v>
      </c>
      <c r="FT11" s="95">
        <f>FT7</f>
        <v>40.799999999999997</v>
      </c>
      <c r="FU11" s="95">
        <f>FU7</f>
        <v>31</v>
      </c>
      <c r="FV11" s="95">
        <f>FV7</f>
        <v>19.5</v>
      </c>
      <c r="FW11" s="95">
        <f>FW7</f>
        <v>13.3</v>
      </c>
      <c r="FX11" s="95">
        <f>FX7</f>
        <v>8.3000000000000007</v>
      </c>
      <c r="FY11" s="84"/>
      <c r="FZ11" s="84"/>
      <c r="GA11" s="84"/>
      <c r="GB11" s="84"/>
      <c r="GC11" s="94" t="s">
        <v>141</v>
      </c>
      <c r="GD11" s="95">
        <f>GD7</f>
        <v>66.599999999999994</v>
      </c>
      <c r="GE11" s="95">
        <f>GE7</f>
        <v>65.099999999999994</v>
      </c>
      <c r="GF11" s="95">
        <f>GF7</f>
        <v>64.7</v>
      </c>
      <c r="GG11" s="95">
        <f>GG7</f>
        <v>64.599999999999994</v>
      </c>
      <c r="GH11" s="95">
        <f>GH7</f>
        <v>65.7</v>
      </c>
      <c r="GI11" s="84"/>
      <c r="GJ11" s="84"/>
      <c r="GK11" s="84"/>
      <c r="GL11" s="84"/>
      <c r="GM11" s="94" t="s">
        <v>141</v>
      </c>
      <c r="GN11" s="95">
        <f>GN7</f>
        <v>2.1</v>
      </c>
      <c r="GO11" s="95">
        <f>GO7</f>
        <v>6.1</v>
      </c>
      <c r="GP11" s="95">
        <f>GP7</f>
        <v>22</v>
      </c>
      <c r="GQ11" s="95">
        <f>GQ7</f>
        <v>19.100000000000001</v>
      </c>
      <c r="GR11" s="95">
        <f>GR7</f>
        <v>20.8</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t="str">
        <f>KY7</f>
        <v>-</v>
      </c>
      <c r="KZ11" s="95" t="str">
        <f>KZ7</f>
        <v>-</v>
      </c>
      <c r="LA11" s="95" t="str">
        <f>LA7</f>
        <v>-</v>
      </c>
      <c r="LB11" s="84"/>
      <c r="LC11" s="84"/>
      <c r="LD11" s="84"/>
      <c r="LE11" s="84"/>
      <c r="LF11" s="94" t="s">
        <v>141</v>
      </c>
      <c r="LG11" s="95" t="str">
        <f>LG7</f>
        <v>-</v>
      </c>
      <c r="LH11" s="95" t="str">
        <f>LH7</f>
        <v>-</v>
      </c>
      <c r="LI11" s="95" t="str">
        <f>LI7</f>
        <v>-</v>
      </c>
      <c r="LJ11" s="95" t="str">
        <f>LJ7</f>
        <v>-</v>
      </c>
      <c r="LK11" s="95" t="str">
        <f>LK7</f>
        <v>-</v>
      </c>
      <c r="LL11" s="84"/>
      <c r="LM11" s="84"/>
      <c r="LN11" s="84"/>
      <c r="LO11" s="84"/>
      <c r="LP11" s="94" t="s">
        <v>141</v>
      </c>
      <c r="LQ11" s="95" t="str">
        <f>LQ7</f>
        <v>-</v>
      </c>
      <c r="LR11" s="95" t="str">
        <f>LR7</f>
        <v>-</v>
      </c>
      <c r="LS11" s="95" t="str">
        <f>LS7</f>
        <v>-</v>
      </c>
      <c r="LT11" s="95" t="str">
        <f>LT7</f>
        <v>-</v>
      </c>
      <c r="LU11" s="95" t="str">
        <f>LU7</f>
        <v>-</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142</v>
      </c>
      <c r="AY12" s="95">
        <f>BD7</f>
        <v>135.9</v>
      </c>
      <c r="AZ12" s="95">
        <f>BE7</f>
        <v>130.5</v>
      </c>
      <c r="BA12" s="95">
        <f>BF7</f>
        <v>129.9</v>
      </c>
      <c r="BB12" s="95">
        <f>BG7</f>
        <v>130.19999999999999</v>
      </c>
      <c r="BC12" s="95">
        <f>BH7</f>
        <v>134.6</v>
      </c>
      <c r="BD12" s="84"/>
      <c r="BE12" s="84"/>
      <c r="BF12" s="84"/>
      <c r="BG12" s="84"/>
      <c r="BH12" s="84"/>
      <c r="BI12" s="94" t="s">
        <v>142</v>
      </c>
      <c r="BJ12" s="95">
        <f>BO7</f>
        <v>136.30000000000001</v>
      </c>
      <c r="BK12" s="95">
        <f>BP7</f>
        <v>130.69999999999999</v>
      </c>
      <c r="BL12" s="95">
        <f>BQ7</f>
        <v>128.9</v>
      </c>
      <c r="BM12" s="95">
        <f>BR7</f>
        <v>129.30000000000001</v>
      </c>
      <c r="BN12" s="95">
        <f>BS7</f>
        <v>133.80000000000001</v>
      </c>
      <c r="BO12" s="84"/>
      <c r="BP12" s="84"/>
      <c r="BQ12" s="84"/>
      <c r="BR12" s="84"/>
      <c r="BS12" s="84"/>
      <c r="BT12" s="94" t="s">
        <v>142</v>
      </c>
      <c r="BU12" s="95">
        <f>BZ7</f>
        <v>688</v>
      </c>
      <c r="BV12" s="95">
        <f>CA7</f>
        <v>707.7</v>
      </c>
      <c r="BW12" s="95">
        <f>CB7</f>
        <v>749.1</v>
      </c>
      <c r="BX12" s="95">
        <f>CC7</f>
        <v>763.6</v>
      </c>
      <c r="BY12" s="95">
        <f>CD7</f>
        <v>666.3</v>
      </c>
      <c r="BZ12" s="84"/>
      <c r="CA12" s="84"/>
      <c r="CB12" s="84"/>
      <c r="CC12" s="84"/>
      <c r="CD12" s="84"/>
      <c r="CE12" s="94" t="s">
        <v>142</v>
      </c>
      <c r="CF12" s="95">
        <f>CK7</f>
        <v>8260</v>
      </c>
      <c r="CG12" s="95">
        <f>CL7</f>
        <v>8600.1</v>
      </c>
      <c r="CH12" s="95">
        <f>CM7</f>
        <v>9078.5</v>
      </c>
      <c r="CI12" s="95">
        <f>CN7</f>
        <v>9106</v>
      </c>
      <c r="CJ12" s="95">
        <f>CO7</f>
        <v>9268.1</v>
      </c>
      <c r="CK12" s="84"/>
      <c r="CL12" s="84"/>
      <c r="CM12" s="84"/>
      <c r="CN12" s="84"/>
      <c r="CO12" s="94" t="s">
        <v>142</v>
      </c>
      <c r="CP12" s="96">
        <f>CU7</f>
        <v>1543942</v>
      </c>
      <c r="CQ12" s="96">
        <f>CV7</f>
        <v>1467681</v>
      </c>
      <c r="CR12" s="96">
        <f>CW7</f>
        <v>1533303</v>
      </c>
      <c r="CS12" s="96">
        <f>CX7</f>
        <v>1359753</v>
      </c>
      <c r="CT12" s="96">
        <f>CY7</f>
        <v>1430009</v>
      </c>
      <c r="CU12" s="84"/>
      <c r="CV12" s="84"/>
      <c r="CW12" s="84"/>
      <c r="CX12" s="84"/>
      <c r="CY12" s="84"/>
      <c r="CZ12" s="94" t="s">
        <v>142</v>
      </c>
      <c r="DA12" s="95">
        <f>DF7</f>
        <v>36.200000000000003</v>
      </c>
      <c r="DB12" s="95">
        <f>DG7</f>
        <v>36.5</v>
      </c>
      <c r="DC12" s="95">
        <f>DH7</f>
        <v>35.299999999999997</v>
      </c>
      <c r="DD12" s="95">
        <f>DI7</f>
        <v>35</v>
      </c>
      <c r="DE12" s="95">
        <f>DJ7</f>
        <v>34.299999999999997</v>
      </c>
      <c r="DF12" s="84"/>
      <c r="DG12" s="84"/>
      <c r="DH12" s="84"/>
      <c r="DI12" s="84"/>
      <c r="DJ12" s="94" t="s">
        <v>142</v>
      </c>
      <c r="DK12" s="95">
        <f>DP7</f>
        <v>18.2</v>
      </c>
      <c r="DL12" s="95">
        <f>DQ7</f>
        <v>20.9</v>
      </c>
      <c r="DM12" s="95">
        <f>DR7</f>
        <v>21.1</v>
      </c>
      <c r="DN12" s="95">
        <f>DS7</f>
        <v>19</v>
      </c>
      <c r="DO12" s="95">
        <f>DT7</f>
        <v>20.6</v>
      </c>
      <c r="DP12" s="84"/>
      <c r="DQ12" s="84"/>
      <c r="DR12" s="84"/>
      <c r="DS12" s="84"/>
      <c r="DT12" s="94" t="s">
        <v>142</v>
      </c>
      <c r="DU12" s="95">
        <f>DZ7</f>
        <v>103.6</v>
      </c>
      <c r="DV12" s="95">
        <f>EA7</f>
        <v>95.7</v>
      </c>
      <c r="DW12" s="95">
        <f>EB7</f>
        <v>88.5</v>
      </c>
      <c r="DX12" s="95">
        <f>EC7</f>
        <v>92.4</v>
      </c>
      <c r="DY12" s="95">
        <f>ED7</f>
        <v>95.1</v>
      </c>
      <c r="DZ12" s="84"/>
      <c r="EA12" s="84"/>
      <c r="EB12" s="84"/>
      <c r="EC12" s="84"/>
      <c r="ED12" s="94" t="s">
        <v>142</v>
      </c>
      <c r="EE12" s="95">
        <f>EJ7</f>
        <v>60.3</v>
      </c>
      <c r="EF12" s="95">
        <f>EK7</f>
        <v>60.2</v>
      </c>
      <c r="EG12" s="95">
        <f>EL7</f>
        <v>61.2</v>
      </c>
      <c r="EH12" s="95">
        <f>EM7</f>
        <v>61.9</v>
      </c>
      <c r="EI12" s="95">
        <f>EN7</f>
        <v>62</v>
      </c>
      <c r="EJ12" s="84"/>
      <c r="EK12" s="84"/>
      <c r="EL12" s="84"/>
      <c r="EM12" s="84"/>
      <c r="EN12" s="94" t="s">
        <v>142</v>
      </c>
      <c r="EO12" s="95">
        <f>ET7</f>
        <v>20.5</v>
      </c>
      <c r="EP12" s="95">
        <f>EU7</f>
        <v>21.4</v>
      </c>
      <c r="EQ12" s="95">
        <f>EV7</f>
        <v>22.6</v>
      </c>
      <c r="ER12" s="95">
        <f>EW7</f>
        <v>22.2</v>
      </c>
      <c r="ES12" s="95">
        <f>EX7</f>
        <v>23</v>
      </c>
      <c r="ET12" s="84"/>
      <c r="EU12" s="84"/>
      <c r="EV12" s="84"/>
      <c r="EW12" s="84"/>
      <c r="EX12" s="84"/>
      <c r="EY12" s="94" t="s">
        <v>142</v>
      </c>
      <c r="EZ12" s="95">
        <f>IF($EZ$8,FE7,"-")</f>
        <v>37.299999999999997</v>
      </c>
      <c r="FA12" s="95">
        <f>IF($EZ$8,FF7,"-")</f>
        <v>38</v>
      </c>
      <c r="FB12" s="95">
        <f>IF($EZ$8,FG7,"-")</f>
        <v>36.5</v>
      </c>
      <c r="FC12" s="95">
        <f>IF($EZ$8,FH7,"-")</f>
        <v>36.6</v>
      </c>
      <c r="FD12" s="95">
        <f>IF($EZ$8,FI7,"-")</f>
        <v>35.799999999999997</v>
      </c>
      <c r="FE12" s="84"/>
      <c r="FF12" s="84"/>
      <c r="FG12" s="84"/>
      <c r="FH12" s="84"/>
      <c r="FI12" s="94" t="s">
        <v>142</v>
      </c>
      <c r="FJ12" s="95">
        <f>IF($FJ$8,FO7,"-")</f>
        <v>19.3</v>
      </c>
      <c r="FK12" s="95">
        <f>IF($FJ$8,FP7,"-")</f>
        <v>20.6</v>
      </c>
      <c r="FL12" s="95">
        <f>IF($FJ$8,FQ7,"-")</f>
        <v>21.6</v>
      </c>
      <c r="FM12" s="95">
        <f>IF($FJ$8,FR7,"-")</f>
        <v>20</v>
      </c>
      <c r="FN12" s="95">
        <f>IF($FJ$8,FS7,"-")</f>
        <v>22.1</v>
      </c>
      <c r="FO12" s="84"/>
      <c r="FP12" s="84"/>
      <c r="FQ12" s="84"/>
      <c r="FR12" s="84"/>
      <c r="FS12" s="94" t="s">
        <v>142</v>
      </c>
      <c r="FT12" s="95">
        <f>IF($FT$8,FY7,"-")</f>
        <v>83.3</v>
      </c>
      <c r="FU12" s="95">
        <f>IF($FT$8,FZ7,"-")</f>
        <v>73.2</v>
      </c>
      <c r="FV12" s="95">
        <f>IF($FT$8,GA7,"-")</f>
        <v>71.400000000000006</v>
      </c>
      <c r="FW12" s="95">
        <f>IF($FT$8,GB7,"-")</f>
        <v>82</v>
      </c>
      <c r="FX12" s="95">
        <f>IF($FT$8,GC7,"-")</f>
        <v>87.3</v>
      </c>
      <c r="FY12" s="84"/>
      <c r="FZ12" s="84"/>
      <c r="GA12" s="84"/>
      <c r="GB12" s="84"/>
      <c r="GC12" s="94" t="s">
        <v>142</v>
      </c>
      <c r="GD12" s="95">
        <f>IF($GD$8,GI7,"-")</f>
        <v>62.1</v>
      </c>
      <c r="GE12" s="95">
        <f>IF($GD$8,GJ7,"-")</f>
        <v>62.6</v>
      </c>
      <c r="GF12" s="95">
        <f>IF($GD$8,GK7,"-")</f>
        <v>63.4</v>
      </c>
      <c r="GG12" s="95">
        <f>IF($GD$8,GL7,"-")</f>
        <v>63.8</v>
      </c>
      <c r="GH12" s="95">
        <f>IF($GD$8,GM7,"-")</f>
        <v>63.6</v>
      </c>
      <c r="GI12" s="84"/>
      <c r="GJ12" s="84"/>
      <c r="GK12" s="84"/>
      <c r="GL12" s="84"/>
      <c r="GM12" s="94" t="s">
        <v>142</v>
      </c>
      <c r="GN12" s="95">
        <f>IF($GN$8,GS7,"-")</f>
        <v>14.4</v>
      </c>
      <c r="GO12" s="95">
        <f>IF($GN$8,GT7,"-")</f>
        <v>15.3</v>
      </c>
      <c r="GP12" s="95">
        <f>IF($GN$8,GU7,"-")</f>
        <v>16.100000000000001</v>
      </c>
      <c r="GQ12" s="95">
        <f>IF($GN$8,GV7,"-")</f>
        <v>15.2</v>
      </c>
      <c r="GR12" s="95">
        <f>IF($GN$8,GW7,"-")</f>
        <v>17.7</v>
      </c>
      <c r="GS12" s="84"/>
      <c r="GT12" s="84"/>
      <c r="GU12" s="84"/>
      <c r="GV12" s="84"/>
      <c r="GW12" s="84"/>
      <c r="GX12" s="94" t="s">
        <v>142</v>
      </c>
      <c r="GY12" s="95" t="str">
        <f>IF($GY$8,HD7,"-")</f>
        <v>-</v>
      </c>
      <c r="GZ12" s="95" t="str">
        <f>IF($GY$8,HE7,"-")</f>
        <v>-</v>
      </c>
      <c r="HA12" s="95" t="str">
        <f>IF($GY$8,HF7,"-")</f>
        <v>-</v>
      </c>
      <c r="HB12" s="95" t="str">
        <f>IF($GY$8,HG7,"-")</f>
        <v>-</v>
      </c>
      <c r="HC12" s="95" t="str">
        <f>IF($GY$8,HH7,"-")</f>
        <v>-</v>
      </c>
      <c r="HD12" s="84"/>
      <c r="HE12" s="84"/>
      <c r="HF12" s="84"/>
      <c r="HG12" s="84"/>
      <c r="HH12" s="94" t="s">
        <v>142</v>
      </c>
      <c r="HI12" s="95" t="str">
        <f>IF($HI$8,HN7,"-")</f>
        <v>-</v>
      </c>
      <c r="HJ12" s="95" t="str">
        <f>IF($HI$8,HO7,"-")</f>
        <v>-</v>
      </c>
      <c r="HK12" s="95" t="str">
        <f>IF($HI$8,HP7,"-")</f>
        <v>-</v>
      </c>
      <c r="HL12" s="95" t="str">
        <f>IF($HI$8,HQ7,"-")</f>
        <v>-</v>
      </c>
      <c r="HM12" s="95" t="str">
        <f>IF($HI$8,HR7,"-")</f>
        <v>-</v>
      </c>
      <c r="HN12" s="84"/>
      <c r="HO12" s="84"/>
      <c r="HP12" s="84"/>
      <c r="HQ12" s="84"/>
      <c r="HR12" s="94" t="s">
        <v>142</v>
      </c>
      <c r="HS12" s="95" t="str">
        <f>IF($HS$8,HX7,"-")</f>
        <v>-</v>
      </c>
      <c r="HT12" s="95" t="str">
        <f>IF($HS$8,HY7,"-")</f>
        <v>-</v>
      </c>
      <c r="HU12" s="95" t="str">
        <f>IF($HS$8,HZ7,"-")</f>
        <v>-</v>
      </c>
      <c r="HV12" s="95" t="str">
        <f>IF($HS$8,IA7,"-")</f>
        <v>-</v>
      </c>
      <c r="HW12" s="95" t="str">
        <f>IF($HS$8,IB7,"-")</f>
        <v>-</v>
      </c>
      <c r="HX12" s="84"/>
      <c r="HY12" s="84"/>
      <c r="HZ12" s="84"/>
      <c r="IA12" s="84"/>
      <c r="IB12" s="94" t="s">
        <v>142</v>
      </c>
      <c r="IC12" s="95" t="str">
        <f>IF($IC$8,IH7,"-")</f>
        <v>-</v>
      </c>
      <c r="ID12" s="95" t="str">
        <f>IF($IC$8,II7,"-")</f>
        <v>-</v>
      </c>
      <c r="IE12" s="95" t="str">
        <f>IF($IC$8,IJ7,"-")</f>
        <v>-</v>
      </c>
      <c r="IF12" s="95" t="str">
        <f>IF($IC$8,IK7,"-")</f>
        <v>-</v>
      </c>
      <c r="IG12" s="95" t="str">
        <f>IF($IC$8,IL7,"-")</f>
        <v>-</v>
      </c>
      <c r="IH12" s="84"/>
      <c r="II12" s="84"/>
      <c r="IJ12" s="84"/>
      <c r="IK12" s="84"/>
      <c r="IL12" s="94" t="s">
        <v>142</v>
      </c>
      <c r="IM12" s="95" t="str">
        <f>IF($IM$8,IR7,"-")</f>
        <v>-</v>
      </c>
      <c r="IN12" s="95" t="str">
        <f>IF($IM$8,IS7,"-")</f>
        <v>-</v>
      </c>
      <c r="IO12" s="95" t="str">
        <f>IF($IM$8,IT7,"-")</f>
        <v>-</v>
      </c>
      <c r="IP12" s="95" t="str">
        <f>IF($IM$8,IU7,"-")</f>
        <v>-</v>
      </c>
      <c r="IQ12" s="95" t="str">
        <f>IF($IM$8,IV7,"-")</f>
        <v>-</v>
      </c>
      <c r="IR12" s="84"/>
      <c r="IS12" s="84"/>
      <c r="IT12" s="84"/>
      <c r="IU12" s="84"/>
      <c r="IV12" s="84"/>
      <c r="IW12" s="94" t="s">
        <v>142</v>
      </c>
      <c r="IX12" s="95" t="str">
        <f>IF($IX$8,JC7,"-")</f>
        <v>-</v>
      </c>
      <c r="IY12" s="95" t="str">
        <f>IF($IX$8,JD7,"-")</f>
        <v>-</v>
      </c>
      <c r="IZ12" s="95" t="str">
        <f>IF($IX$8,JE7,"-")</f>
        <v>-</v>
      </c>
      <c r="JA12" s="95" t="str">
        <f>IF($IX$8,JF7,"-")</f>
        <v>-</v>
      </c>
      <c r="JB12" s="95" t="str">
        <f>IF($IX$8,JG7,"-")</f>
        <v>-</v>
      </c>
      <c r="JC12" s="84"/>
      <c r="JD12" s="84"/>
      <c r="JE12" s="84"/>
      <c r="JF12" s="84"/>
      <c r="JG12" s="94" t="s">
        <v>142</v>
      </c>
      <c r="JH12" s="95" t="str">
        <f>IF($JH$8,JM7,"-")</f>
        <v>-</v>
      </c>
      <c r="JI12" s="95" t="str">
        <f>IF($JH$8,JN7,"-")</f>
        <v>-</v>
      </c>
      <c r="JJ12" s="95" t="str">
        <f>IF($JH$8,JO7,"-")</f>
        <v>-</v>
      </c>
      <c r="JK12" s="95" t="str">
        <f>IF($JH$8,JP7,"-")</f>
        <v>-</v>
      </c>
      <c r="JL12" s="95" t="str">
        <f>IF($JH$8,JQ7,"-")</f>
        <v>-</v>
      </c>
      <c r="JM12" s="84"/>
      <c r="JN12" s="84"/>
      <c r="JO12" s="84"/>
      <c r="JP12" s="84"/>
      <c r="JQ12" s="94" t="s">
        <v>142</v>
      </c>
      <c r="JR12" s="95" t="str">
        <f>IF($JR$8,JW7,"-")</f>
        <v>-</v>
      </c>
      <c r="JS12" s="95" t="str">
        <f>IF($JR$8,JX7,"-")</f>
        <v>-</v>
      </c>
      <c r="JT12" s="95" t="str">
        <f>IF($JR$8,JY7,"-")</f>
        <v>-</v>
      </c>
      <c r="JU12" s="95" t="str">
        <f>IF($JR$8,JZ7,"-")</f>
        <v>-</v>
      </c>
      <c r="JV12" s="95" t="str">
        <f>IF($JR$8,KA7,"-")</f>
        <v>-</v>
      </c>
      <c r="JW12" s="84"/>
      <c r="JX12" s="84"/>
      <c r="JY12" s="84"/>
      <c r="JZ12" s="84"/>
      <c r="KA12" s="94" t="s">
        <v>142</v>
      </c>
      <c r="KB12" s="95" t="str">
        <f>IF($KB$8,KG7,"-")</f>
        <v>-</v>
      </c>
      <c r="KC12" s="95" t="str">
        <f>IF($KB$8,KH7,"-")</f>
        <v>-</v>
      </c>
      <c r="KD12" s="95" t="str">
        <f>IF($KB$8,KI7,"-")</f>
        <v>-</v>
      </c>
      <c r="KE12" s="95" t="str">
        <f>IF($KB$8,KJ7,"-")</f>
        <v>-</v>
      </c>
      <c r="KF12" s="95" t="str">
        <f>IF($KB$8,KK7,"-")</f>
        <v>-</v>
      </c>
      <c r="KG12" s="84"/>
      <c r="KH12" s="84"/>
      <c r="KI12" s="84"/>
      <c r="KJ12" s="84"/>
      <c r="KK12" s="94" t="s">
        <v>142</v>
      </c>
      <c r="KL12" s="95" t="str">
        <f>IF($KL$8,KQ7,"-")</f>
        <v>-</v>
      </c>
      <c r="KM12" s="95" t="str">
        <f>IF($KL$8,KR7,"-")</f>
        <v>-</v>
      </c>
      <c r="KN12" s="95" t="str">
        <f>IF($KL$8,KS7,"-")</f>
        <v>-</v>
      </c>
      <c r="KO12" s="95" t="str">
        <f>IF($KL$8,KT7,"-")</f>
        <v>-</v>
      </c>
      <c r="KP12" s="95" t="str">
        <f>IF($KL$8,KU7,"-")</f>
        <v>-</v>
      </c>
      <c r="KQ12" s="84"/>
      <c r="KR12" s="84"/>
      <c r="KS12" s="84"/>
      <c r="KT12" s="84"/>
      <c r="KU12" s="84"/>
      <c r="KV12" s="94" t="s">
        <v>142</v>
      </c>
      <c r="KW12" s="95" t="str">
        <f>IF($KW$8,LB7,"-")</f>
        <v>-</v>
      </c>
      <c r="KX12" s="95" t="str">
        <f>IF($KW$8,LC7,"-")</f>
        <v>-</v>
      </c>
      <c r="KY12" s="95" t="str">
        <f>IF($KW$8,LD7,"-")</f>
        <v>-</v>
      </c>
      <c r="KZ12" s="95" t="str">
        <f>IF($KW$8,LE7,"-")</f>
        <v>-</v>
      </c>
      <c r="LA12" s="95" t="str">
        <f>IF($KW$8,LF7,"-")</f>
        <v>-</v>
      </c>
      <c r="LB12" s="84"/>
      <c r="LC12" s="84"/>
      <c r="LD12" s="84"/>
      <c r="LE12" s="84"/>
      <c r="LF12" s="94" t="s">
        <v>142</v>
      </c>
      <c r="LG12" s="95" t="str">
        <f>IF($LG$8,LL7,"-")</f>
        <v>-</v>
      </c>
      <c r="LH12" s="95" t="str">
        <f>IF($LG$8,LM7,"-")</f>
        <v>-</v>
      </c>
      <c r="LI12" s="95" t="str">
        <f>IF($LG$8,LN7,"-")</f>
        <v>-</v>
      </c>
      <c r="LJ12" s="95" t="str">
        <f>IF($LG$8,LO7,"-")</f>
        <v>-</v>
      </c>
      <c r="LK12" s="95" t="str">
        <f>IF($LG$8,LP7,"-")</f>
        <v>-</v>
      </c>
      <c r="LL12" s="84"/>
      <c r="LM12" s="84"/>
      <c r="LN12" s="84"/>
      <c r="LO12" s="84"/>
      <c r="LP12" s="94" t="s">
        <v>142</v>
      </c>
      <c r="LQ12" s="95" t="str">
        <f>IF($LQ$8,LV7,"-")</f>
        <v>-</v>
      </c>
      <c r="LR12" s="95" t="str">
        <f>IF($LQ$8,LW7,"-")</f>
        <v>-</v>
      </c>
      <c r="LS12" s="95" t="str">
        <f>IF($LQ$8,LX7,"-")</f>
        <v>-</v>
      </c>
      <c r="LT12" s="95" t="str">
        <f>IF($LQ$8,LY7,"-")</f>
        <v>-</v>
      </c>
      <c r="LU12" s="95" t="str">
        <f>IF($LQ$8,LZ7,"-")</f>
        <v>-</v>
      </c>
      <c r="LV12" s="84"/>
      <c r="LW12" s="84"/>
      <c r="LX12" s="84"/>
      <c r="LY12" s="84"/>
      <c r="LZ12" s="94" t="s">
        <v>142</v>
      </c>
      <c r="MA12" s="95" t="str">
        <f>IF($MA$8,MF7,"-")</f>
        <v>-</v>
      </c>
      <c r="MB12" s="95" t="str">
        <f>IF($MA$8,MG7,"-")</f>
        <v>-</v>
      </c>
      <c r="MC12" s="95" t="str">
        <f>IF($MA$8,MH7,"-")</f>
        <v>-</v>
      </c>
      <c r="MD12" s="95" t="str">
        <f>IF($MA$8,MI7,"-")</f>
        <v>-</v>
      </c>
      <c r="ME12" s="95" t="str">
        <f>IF($MA$8,MJ7,"-")</f>
        <v>-</v>
      </c>
      <c r="MF12" s="84"/>
      <c r="MG12" s="84"/>
      <c r="MH12" s="84"/>
      <c r="MI12" s="84"/>
      <c r="MJ12" s="94" t="s">
        <v>142</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143</v>
      </c>
      <c r="AY13" s="95">
        <f>$BI$7</f>
        <v>100</v>
      </c>
      <c r="AZ13" s="95">
        <f>$BI$7</f>
        <v>100</v>
      </c>
      <c r="BA13" s="95">
        <f>$BI$7</f>
        <v>100</v>
      </c>
      <c r="BB13" s="95">
        <f>$BI$7</f>
        <v>100</v>
      </c>
      <c r="BC13" s="95">
        <f>$BI$7</f>
        <v>100</v>
      </c>
      <c r="BD13" s="84"/>
      <c r="BE13" s="84"/>
      <c r="BF13" s="84"/>
      <c r="BG13" s="84"/>
      <c r="BH13" s="84"/>
      <c r="BI13" s="94" t="s">
        <v>143</v>
      </c>
      <c r="BJ13" s="95">
        <f>$BT$7</f>
        <v>100</v>
      </c>
      <c r="BK13" s="95">
        <f>$BT$7</f>
        <v>100</v>
      </c>
      <c r="BL13" s="95">
        <f>$BT$7</f>
        <v>100</v>
      </c>
      <c r="BM13" s="95">
        <f>$BT$7</f>
        <v>100</v>
      </c>
      <c r="BN13" s="95">
        <f>$BT$7</f>
        <v>100</v>
      </c>
      <c r="BO13" s="84"/>
      <c r="BP13" s="84"/>
      <c r="BQ13" s="84"/>
      <c r="BR13" s="84"/>
      <c r="BS13" s="84"/>
      <c r="BT13" s="94" t="s">
        <v>143</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144</v>
      </c>
      <c r="C14" s="99"/>
      <c r="D14" s="100"/>
      <c r="E14" s="99"/>
      <c r="F14" s="197" t="s">
        <v>145</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146</v>
      </c>
      <c r="C15" s="196"/>
      <c r="D15" s="100"/>
      <c r="E15" s="97">
        <v>1</v>
      </c>
      <c r="F15" s="196" t="s">
        <v>147</v>
      </c>
      <c r="G15" s="196"/>
      <c r="H15" s="102" t="s">
        <v>148</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149</v>
      </c>
      <c r="AY15" s="103"/>
      <c r="AZ15" s="103"/>
      <c r="BA15" s="103"/>
      <c r="BB15" s="103"/>
      <c r="BC15" s="103"/>
      <c r="BD15" s="100"/>
      <c r="BE15" s="100"/>
      <c r="BF15" s="100"/>
      <c r="BG15" s="100"/>
      <c r="BH15" s="100"/>
      <c r="BI15" s="101" t="s">
        <v>149</v>
      </c>
      <c r="BJ15" s="103"/>
      <c r="BK15" s="103"/>
      <c r="BL15" s="103"/>
      <c r="BM15" s="103"/>
      <c r="BN15" s="103"/>
      <c r="BO15" s="100"/>
      <c r="BP15" s="100"/>
      <c r="BQ15" s="100"/>
      <c r="BR15" s="100"/>
      <c r="BS15" s="100"/>
      <c r="BT15" s="101" t="s">
        <v>149</v>
      </c>
      <c r="BU15" s="103"/>
      <c r="BV15" s="103"/>
      <c r="BW15" s="103"/>
      <c r="BX15" s="103"/>
      <c r="BY15" s="103"/>
      <c r="BZ15" s="100"/>
      <c r="CA15" s="100"/>
      <c r="CB15" s="100"/>
      <c r="CC15" s="100"/>
      <c r="CD15" s="100"/>
      <c r="CE15" s="101" t="s">
        <v>149</v>
      </c>
      <c r="CF15" s="103"/>
      <c r="CG15" s="103"/>
      <c r="CH15" s="103"/>
      <c r="CI15" s="103"/>
      <c r="CJ15" s="103"/>
      <c r="CK15" s="100"/>
      <c r="CL15" s="100"/>
      <c r="CM15" s="100"/>
      <c r="CN15" s="100"/>
      <c r="CO15" s="101" t="s">
        <v>149</v>
      </c>
      <c r="CP15" s="103"/>
      <c r="CQ15" s="103"/>
      <c r="CR15" s="103"/>
      <c r="CS15" s="103"/>
      <c r="CT15" s="103"/>
      <c r="CU15" s="100"/>
      <c r="CV15" s="100"/>
      <c r="CW15" s="100"/>
      <c r="CX15" s="100"/>
      <c r="CY15" s="100"/>
      <c r="CZ15" s="101" t="s">
        <v>149</v>
      </c>
      <c r="DA15" s="103"/>
      <c r="DB15" s="103"/>
      <c r="DC15" s="103"/>
      <c r="DD15" s="103"/>
      <c r="DE15" s="103"/>
      <c r="DF15" s="100"/>
      <c r="DG15" s="100"/>
      <c r="DH15" s="100"/>
      <c r="DI15" s="100"/>
      <c r="DJ15" s="101" t="s">
        <v>149</v>
      </c>
      <c r="DK15" s="103"/>
      <c r="DL15" s="103"/>
      <c r="DM15" s="103"/>
      <c r="DN15" s="103"/>
      <c r="DO15" s="103"/>
      <c r="DP15" s="100"/>
      <c r="DQ15" s="100"/>
      <c r="DR15" s="100"/>
      <c r="DS15" s="100"/>
      <c r="DT15" s="101" t="s">
        <v>149</v>
      </c>
      <c r="DU15" s="103"/>
      <c r="DV15" s="103"/>
      <c r="DW15" s="103"/>
      <c r="DX15" s="103"/>
      <c r="DY15" s="103"/>
      <c r="DZ15" s="100"/>
      <c r="EA15" s="100"/>
      <c r="EB15" s="100"/>
      <c r="EC15" s="100"/>
      <c r="ED15" s="101" t="s">
        <v>149</v>
      </c>
      <c r="EE15" s="103"/>
      <c r="EF15" s="103"/>
      <c r="EG15" s="103"/>
      <c r="EH15" s="103"/>
      <c r="EI15" s="103"/>
      <c r="EJ15" s="100"/>
      <c r="EK15" s="100"/>
      <c r="EL15" s="100"/>
      <c r="EM15" s="100"/>
      <c r="EN15" s="101" t="s">
        <v>149</v>
      </c>
      <c r="EO15" s="103"/>
      <c r="EP15" s="103"/>
      <c r="EQ15" s="103"/>
      <c r="ER15" s="103"/>
      <c r="ES15" s="103"/>
      <c r="ET15" s="100"/>
      <c r="EU15" s="100"/>
      <c r="EV15" s="100"/>
      <c r="EW15" s="100"/>
      <c r="EX15" s="100"/>
      <c r="EY15" s="101" t="s">
        <v>149</v>
      </c>
      <c r="EZ15" s="103"/>
      <c r="FA15" s="103"/>
      <c r="FB15" s="103"/>
      <c r="FC15" s="103"/>
      <c r="FD15" s="103"/>
      <c r="FE15" s="100"/>
      <c r="FF15" s="100"/>
      <c r="FG15" s="100"/>
      <c r="FH15" s="100"/>
      <c r="FI15" s="101" t="s">
        <v>149</v>
      </c>
      <c r="FJ15" s="103"/>
      <c r="FK15" s="103"/>
      <c r="FL15" s="103"/>
      <c r="FM15" s="103"/>
      <c r="FN15" s="103"/>
      <c r="FO15" s="100"/>
      <c r="FP15" s="100"/>
      <c r="FQ15" s="100"/>
      <c r="FR15" s="100"/>
      <c r="FS15" s="101" t="s">
        <v>149</v>
      </c>
      <c r="FT15" s="103"/>
      <c r="FU15" s="103"/>
      <c r="FV15" s="103"/>
      <c r="FW15" s="103"/>
      <c r="FX15" s="103"/>
      <c r="FY15" s="100"/>
      <c r="FZ15" s="100"/>
      <c r="GA15" s="100"/>
      <c r="GB15" s="100"/>
      <c r="GC15" s="101" t="s">
        <v>149</v>
      </c>
      <c r="GD15" s="103"/>
      <c r="GE15" s="103"/>
      <c r="GF15" s="103"/>
      <c r="GG15" s="103"/>
      <c r="GH15" s="103"/>
      <c r="GI15" s="100"/>
      <c r="GJ15" s="100"/>
      <c r="GK15" s="100"/>
      <c r="GL15" s="100"/>
      <c r="GM15" s="101" t="s">
        <v>149</v>
      </c>
      <c r="GN15" s="103"/>
      <c r="GO15" s="103"/>
      <c r="GP15" s="103"/>
      <c r="GQ15" s="103"/>
      <c r="GR15" s="103"/>
      <c r="GS15" s="100"/>
      <c r="GT15" s="100"/>
      <c r="GU15" s="100"/>
      <c r="GV15" s="100"/>
      <c r="GW15" s="100"/>
      <c r="GX15" s="101" t="s">
        <v>149</v>
      </c>
      <c r="GY15" s="103"/>
      <c r="GZ15" s="103"/>
      <c r="HA15" s="103"/>
      <c r="HB15" s="103"/>
      <c r="HC15" s="103"/>
      <c r="HD15" s="100"/>
      <c r="HE15" s="100"/>
      <c r="HF15" s="100"/>
      <c r="HG15" s="100"/>
      <c r="HH15" s="101" t="s">
        <v>149</v>
      </c>
      <c r="HI15" s="103"/>
      <c r="HJ15" s="103"/>
      <c r="HK15" s="103"/>
      <c r="HL15" s="103"/>
      <c r="HM15" s="103"/>
      <c r="HN15" s="100"/>
      <c r="HO15" s="100"/>
      <c r="HP15" s="100"/>
      <c r="HQ15" s="100"/>
      <c r="HR15" s="101" t="s">
        <v>149</v>
      </c>
      <c r="HS15" s="103"/>
      <c r="HT15" s="103"/>
      <c r="HU15" s="103"/>
      <c r="HV15" s="103"/>
      <c r="HW15" s="103"/>
      <c r="HX15" s="100"/>
      <c r="HY15" s="100"/>
      <c r="HZ15" s="100"/>
      <c r="IA15" s="100"/>
      <c r="IB15" s="101" t="s">
        <v>149</v>
      </c>
      <c r="IC15" s="103"/>
      <c r="ID15" s="103"/>
      <c r="IE15" s="103"/>
      <c r="IF15" s="103"/>
      <c r="IG15" s="103"/>
      <c r="IH15" s="100"/>
      <c r="II15" s="100"/>
      <c r="IJ15" s="100"/>
      <c r="IK15" s="100"/>
      <c r="IL15" s="101" t="s">
        <v>149</v>
      </c>
      <c r="IM15" s="103"/>
      <c r="IN15" s="103"/>
      <c r="IO15" s="103"/>
      <c r="IP15" s="103"/>
      <c r="IQ15" s="103"/>
      <c r="IR15" s="100"/>
      <c r="IS15" s="100"/>
      <c r="IT15" s="100"/>
      <c r="IU15" s="100"/>
      <c r="IV15" s="100"/>
      <c r="IW15" s="101" t="s">
        <v>149</v>
      </c>
      <c r="IX15" s="103"/>
      <c r="IY15" s="103"/>
      <c r="IZ15" s="103"/>
      <c r="JA15" s="103"/>
      <c r="JB15" s="103"/>
      <c r="JC15" s="100"/>
      <c r="JD15" s="100"/>
      <c r="JE15" s="100"/>
      <c r="JF15" s="100"/>
      <c r="JG15" s="101" t="s">
        <v>149</v>
      </c>
      <c r="JH15" s="103"/>
      <c r="JI15" s="103"/>
      <c r="JJ15" s="103"/>
      <c r="JK15" s="103"/>
      <c r="JL15" s="103"/>
      <c r="JM15" s="100"/>
      <c r="JN15" s="100"/>
      <c r="JO15" s="100"/>
      <c r="JP15" s="100"/>
      <c r="JQ15" s="101" t="s">
        <v>149</v>
      </c>
      <c r="JR15" s="103"/>
      <c r="JS15" s="103"/>
      <c r="JT15" s="103"/>
      <c r="JU15" s="103"/>
      <c r="JV15" s="103"/>
      <c r="JW15" s="100"/>
      <c r="JX15" s="100"/>
      <c r="JY15" s="100"/>
      <c r="JZ15" s="100"/>
      <c r="KA15" s="101" t="s">
        <v>149</v>
      </c>
      <c r="KB15" s="103"/>
      <c r="KC15" s="103"/>
      <c r="KD15" s="103"/>
      <c r="KE15" s="103"/>
      <c r="KF15" s="103"/>
      <c r="KG15" s="100"/>
      <c r="KH15" s="100"/>
      <c r="KI15" s="100"/>
      <c r="KJ15" s="100"/>
      <c r="KK15" s="101" t="s">
        <v>149</v>
      </c>
      <c r="KL15" s="103"/>
      <c r="KM15" s="103"/>
      <c r="KN15" s="103"/>
      <c r="KO15" s="103"/>
      <c r="KP15" s="103"/>
      <c r="KQ15" s="100"/>
      <c r="KR15" s="100"/>
      <c r="KS15" s="100"/>
      <c r="KT15" s="100"/>
      <c r="KU15" s="100"/>
      <c r="KV15" s="101" t="s">
        <v>149</v>
      </c>
      <c r="KW15" s="103"/>
      <c r="KX15" s="103"/>
      <c r="KY15" s="103"/>
      <c r="KZ15" s="103"/>
      <c r="LA15" s="103"/>
      <c r="LB15" s="100"/>
      <c r="LC15" s="100"/>
      <c r="LD15" s="100"/>
      <c r="LE15" s="100"/>
      <c r="LF15" s="101" t="s">
        <v>149</v>
      </c>
      <c r="LG15" s="103"/>
      <c r="LH15" s="103"/>
      <c r="LI15" s="103"/>
      <c r="LJ15" s="103"/>
      <c r="LK15" s="103"/>
      <c r="LL15" s="100"/>
      <c r="LM15" s="100"/>
      <c r="LN15" s="100"/>
      <c r="LO15" s="100"/>
      <c r="LP15" s="101" t="s">
        <v>149</v>
      </c>
      <c r="LQ15" s="103"/>
      <c r="LR15" s="103"/>
      <c r="LS15" s="103"/>
      <c r="LT15" s="103"/>
      <c r="LU15" s="103"/>
      <c r="LV15" s="100"/>
      <c r="LW15" s="100"/>
      <c r="LX15" s="100"/>
      <c r="LY15" s="100"/>
      <c r="LZ15" s="101" t="s">
        <v>149</v>
      </c>
      <c r="MA15" s="103"/>
      <c r="MB15" s="103"/>
      <c r="MC15" s="103"/>
      <c r="MD15" s="103"/>
      <c r="ME15" s="103"/>
      <c r="MF15" s="100"/>
      <c r="MG15" s="100"/>
      <c r="MH15" s="100"/>
      <c r="MI15" s="100"/>
      <c r="MJ15" s="101" t="s">
        <v>149</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150</v>
      </c>
      <c r="C16" s="196"/>
      <c r="D16" s="100"/>
      <c r="E16" s="97">
        <f>E15+1</f>
        <v>2</v>
      </c>
      <c r="F16" s="196" t="s">
        <v>151</v>
      </c>
      <c r="G16" s="196"/>
      <c r="H16" s="102" t="s">
        <v>152</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153</v>
      </c>
      <c r="C17" s="196"/>
      <c r="D17" s="100"/>
      <c r="E17" s="97">
        <f t="shared" ref="E17" si="8">E16+1</f>
        <v>3</v>
      </c>
      <c r="F17" s="196" t="s">
        <v>154</v>
      </c>
      <c r="G17" s="196"/>
      <c r="H17" s="102" t="s">
        <v>155</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156</v>
      </c>
      <c r="AY17" s="106">
        <f>IF(AY7="-",NA(),AY7)</f>
        <v>131.5</v>
      </c>
      <c r="AZ17" s="106">
        <f t="shared" ref="AZ17:BC17" si="9">IF(AZ7="-",NA(),AZ7)</f>
        <v>112.3</v>
      </c>
      <c r="BA17" s="106">
        <f t="shared" si="9"/>
        <v>135</v>
      </c>
      <c r="BB17" s="106">
        <f t="shared" si="9"/>
        <v>135.80000000000001</v>
      </c>
      <c r="BC17" s="106">
        <f t="shared" si="9"/>
        <v>174.7</v>
      </c>
      <c r="BD17" s="100"/>
      <c r="BE17" s="100"/>
      <c r="BF17" s="100"/>
      <c r="BG17" s="100"/>
      <c r="BH17" s="100"/>
      <c r="BI17" s="105" t="s">
        <v>156</v>
      </c>
      <c r="BJ17" s="106">
        <f>IF(BJ7="-",NA(),BJ7)</f>
        <v>133.9</v>
      </c>
      <c r="BK17" s="106">
        <f t="shared" ref="BK17:BN17" si="10">IF(BK7="-",NA(),BK7)</f>
        <v>114.7</v>
      </c>
      <c r="BL17" s="106">
        <f t="shared" si="10"/>
        <v>136.80000000000001</v>
      </c>
      <c r="BM17" s="106">
        <f t="shared" si="10"/>
        <v>137.30000000000001</v>
      </c>
      <c r="BN17" s="106">
        <f t="shared" si="10"/>
        <v>177.1</v>
      </c>
      <c r="BO17" s="100"/>
      <c r="BP17" s="100"/>
      <c r="BQ17" s="100"/>
      <c r="BR17" s="100"/>
      <c r="BS17" s="100"/>
      <c r="BT17" s="105" t="s">
        <v>156</v>
      </c>
      <c r="BU17" s="106">
        <f>IF(BU7="-",NA(),BU7)</f>
        <v>2265</v>
      </c>
      <c r="BV17" s="106">
        <f t="shared" ref="BV17:BY17" si="11">IF(BV7="-",NA(),BV7)</f>
        <v>2409.9</v>
      </c>
      <c r="BW17" s="106">
        <f t="shared" si="11"/>
        <v>1992.3</v>
      </c>
      <c r="BX17" s="106">
        <f t="shared" si="11"/>
        <v>3390.1</v>
      </c>
      <c r="BY17" s="106">
        <f t="shared" si="11"/>
        <v>3314.7</v>
      </c>
      <c r="BZ17" s="100"/>
      <c r="CA17" s="100"/>
      <c r="CB17" s="100"/>
      <c r="CC17" s="100"/>
      <c r="CD17" s="100"/>
      <c r="CE17" s="105" t="s">
        <v>156</v>
      </c>
      <c r="CF17" s="106">
        <f>IF(CF7="-",NA(),CF7)</f>
        <v>6265.3</v>
      </c>
      <c r="CG17" s="106">
        <f t="shared" ref="CG17:CJ17" si="12">IF(CG7="-",NA(),CG7)</f>
        <v>6929</v>
      </c>
      <c r="CH17" s="106">
        <f t="shared" si="12"/>
        <v>7213.5</v>
      </c>
      <c r="CI17" s="106">
        <f t="shared" si="12"/>
        <v>7992.1</v>
      </c>
      <c r="CJ17" s="106">
        <f t="shared" si="12"/>
        <v>6407</v>
      </c>
      <c r="CK17" s="100"/>
      <c r="CL17" s="100"/>
      <c r="CM17" s="100"/>
      <c r="CN17" s="100"/>
      <c r="CO17" s="105" t="s">
        <v>156</v>
      </c>
      <c r="CP17" s="107">
        <f>IF(CP7="-",NA(),CP7)</f>
        <v>1548602</v>
      </c>
      <c r="CQ17" s="107">
        <f t="shared" ref="CQ17:CT17" si="13">IF(CQ7="-",NA(),CQ7)</f>
        <v>1084344</v>
      </c>
      <c r="CR17" s="107">
        <f t="shared" si="13"/>
        <v>1811810</v>
      </c>
      <c r="CS17" s="107">
        <f t="shared" si="13"/>
        <v>1838070</v>
      </c>
      <c r="CT17" s="107">
        <f t="shared" si="13"/>
        <v>2668823</v>
      </c>
      <c r="CU17" s="100"/>
      <c r="CV17" s="100"/>
      <c r="CW17" s="100"/>
      <c r="CX17" s="100"/>
      <c r="CY17" s="100"/>
      <c r="CZ17" s="105" t="s">
        <v>156</v>
      </c>
      <c r="DA17" s="106">
        <f>IF(DA7="-",NA(),DA7)</f>
        <v>43.6</v>
      </c>
      <c r="DB17" s="106">
        <f t="shared" ref="DB17:DE17" si="14">IF(DB7="-",NA(),DB7)</f>
        <v>45.9</v>
      </c>
      <c r="DC17" s="106">
        <f t="shared" si="14"/>
        <v>43</v>
      </c>
      <c r="DD17" s="106">
        <f t="shared" si="14"/>
        <v>40.200000000000003</v>
      </c>
      <c r="DE17" s="106">
        <f t="shared" si="14"/>
        <v>45.9</v>
      </c>
      <c r="DF17" s="100"/>
      <c r="DG17" s="100"/>
      <c r="DH17" s="100"/>
      <c r="DI17" s="100"/>
      <c r="DJ17" s="105" t="s">
        <v>156</v>
      </c>
      <c r="DK17" s="106">
        <f>IF(DK7="-",NA(),DK7)</f>
        <v>19.399999999999999</v>
      </c>
      <c r="DL17" s="106">
        <f t="shared" ref="DL17:DO17" si="15">IF(DL7="-",NA(),DL7)</f>
        <v>21.5</v>
      </c>
      <c r="DM17" s="106">
        <f t="shared" si="15"/>
        <v>26.2</v>
      </c>
      <c r="DN17" s="106">
        <f t="shared" si="15"/>
        <v>34.799999999999997</v>
      </c>
      <c r="DO17" s="106">
        <f t="shared" si="15"/>
        <v>20.3</v>
      </c>
      <c r="DP17" s="100"/>
      <c r="DQ17" s="100"/>
      <c r="DR17" s="100"/>
      <c r="DS17" s="100"/>
      <c r="DT17" s="105" t="s">
        <v>156</v>
      </c>
      <c r="DU17" s="106">
        <f>IF(DU7="-",NA(),DU7)</f>
        <v>40.799999999999997</v>
      </c>
      <c r="DV17" s="106">
        <f t="shared" ref="DV17:DY17" si="16">IF(DV7="-",NA(),DV7)</f>
        <v>31</v>
      </c>
      <c r="DW17" s="106">
        <f t="shared" si="16"/>
        <v>19.5</v>
      </c>
      <c r="DX17" s="106">
        <f t="shared" si="16"/>
        <v>13.3</v>
      </c>
      <c r="DY17" s="106">
        <f t="shared" si="16"/>
        <v>8.3000000000000007</v>
      </c>
      <c r="DZ17" s="100"/>
      <c r="EA17" s="100"/>
      <c r="EB17" s="100"/>
      <c r="EC17" s="100"/>
      <c r="ED17" s="105" t="s">
        <v>156</v>
      </c>
      <c r="EE17" s="106">
        <f>IF(EE7="-",NA(),EE7)</f>
        <v>66.599999999999994</v>
      </c>
      <c r="EF17" s="106">
        <f t="shared" ref="EF17:EI17" si="17">IF(EF7="-",NA(),EF7)</f>
        <v>65.099999999999994</v>
      </c>
      <c r="EG17" s="106">
        <f t="shared" si="17"/>
        <v>64.7</v>
      </c>
      <c r="EH17" s="106">
        <f t="shared" si="17"/>
        <v>64.599999999999994</v>
      </c>
      <c r="EI17" s="106">
        <f t="shared" si="17"/>
        <v>65.7</v>
      </c>
      <c r="EJ17" s="100"/>
      <c r="EK17" s="100"/>
      <c r="EL17" s="100"/>
      <c r="EM17" s="100"/>
      <c r="EN17" s="105" t="s">
        <v>156</v>
      </c>
      <c r="EO17" s="106">
        <f>IF(EO7="-",NA(),EO7)</f>
        <v>2.1</v>
      </c>
      <c r="EP17" s="106">
        <f t="shared" ref="EP17:ES17" si="18">IF(EP7="-",NA(),EP7)</f>
        <v>6.1</v>
      </c>
      <c r="EQ17" s="106">
        <f t="shared" si="18"/>
        <v>22</v>
      </c>
      <c r="ER17" s="106">
        <f t="shared" si="18"/>
        <v>19.100000000000001</v>
      </c>
      <c r="ES17" s="106">
        <f t="shared" si="18"/>
        <v>20.8</v>
      </c>
      <c r="ET17" s="100"/>
      <c r="EU17" s="100"/>
      <c r="EV17" s="100"/>
      <c r="EW17" s="100"/>
      <c r="EX17" s="100"/>
      <c r="EY17" s="105" t="s">
        <v>156</v>
      </c>
      <c r="EZ17" s="106">
        <f>IF(EZ7="-",NA(),EZ7)</f>
        <v>43.6</v>
      </c>
      <c r="FA17" s="106">
        <f t="shared" ref="FA17:FD17" si="19">IF(FA7="-",NA(),FA7)</f>
        <v>45.9</v>
      </c>
      <c r="FB17" s="106">
        <f t="shared" si="19"/>
        <v>43</v>
      </c>
      <c r="FC17" s="106">
        <f t="shared" si="19"/>
        <v>40.200000000000003</v>
      </c>
      <c r="FD17" s="106">
        <f t="shared" si="19"/>
        <v>45.9</v>
      </c>
      <c r="FE17" s="100"/>
      <c r="FF17" s="100"/>
      <c r="FG17" s="100"/>
      <c r="FH17" s="100"/>
      <c r="FI17" s="105" t="s">
        <v>156</v>
      </c>
      <c r="FJ17" s="106">
        <f>IF(FJ7="-",NA(),FJ7)</f>
        <v>19.399999999999999</v>
      </c>
      <c r="FK17" s="106">
        <f t="shared" ref="FK17:FN17" si="20">IF(FK7="-",NA(),FK7)</f>
        <v>21.5</v>
      </c>
      <c r="FL17" s="106">
        <f t="shared" si="20"/>
        <v>26.2</v>
      </c>
      <c r="FM17" s="106">
        <f t="shared" si="20"/>
        <v>34.799999999999997</v>
      </c>
      <c r="FN17" s="106">
        <f t="shared" si="20"/>
        <v>20.3</v>
      </c>
      <c r="FO17" s="100"/>
      <c r="FP17" s="100"/>
      <c r="FQ17" s="100"/>
      <c r="FR17" s="100"/>
      <c r="FS17" s="105" t="s">
        <v>156</v>
      </c>
      <c r="FT17" s="106">
        <f>IF(FT7="-",NA(),FT7)</f>
        <v>40.799999999999997</v>
      </c>
      <c r="FU17" s="106">
        <f t="shared" ref="FU17:FX17" si="21">IF(FU7="-",NA(),FU7)</f>
        <v>31</v>
      </c>
      <c r="FV17" s="106">
        <f t="shared" si="21"/>
        <v>19.5</v>
      </c>
      <c r="FW17" s="106">
        <f t="shared" si="21"/>
        <v>13.3</v>
      </c>
      <c r="FX17" s="106">
        <f t="shared" si="21"/>
        <v>8.3000000000000007</v>
      </c>
      <c r="FY17" s="100"/>
      <c r="FZ17" s="100"/>
      <c r="GA17" s="100"/>
      <c r="GB17" s="100"/>
      <c r="GC17" s="105" t="s">
        <v>156</v>
      </c>
      <c r="GD17" s="106">
        <f>IF(GD7="-",NA(),GD7)</f>
        <v>66.599999999999994</v>
      </c>
      <c r="GE17" s="106">
        <f t="shared" ref="GE17:GH17" si="22">IF(GE7="-",NA(),GE7)</f>
        <v>65.099999999999994</v>
      </c>
      <c r="GF17" s="106">
        <f t="shared" si="22"/>
        <v>64.7</v>
      </c>
      <c r="GG17" s="106">
        <f t="shared" si="22"/>
        <v>64.599999999999994</v>
      </c>
      <c r="GH17" s="106">
        <f t="shared" si="22"/>
        <v>65.7</v>
      </c>
      <c r="GI17" s="100"/>
      <c r="GJ17" s="100"/>
      <c r="GK17" s="100"/>
      <c r="GL17" s="100"/>
      <c r="GM17" s="105" t="s">
        <v>156</v>
      </c>
      <c r="GN17" s="106">
        <f>IF(GN7="-",NA(),GN7)</f>
        <v>2.1</v>
      </c>
      <c r="GO17" s="106">
        <f t="shared" ref="GO17:GR17" si="23">IF(GO7="-",NA(),GO7)</f>
        <v>6.1</v>
      </c>
      <c r="GP17" s="106">
        <f t="shared" si="23"/>
        <v>22</v>
      </c>
      <c r="GQ17" s="106">
        <f t="shared" si="23"/>
        <v>19.100000000000001</v>
      </c>
      <c r="GR17" s="106">
        <f t="shared" si="23"/>
        <v>20.8</v>
      </c>
      <c r="GS17" s="100"/>
      <c r="GT17" s="100"/>
      <c r="GU17" s="100"/>
      <c r="GV17" s="100"/>
      <c r="GW17" s="100"/>
      <c r="GX17" s="105" t="s">
        <v>156</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156</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156</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156</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156</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156</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156</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156</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156</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156</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156</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156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156</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156</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157</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158</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158</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158</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158</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158</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158</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158</v>
      </c>
      <c r="DK18" s="106">
        <f>IF(DP7="-",NA(),DP7)</f>
        <v>18.2</v>
      </c>
      <c r="DL18" s="106">
        <f t="shared" ref="DL18:DO18" si="45">IF(DQ7="-",NA(),DQ7)</f>
        <v>20.9</v>
      </c>
      <c r="DM18" s="106">
        <f t="shared" si="45"/>
        <v>21.1</v>
      </c>
      <c r="DN18" s="106">
        <f t="shared" si="45"/>
        <v>19</v>
      </c>
      <c r="DO18" s="106">
        <f t="shared" si="45"/>
        <v>20.6</v>
      </c>
      <c r="DP18" s="100"/>
      <c r="DQ18" s="100"/>
      <c r="DR18" s="100"/>
      <c r="DS18" s="100"/>
      <c r="DT18" s="105" t="s">
        <v>158</v>
      </c>
      <c r="DU18" s="106">
        <f>IF(DZ7="-",NA(),DZ7)</f>
        <v>103.6</v>
      </c>
      <c r="DV18" s="106">
        <f t="shared" ref="DV18:DY18" si="46">IF(EA7="-",NA(),EA7)</f>
        <v>95.7</v>
      </c>
      <c r="DW18" s="106">
        <f t="shared" si="46"/>
        <v>88.5</v>
      </c>
      <c r="DX18" s="106">
        <f t="shared" si="46"/>
        <v>92.4</v>
      </c>
      <c r="DY18" s="106">
        <f t="shared" si="46"/>
        <v>95.1</v>
      </c>
      <c r="DZ18" s="100"/>
      <c r="EA18" s="100"/>
      <c r="EB18" s="100"/>
      <c r="EC18" s="100"/>
      <c r="ED18" s="105" t="s">
        <v>158</v>
      </c>
      <c r="EE18" s="106">
        <f>IF(EJ7="-",NA(),EJ7)</f>
        <v>60.3</v>
      </c>
      <c r="EF18" s="106">
        <f t="shared" ref="EF18:EI18" si="47">IF(EK7="-",NA(),EK7)</f>
        <v>60.2</v>
      </c>
      <c r="EG18" s="106">
        <f t="shared" si="47"/>
        <v>61.2</v>
      </c>
      <c r="EH18" s="106">
        <f t="shared" si="47"/>
        <v>61.9</v>
      </c>
      <c r="EI18" s="106">
        <f t="shared" si="47"/>
        <v>62</v>
      </c>
      <c r="EJ18" s="100"/>
      <c r="EK18" s="100"/>
      <c r="EL18" s="100"/>
      <c r="EM18" s="100"/>
      <c r="EN18" s="105" t="s">
        <v>158</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158</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158</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158</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158</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158</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158</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158</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158</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158</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158</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158</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158</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158</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158</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158</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158</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158</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158</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158</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158</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159</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143</v>
      </c>
      <c r="AY19" s="106">
        <f>$BI$7</f>
        <v>100</v>
      </c>
      <c r="AZ19" s="106">
        <f t="shared" ref="AZ19:BC19" si="49">$BI$7</f>
        <v>100</v>
      </c>
      <c r="BA19" s="106">
        <f t="shared" si="49"/>
        <v>100</v>
      </c>
      <c r="BB19" s="106">
        <f t="shared" si="49"/>
        <v>100</v>
      </c>
      <c r="BC19" s="106">
        <f t="shared" si="49"/>
        <v>100</v>
      </c>
      <c r="BD19" s="100"/>
      <c r="BE19" s="100"/>
      <c r="BF19" s="100"/>
      <c r="BG19" s="100"/>
      <c r="BH19" s="100"/>
      <c r="BI19" s="108" t="s">
        <v>143</v>
      </c>
      <c r="BJ19" s="106">
        <f>$BT$7</f>
        <v>100</v>
      </c>
      <c r="BK19" s="106">
        <f>$BT$7</f>
        <v>100</v>
      </c>
      <c r="BL19" s="106">
        <f>$BT$7</f>
        <v>100</v>
      </c>
      <c r="BM19" s="106">
        <f>$BT$7</f>
        <v>100</v>
      </c>
      <c r="BN19" s="106">
        <f>$BT$7</f>
        <v>100</v>
      </c>
      <c r="BO19" s="100"/>
      <c r="BP19" s="100"/>
      <c r="BQ19" s="100"/>
      <c r="BR19" s="100"/>
      <c r="BS19" s="100"/>
      <c r="BT19" s="108" t="s">
        <v>143</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160</v>
      </c>
      <c r="C20" s="196"/>
      <c r="D20" s="100"/>
    </row>
    <row r="21" spans="1:374" x14ac:dyDescent="0.15">
      <c r="A21" s="97">
        <f t="shared" si="7"/>
        <v>7</v>
      </c>
      <c r="B21" s="196" t="s">
        <v>161</v>
      </c>
      <c r="C21" s="196"/>
      <c r="D21" s="100"/>
    </row>
    <row r="22" spans="1:374" x14ac:dyDescent="0.15">
      <c r="A22" s="97">
        <f t="shared" si="7"/>
        <v>8</v>
      </c>
      <c r="B22" s="196" t="s">
        <v>162</v>
      </c>
      <c r="C22" s="196"/>
      <c r="D22" s="100"/>
      <c r="E22" s="198" t="s">
        <v>163</v>
      </c>
      <c r="F22" s="199"/>
      <c r="G22" s="199"/>
      <c r="H22" s="199"/>
      <c r="I22" s="200"/>
    </row>
    <row r="23" spans="1:374" x14ac:dyDescent="0.15">
      <c r="A23" s="97">
        <f t="shared" si="7"/>
        <v>9</v>
      </c>
      <c r="B23" s="196" t="s">
        <v>164</v>
      </c>
      <c r="C23" s="196"/>
      <c r="D23" s="100"/>
      <c r="E23" s="201"/>
      <c r="F23" s="202"/>
      <c r="G23" s="202"/>
      <c r="H23" s="202"/>
      <c r="I23" s="203"/>
    </row>
    <row r="24" spans="1:374" x14ac:dyDescent="0.15">
      <c r="A24" s="97">
        <f t="shared" si="7"/>
        <v>10</v>
      </c>
      <c r="B24" s="196" t="s">
        <v>165</v>
      </c>
      <c r="C24" s="196"/>
      <c r="D24" s="100"/>
      <c r="E24" s="201"/>
      <c r="F24" s="202"/>
      <c r="G24" s="202"/>
      <c r="H24" s="202"/>
      <c r="I24" s="203"/>
    </row>
    <row r="25" spans="1:374" x14ac:dyDescent="0.15">
      <c r="A25" s="97">
        <f t="shared" si="7"/>
        <v>11</v>
      </c>
      <c r="B25" s="196" t="s">
        <v>166</v>
      </c>
      <c r="C25" s="196"/>
      <c r="D25" s="100"/>
      <c r="E25" s="201"/>
      <c r="F25" s="202"/>
      <c r="G25" s="202"/>
      <c r="H25" s="202"/>
      <c r="I25" s="203"/>
    </row>
    <row r="26" spans="1:374" x14ac:dyDescent="0.15">
      <c r="A26" s="97">
        <f t="shared" si="7"/>
        <v>12</v>
      </c>
      <c r="B26" s="196" t="s">
        <v>167</v>
      </c>
      <c r="C26" s="196"/>
      <c r="D26" s="100"/>
      <c r="E26" s="201"/>
      <c r="F26" s="202"/>
      <c r="G26" s="202"/>
      <c r="H26" s="202"/>
      <c r="I26" s="203"/>
    </row>
    <row r="27" spans="1:374" x14ac:dyDescent="0.15">
      <c r="A27" s="97">
        <f t="shared" si="7"/>
        <v>13</v>
      </c>
      <c r="B27" s="196" t="s">
        <v>168</v>
      </c>
      <c r="C27" s="196"/>
      <c r="D27" s="100"/>
      <c r="E27" s="201"/>
      <c r="F27" s="202"/>
      <c r="G27" s="202"/>
      <c r="H27" s="202"/>
      <c r="I27" s="203"/>
    </row>
    <row r="28" spans="1:374" x14ac:dyDescent="0.15">
      <c r="A28" s="97">
        <f t="shared" si="7"/>
        <v>14</v>
      </c>
      <c r="B28" s="196" t="s">
        <v>169</v>
      </c>
      <c r="C28" s="196"/>
      <c r="D28" s="100"/>
      <c r="E28" s="201"/>
      <c r="F28" s="202"/>
      <c r="G28" s="202"/>
      <c r="H28" s="202"/>
      <c r="I28" s="203"/>
    </row>
    <row r="29" spans="1:374" x14ac:dyDescent="0.15">
      <c r="A29" s="97">
        <f t="shared" si="7"/>
        <v>15</v>
      </c>
      <c r="B29" s="196" t="s">
        <v>170</v>
      </c>
      <c r="C29" s="196"/>
      <c r="D29" s="100"/>
      <c r="E29" s="201"/>
      <c r="F29" s="202"/>
      <c r="G29" s="202"/>
      <c r="H29" s="202"/>
      <c r="I29" s="203"/>
    </row>
    <row r="30" spans="1:374" x14ac:dyDescent="0.15">
      <c r="A30" s="97">
        <f t="shared" si="7"/>
        <v>16</v>
      </c>
      <c r="B30" s="196" t="s">
        <v>171</v>
      </c>
      <c r="C30" s="196"/>
      <c r="D30" s="100"/>
      <c r="E30" s="201"/>
      <c r="F30" s="202"/>
      <c r="G30" s="202"/>
      <c r="H30" s="202"/>
      <c r="I30" s="203"/>
    </row>
    <row r="31" spans="1:374" x14ac:dyDescent="0.15">
      <c r="A31" s="97">
        <f t="shared" si="7"/>
        <v>17</v>
      </c>
      <c r="B31" s="196" t="s">
        <v>172</v>
      </c>
      <c r="C31" s="196"/>
      <c r="D31" s="100"/>
      <c r="E31" s="201"/>
      <c r="F31" s="202"/>
      <c r="G31" s="202"/>
      <c r="H31" s="202"/>
      <c r="I31" s="203"/>
    </row>
    <row r="32" spans="1:374" x14ac:dyDescent="0.15">
      <c r="A32" s="97">
        <f t="shared" si="7"/>
        <v>18</v>
      </c>
      <c r="B32" s="196" t="s">
        <v>173</v>
      </c>
      <c r="C32" s="196"/>
      <c r="D32" s="100"/>
      <c r="E32" s="201"/>
      <c r="F32" s="202"/>
      <c r="G32" s="202"/>
      <c r="H32" s="202"/>
      <c r="I32" s="203"/>
    </row>
    <row r="33" spans="1:9" x14ac:dyDescent="0.15">
      <c r="A33" s="97">
        <f t="shared" si="7"/>
        <v>19</v>
      </c>
      <c r="B33" s="196" t="s">
        <v>174</v>
      </c>
      <c r="C33" s="196"/>
      <c r="D33" s="100"/>
      <c r="E33" s="201"/>
      <c r="F33" s="202"/>
      <c r="G33" s="202"/>
      <c r="H33" s="202"/>
      <c r="I33" s="203"/>
    </row>
    <row r="34" spans="1:9" x14ac:dyDescent="0.15">
      <c r="A34" s="97">
        <f t="shared" si="7"/>
        <v>20</v>
      </c>
      <c r="B34" s="196" t="s">
        <v>175</v>
      </c>
      <c r="C34" s="196"/>
      <c r="D34" s="100"/>
      <c r="E34" s="201"/>
      <c r="F34" s="202"/>
      <c r="G34" s="202"/>
      <c r="H34" s="202"/>
      <c r="I34" s="203"/>
    </row>
    <row r="35" spans="1:9" ht="25.5" customHeight="1" x14ac:dyDescent="0.15">
      <c r="E35" s="204"/>
      <c r="F35" s="205"/>
      <c r="G35" s="205"/>
      <c r="H35" s="205"/>
      <c r="I35" s="206"/>
    </row>
    <row r="36" spans="1:9" x14ac:dyDescent="0.15">
      <c r="A36" t="s">
        <v>176</v>
      </c>
      <c r="B36" t="s">
        <v>177</v>
      </c>
    </row>
    <row r="37" spans="1:9" x14ac:dyDescent="0.15">
      <c r="A37" t="s">
        <v>178</v>
      </c>
      <c r="B37" t="s">
        <v>179</v>
      </c>
    </row>
    <row r="38" spans="1:9" x14ac:dyDescent="0.15">
      <c r="A38" t="s">
        <v>180</v>
      </c>
      <c r="B38" t="s">
        <v>181</v>
      </c>
    </row>
    <row r="39" spans="1:9" x14ac:dyDescent="0.15">
      <c r="A39" t="s">
        <v>182</v>
      </c>
      <c r="B39" t="s">
        <v>183</v>
      </c>
    </row>
    <row r="40" spans="1:9" x14ac:dyDescent="0.15">
      <c r="A40" t="s">
        <v>184</v>
      </c>
      <c r="B40" t="s">
        <v>185</v>
      </c>
    </row>
    <row r="41" spans="1:9" x14ac:dyDescent="0.15">
      <c r="A41" t="s">
        <v>186</v>
      </c>
      <c r="B41" t="s">
        <v>187</v>
      </c>
    </row>
    <row r="42" spans="1:9" x14ac:dyDescent="0.15">
      <c r="A42" t="s">
        <v>188</v>
      </c>
      <c r="B42" t="s">
        <v>189</v>
      </c>
    </row>
    <row r="43" spans="1:9" x14ac:dyDescent="0.15">
      <c r="A43" t="s">
        <v>190</v>
      </c>
      <c r="B43" t="s">
        <v>191</v>
      </c>
    </row>
    <row r="44" spans="1:9" x14ac:dyDescent="0.15">
      <c r="A44" t="s">
        <v>192</v>
      </c>
      <c r="B44" t="s">
        <v>193</v>
      </c>
    </row>
    <row r="45" spans="1:9" x14ac:dyDescent="0.15">
      <c r="A45" t="s">
        <v>194</v>
      </c>
      <c r="B45" t="s">
        <v>195</v>
      </c>
    </row>
    <row r="46" spans="1:9" x14ac:dyDescent="0.15">
      <c r="A46" t="s">
        <v>196</v>
      </c>
      <c r="B46" t="s">
        <v>197</v>
      </c>
    </row>
    <row r="47" spans="1:9" x14ac:dyDescent="0.15">
      <c r="A47" t="s">
        <v>198</v>
      </c>
      <c r="B47" t="s">
        <v>199</v>
      </c>
    </row>
    <row r="48" spans="1:9" x14ac:dyDescent="0.15">
      <c r="A48" t="s">
        <v>200</v>
      </c>
      <c r="B48" t="s">
        <v>201</v>
      </c>
    </row>
    <row r="49" spans="1:2" x14ac:dyDescent="0.15">
      <c r="A49" t="s">
        <v>202</v>
      </c>
      <c r="B49" t="s">
        <v>203</v>
      </c>
    </row>
    <row r="50" spans="1:2" x14ac:dyDescent="0.15">
      <c r="A50" t="s">
        <v>204</v>
      </c>
      <c r="B50" t="s">
        <v>205</v>
      </c>
    </row>
    <row r="51" spans="1:2" x14ac:dyDescent="0.15">
      <c r="A51" t="s">
        <v>206</v>
      </c>
      <c r="B51" t="s">
        <v>207</v>
      </c>
    </row>
    <row r="52" spans="1:2" x14ac:dyDescent="0.15">
      <c r="A52" t="s">
        <v>208</v>
      </c>
      <c r="B52" t="s">
        <v>209</v>
      </c>
    </row>
    <row r="53" spans="1:2" x14ac:dyDescent="0.15">
      <c r="A53" t="s">
        <v>210</v>
      </c>
      <c r="B53" t="s">
        <v>211</v>
      </c>
    </row>
    <row r="54" spans="1:2" x14ac:dyDescent="0.15">
      <c r="A54" t="s">
        <v>212</v>
      </c>
      <c r="B54" t="s">
        <v>213</v>
      </c>
    </row>
    <row r="55" spans="1:2" x14ac:dyDescent="0.15">
      <c r="A55" t="s">
        <v>214</v>
      </c>
      <c r="B55" t="s">
        <v>215</v>
      </c>
    </row>
    <row r="56" spans="1:2" x14ac:dyDescent="0.15">
      <c r="A56" t="s">
        <v>216</v>
      </c>
      <c r="B56" t="s">
        <v>217</v>
      </c>
    </row>
    <row r="57" spans="1:2" x14ac:dyDescent="0.15">
      <c r="A57" t="s">
        <v>218</v>
      </c>
      <c r="B57" t="s">
        <v>219</v>
      </c>
    </row>
    <row r="58" spans="1:2" x14ac:dyDescent="0.15">
      <c r="A58" t="s">
        <v>220</v>
      </c>
      <c r="B58" t="s">
        <v>221</v>
      </c>
    </row>
    <row r="59" spans="1:2" x14ac:dyDescent="0.15">
      <c r="A59" t="s">
        <v>222</v>
      </c>
      <c r="B59" t="s">
        <v>223</v>
      </c>
    </row>
    <row r="60" spans="1:2" x14ac:dyDescent="0.15">
      <c r="A60" t="s">
        <v>224</v>
      </c>
      <c r="B60" t="s">
        <v>225</v>
      </c>
    </row>
    <row r="61" spans="1:2" x14ac:dyDescent="0.15">
      <c r="A61" t="s">
        <v>226</v>
      </c>
      <c r="B61" t="s">
        <v>227</v>
      </c>
    </row>
    <row r="62" spans="1:2" x14ac:dyDescent="0.15">
      <c r="A62" t="s">
        <v>228</v>
      </c>
      <c r="B62" t="s">
        <v>229</v>
      </c>
    </row>
    <row r="63" spans="1:2" x14ac:dyDescent="0.15">
      <c r="A63" t="s">
        <v>230</v>
      </c>
      <c r="B63" t="s">
        <v>231</v>
      </c>
    </row>
    <row r="64" spans="1:2" x14ac:dyDescent="0.15">
      <c r="A64" t="s">
        <v>232</v>
      </c>
      <c r="B64" t="s">
        <v>233</v>
      </c>
    </row>
    <row r="65" spans="1:2" x14ac:dyDescent="0.15">
      <c r="A65" t="s">
        <v>234</v>
      </c>
      <c r="B65" t="s">
        <v>235</v>
      </c>
    </row>
    <row r="66" spans="1:2" x14ac:dyDescent="0.15">
      <c r="A66" t="s">
        <v>236</v>
      </c>
      <c r="B66" t="s">
        <v>237</v>
      </c>
    </row>
    <row r="67" spans="1:2" x14ac:dyDescent="0.15">
      <c r="A67" t="s">
        <v>238</v>
      </c>
      <c r="B67" t="s">
        <v>237</v>
      </c>
    </row>
    <row r="68" spans="1:2" x14ac:dyDescent="0.15">
      <c r="A68" t="s">
        <v>239</v>
      </c>
      <c r="B68" t="s">
        <v>237</v>
      </c>
    </row>
    <row r="69" spans="1:2" x14ac:dyDescent="0.15">
      <c r="A69" t="s">
        <v>240</v>
      </c>
      <c r="B69" t="s">
        <v>237</v>
      </c>
    </row>
    <row r="70" spans="1:2" x14ac:dyDescent="0.15">
      <c r="A70" t="s">
        <v>241</v>
      </c>
      <c r="B70" t="s">
        <v>237</v>
      </c>
    </row>
    <row r="71" spans="1:2" x14ac:dyDescent="0.15">
      <c r="A71" t="s">
        <v>242</v>
      </c>
      <c r="B71" t="s">
        <v>237</v>
      </c>
    </row>
    <row r="72" spans="1:2" x14ac:dyDescent="0.15">
      <c r="A72" t="s">
        <v>243</v>
      </c>
      <c r="B72" t="s">
        <v>237</v>
      </c>
    </row>
    <row r="73" spans="1:2" x14ac:dyDescent="0.15">
      <c r="A73" t="s">
        <v>244</v>
      </c>
      <c r="B73" t="s">
        <v>237</v>
      </c>
    </row>
    <row r="74" spans="1:2" x14ac:dyDescent="0.15">
      <c r="A74" t="s">
        <v>245</v>
      </c>
      <c r="B74" t="s">
        <v>237</v>
      </c>
    </row>
    <row r="75" spans="1:2" x14ac:dyDescent="0.15">
      <c r="A75" t="s">
        <v>246</v>
      </c>
      <c r="B75" t="s">
        <v>237</v>
      </c>
    </row>
    <row r="76" spans="1:2" x14ac:dyDescent="0.15">
      <c r="A76" t="s">
        <v>247</v>
      </c>
      <c r="B76" t="s">
        <v>237</v>
      </c>
    </row>
    <row r="77" spans="1:2" x14ac:dyDescent="0.15">
      <c r="A77" t="s">
        <v>248</v>
      </c>
      <c r="B77" t="s">
        <v>237</v>
      </c>
    </row>
    <row r="78" spans="1:2" x14ac:dyDescent="0.15">
      <c r="A78" t="s">
        <v>249</v>
      </c>
      <c r="B78" t="s">
        <v>237</v>
      </c>
    </row>
    <row r="79" spans="1:2" x14ac:dyDescent="0.15">
      <c r="A79" t="s">
        <v>250</v>
      </c>
      <c r="B79" t="s">
        <v>237</v>
      </c>
    </row>
    <row r="80" spans="1:2" x14ac:dyDescent="0.15">
      <c r="A80" t="s">
        <v>251</v>
      </c>
      <c r="B80" t="s">
        <v>237</v>
      </c>
    </row>
    <row r="81" spans="1:2" x14ac:dyDescent="0.15">
      <c r="A81" t="s">
        <v>252</v>
      </c>
      <c r="B81" t="s">
        <v>237</v>
      </c>
    </row>
    <row r="82" spans="1:2" x14ac:dyDescent="0.15">
      <c r="A82" t="s">
        <v>253</v>
      </c>
      <c r="B82" t="s">
        <v>237</v>
      </c>
    </row>
    <row r="83" spans="1:2" x14ac:dyDescent="0.15">
      <c r="A83" t="s">
        <v>254</v>
      </c>
      <c r="B83" t="s">
        <v>237</v>
      </c>
    </row>
    <row r="84" spans="1:2" x14ac:dyDescent="0.15">
      <c r="A84" t="s">
        <v>255</v>
      </c>
      <c r="B84" t="s">
        <v>237</v>
      </c>
    </row>
    <row r="85" spans="1:2" x14ac:dyDescent="0.15">
      <c r="A85" t="s">
        <v>256</v>
      </c>
      <c r="B85" t="s">
        <v>237</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学</cp:lastModifiedBy>
  <cp:lastPrinted>2022-01-25T11:02:18Z</cp:lastPrinted>
  <dcterms:created xsi:type="dcterms:W3CDTF">2021-12-03T06:36:34Z</dcterms:created>
  <dcterms:modified xsi:type="dcterms:W3CDTF">2022-01-25T11:02:43Z</dcterms:modified>
  <cp:category/>
</cp:coreProperties>
</file>