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akitasv01\財政課\115 公営企業関係\公営企業決算統計等\R2公営企業決算統計\07_総務省から追加調査\040105_(01.28〆切)公営企業に係る経営比較分析表（令和２年度決算）の分析等について（依頼）\04_総務省へ回答\下水道事業\"/>
    </mc:Choice>
  </mc:AlternateContent>
  <xr:revisionPtr revIDLastSave="0" documentId="13_ncr:1_{F21E42F0-B770-4318-98ED-D43B34B10461}" xr6:coauthVersionLast="46" xr6:coauthVersionMax="46" xr10:uidLastSave="{00000000-0000-0000-0000-000000000000}"/>
  <workbookProtection workbookAlgorithmName="SHA-512" workbookHashValue="W5jGYK1QVxI8/wzck5M/6TiEQEt2q9K6MJvJHA43T2BIkmCf5h92GKMQaOC5dtG3kmZpiUp0ei6K/qY6fC5VMA==" workbookSaltValue="xrivaVqEYu5D3gTitB6QzA==" workbookSpinCount="100000" lockStructure="1"/>
  <bookViews>
    <workbookView xWindow="-120" yWindow="-120" windowWidth="29040" windowHeight="155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W8" i="4"/>
  <c r="P8" i="4"/>
  <c r="I8" i="4"/>
  <c r="B6" i="4"/>
</calcChain>
</file>

<file path=xl/sharedStrings.xml><?xml version="1.0" encoding="utf-8"?>
<sst xmlns="http://schemas.openxmlformats.org/spreadsheetml/2006/main" count="319" uniqueCount="115">
  <si>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</si>
  <si>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</si>
  <si>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</si>
  <si>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</si>
  <si>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</si>
  <si>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</si>
  <si>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</si>
  <si>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</si>
  <si>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</si>
  <si>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</si>
  <si>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</si>
  <si>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</si>
  <si>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</si>
  <si>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</si>
  <si>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</si>
  <si>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</si>
  <si>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</si>
  <si>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</si>
  <si>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</si>
  <si>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</si>
  <si>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</si>
  <si>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</si>
  <si>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</si>
  <si>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</si>
  <si>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</si>
  <si>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</si>
  <si>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</si>
  <si>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</si>
  <si>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</si>
  <si>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</si>
  <si>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</si>
  <si>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</si>
  <si>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</si>
  <si>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</si>
  <si>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</si>
  <si>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</si>
  <si>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</si>
  <si>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</si>
  <si>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</si>
  <si>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</si>
  <si>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</si>
  <si>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</si>
  <si>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</si>
  <si>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</si>
  <si>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</si>
  <si>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</si>
  <si>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</si>
  <si>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</si>
  <si>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</si>
  <si>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</si>
  <si>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流域下水道</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</si>
  <si>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</si>
  <si>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</si>
  <si>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</si>
  <si>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</si>
  <si>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</si>
  <si>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</si>
  <si>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</si>
  <si>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</si>
  <si>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</si>
  <si>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</si>
  <si>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</si>
  <si>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</si>
  <si>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</si>
  <si>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</si>
  <si>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</si>
  <si>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</si>
  <si>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</si>
  <si>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</si>
  <si>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</si>
  <si>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</si>
  <si>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</si>
  <si>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</si>
  <si>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</si>
  <si>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</si>
  <si>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</si>
  <si>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</si>
  <si>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</si>
  <si>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</si>
  <si>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</si>
  <si>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</si>
  <si>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</si>
  <si>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</si>
  <si>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</si>
  <si>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</si>
  <si>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</si>
  <si>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</si>
  <si>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</si>
  <si>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</si>
  <si>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</si>
  <si>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</si>
  <si>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</si>
  <si>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</si>
  <si>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</si>
  <si>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</si>
  <si>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</si>
  <si>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秋田県</t>
  </si>
  <si>
    <t>法適用</t>
  </si>
  <si>
    <t>下水道事業</t>
  </si>
  <si>
    <t>E1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</si>
  <si>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</si>
  <si>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</si>
  <si>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</si>
  <si>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</si>
  <si>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</si>
  <si>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</si>
  <si>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</si>
  <si>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</si>
  <si>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</si>
  <si>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</si>
  <si>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</si>
  <si>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</si>
  <si>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経常収支比率は100％を超えており、累積欠損金もないことから、現時点での経営は安定しているものと評価します。
　今後も、より安定的な経営を継続するためには、引き続き下水道の広域化・共同化によるコスト縮減や流域下水道の関連市町村における未普及地域解消の取組を支援するなどによる施設利用率、水洗化率の改善などに取り組んでいく必要があります。</t>
    <rPh sb="1" eb="3">
      <t>ケイジョウ</t>
    </rPh>
    <rPh sb="3" eb="5">
      <t>シュウシ</t>
    </rPh>
    <rPh sb="5" eb="7">
      <t>ヒリツ</t>
    </rPh>
    <rPh sb="13" eb="14">
      <t>コ</t>
    </rPh>
    <rPh sb="19" eb="21">
      <t>ルイセキ</t>
    </rPh>
    <rPh sb="21" eb="24">
      <t>ケッソンキン</t>
    </rPh>
    <rPh sb="32" eb="35">
      <t>ゲンジテン</t>
    </rPh>
    <rPh sb="37" eb="39">
      <t>ケイエイ</t>
    </rPh>
    <rPh sb="40" eb="42">
      <t>アンテイ</t>
    </rPh>
    <rPh sb="49" eb="51">
      <t>ヒョウカ</t>
    </rPh>
    <rPh sb="57" eb="59">
      <t>コンゴ</t>
    </rPh>
    <rPh sb="63" eb="66">
      <t>アンテイテキ</t>
    </rPh>
    <rPh sb="67" eb="69">
      <t>ケイエイ</t>
    </rPh>
    <rPh sb="70" eb="72">
      <t>ケイゾク</t>
    </rPh>
    <rPh sb="79" eb="80">
      <t>ヒ</t>
    </rPh>
    <rPh sb="81" eb="82">
      <t>ツヅ</t>
    </rPh>
    <rPh sb="83" eb="86">
      <t>ゲスイドウ</t>
    </rPh>
    <rPh sb="87" eb="90">
      <t>コウイキカ</t>
    </rPh>
    <rPh sb="91" eb="94">
      <t>キョウドウカ</t>
    </rPh>
    <rPh sb="100" eb="102">
      <t>シュクゲン</t>
    </rPh>
    <rPh sb="103" eb="105">
      <t>リュウイキ</t>
    </rPh>
    <rPh sb="105" eb="108">
      <t>ゲスイドウ</t>
    </rPh>
    <rPh sb="109" eb="111">
      <t>カンレン</t>
    </rPh>
    <rPh sb="111" eb="114">
      <t>シチョウソン</t>
    </rPh>
    <rPh sb="118" eb="119">
      <t>ミ</t>
    </rPh>
    <rPh sb="119" eb="121">
      <t>フキュウ</t>
    </rPh>
    <rPh sb="121" eb="123">
      <t>チイキ</t>
    </rPh>
    <rPh sb="123" eb="125">
      <t>カイショウ</t>
    </rPh>
    <rPh sb="126" eb="127">
      <t>ト</t>
    </rPh>
    <rPh sb="127" eb="128">
      <t>ク</t>
    </rPh>
    <rPh sb="129" eb="131">
      <t>シエン</t>
    </rPh>
    <rPh sb="138" eb="140">
      <t>シセツ</t>
    </rPh>
    <rPh sb="140" eb="143">
      <t>リヨウリツ</t>
    </rPh>
    <rPh sb="144" eb="146">
      <t>スイセン</t>
    </rPh>
    <rPh sb="146" eb="147">
      <t>カ</t>
    </rPh>
    <rPh sb="147" eb="148">
      <t>リツ</t>
    </rPh>
    <rPh sb="149" eb="151">
      <t>カイゼン</t>
    </rPh>
    <rPh sb="154" eb="155">
      <t>ト</t>
    </rPh>
    <rPh sb="156" eb="157">
      <t>ク</t>
    </rPh>
    <rPh sb="161" eb="163">
      <t>ヒツヨウ</t>
    </rPh>
    <phoneticPr fontId="1"/>
  </si>
  <si>
    <t>　有形固定資産減価償却率は、令和２年４月に地方公営企業法適用事業に移行した際の帳簿価額に対する減価償却費に基づいているため低い値となっています。
　法定耐用年数を超過した管渠はないものの、今後10年以内に幹線管渠が順次耐用年数を迎えることから、ストックマネジメント計画により計画的かつ効率的に修繕、改築を行っていく必要があります。</t>
    <rPh sb="1" eb="3">
      <t>ユウケイ</t>
    </rPh>
    <rPh sb="3" eb="7">
      <t>コテイシサン</t>
    </rPh>
    <rPh sb="7" eb="9">
      <t>ゲンカ</t>
    </rPh>
    <rPh sb="9" eb="12">
      <t>ショウキャクリツ</t>
    </rPh>
    <rPh sb="14" eb="16">
      <t>レイワ</t>
    </rPh>
    <rPh sb="17" eb="18">
      <t>ネン</t>
    </rPh>
    <rPh sb="19" eb="20">
      <t>ガツ</t>
    </rPh>
    <rPh sb="21" eb="23">
      <t>チホウ</t>
    </rPh>
    <rPh sb="23" eb="25">
      <t>コウエイ</t>
    </rPh>
    <rPh sb="25" eb="27">
      <t>キギョウ</t>
    </rPh>
    <rPh sb="27" eb="28">
      <t>ホウ</t>
    </rPh>
    <rPh sb="28" eb="30">
      <t>テキヨウ</t>
    </rPh>
    <rPh sb="30" eb="32">
      <t>ジギョウ</t>
    </rPh>
    <rPh sb="33" eb="35">
      <t>イコウ</t>
    </rPh>
    <rPh sb="37" eb="38">
      <t>サイ</t>
    </rPh>
    <rPh sb="39" eb="41">
      <t>チョウボ</t>
    </rPh>
    <rPh sb="41" eb="43">
      <t>カガク</t>
    </rPh>
    <rPh sb="44" eb="45">
      <t>タイ</t>
    </rPh>
    <rPh sb="47" eb="52">
      <t>ゲンカショウキャクヒ</t>
    </rPh>
    <rPh sb="53" eb="54">
      <t>モト</t>
    </rPh>
    <rPh sb="61" eb="62">
      <t>ヒク</t>
    </rPh>
    <rPh sb="63" eb="64">
      <t>アタイ</t>
    </rPh>
    <rPh sb="74" eb="76">
      <t>ホウテイ</t>
    </rPh>
    <rPh sb="76" eb="78">
      <t>タイヨウ</t>
    </rPh>
    <rPh sb="78" eb="80">
      <t>ネンスウ</t>
    </rPh>
    <rPh sb="81" eb="83">
      <t>チョウカ</t>
    </rPh>
    <rPh sb="94" eb="96">
      <t>コンゴ</t>
    </rPh>
    <rPh sb="98" eb="99">
      <t>ネン</t>
    </rPh>
    <rPh sb="99" eb="101">
      <t>イナイ</t>
    </rPh>
    <rPh sb="102" eb="104">
      <t>カンセン</t>
    </rPh>
    <rPh sb="107" eb="109">
      <t>ジュンジ</t>
    </rPh>
    <rPh sb="109" eb="111">
      <t>タイヨウ</t>
    </rPh>
    <rPh sb="111" eb="113">
      <t>ネンスウ</t>
    </rPh>
    <rPh sb="114" eb="115">
      <t>ムカ</t>
    </rPh>
    <rPh sb="132" eb="134">
      <t>ケイカク</t>
    </rPh>
    <rPh sb="137" eb="140">
      <t>ケイカクテキ</t>
    </rPh>
    <rPh sb="142" eb="145">
      <t>コウリツテキ</t>
    </rPh>
    <rPh sb="146" eb="148">
      <t>シュウゼン</t>
    </rPh>
    <rPh sb="149" eb="151">
      <t>カイチク</t>
    </rPh>
    <rPh sb="152" eb="153">
      <t>オコナ</t>
    </rPh>
    <rPh sb="157" eb="159">
      <t>ヒツヨウ</t>
    </rPh>
    <phoneticPr fontId="1"/>
  </si>
  <si>
    <t>　現状では、各経営指標から経営状況は健全であると判断されます。
　しかしながら、将来的には、人口減少に伴う処理汚水量の減少や施設の老朽化対策等により経営指標の悪化が予想されることから、「経営戦略」に基づく広域化・共同化の推進やストックマネジメント計画による施設の改築、更新等により引き続き経営改善に取り組んでいきます。</t>
    <rPh sb="1" eb="3">
      <t>ゲンジョウ</t>
    </rPh>
    <rPh sb="6" eb="7">
      <t>カク</t>
    </rPh>
    <rPh sb="7" eb="9">
      <t>ケイエイ</t>
    </rPh>
    <rPh sb="9" eb="11">
      <t>シヒョウ</t>
    </rPh>
    <rPh sb="13" eb="15">
      <t>ケイエイ</t>
    </rPh>
    <rPh sb="15" eb="17">
      <t>ジョウキョウ</t>
    </rPh>
    <rPh sb="18" eb="20">
      <t>ケンゼン</t>
    </rPh>
    <rPh sb="24" eb="26">
      <t>ハンダン</t>
    </rPh>
    <rPh sb="40" eb="43">
      <t>ショウライテキ</t>
    </rPh>
    <rPh sb="46" eb="48">
      <t>ジンコウ</t>
    </rPh>
    <rPh sb="48" eb="50">
      <t>ゲンショウ</t>
    </rPh>
    <rPh sb="51" eb="52">
      <t>トモナ</t>
    </rPh>
    <rPh sb="53" eb="55">
      <t>ショリ</t>
    </rPh>
    <rPh sb="55" eb="57">
      <t>オスイ</t>
    </rPh>
    <rPh sb="57" eb="58">
      <t>リョウ</t>
    </rPh>
    <rPh sb="59" eb="61">
      <t>ゲンショウ</t>
    </rPh>
    <rPh sb="62" eb="64">
      <t>シセツ</t>
    </rPh>
    <rPh sb="65" eb="68">
      <t>ロウキュウカ</t>
    </rPh>
    <rPh sb="68" eb="70">
      <t>タイサク</t>
    </rPh>
    <rPh sb="70" eb="71">
      <t>トウ</t>
    </rPh>
    <rPh sb="74" eb="76">
      <t>ケイエイ</t>
    </rPh>
    <rPh sb="76" eb="78">
      <t>シヒョウ</t>
    </rPh>
    <rPh sb="79" eb="81">
      <t>アッカ</t>
    </rPh>
    <rPh sb="82" eb="84">
      <t>ヨソウ</t>
    </rPh>
    <rPh sb="93" eb="95">
      <t>ケイエイ</t>
    </rPh>
    <rPh sb="95" eb="97">
      <t>センリャク</t>
    </rPh>
    <rPh sb="99" eb="100">
      <t>モト</t>
    </rPh>
    <rPh sb="102" eb="105">
      <t>コウイキカ</t>
    </rPh>
    <rPh sb="106" eb="109">
      <t>キョウドウカ</t>
    </rPh>
    <rPh sb="110" eb="112">
      <t>スイシン</t>
    </rPh>
    <rPh sb="123" eb="125">
      <t>ケイカク</t>
    </rPh>
    <rPh sb="128" eb="130">
      <t>シセツ</t>
    </rPh>
    <rPh sb="131" eb="133">
      <t>カイチク</t>
    </rPh>
    <rPh sb="134" eb="136">
      <t>コウシン</t>
    </rPh>
    <rPh sb="136" eb="137">
      <t>トウ</t>
    </rPh>
    <rPh sb="140" eb="141">
      <t>ヒ</t>
    </rPh>
    <rPh sb="142" eb="143">
      <t>ツヅ</t>
    </rPh>
    <rPh sb="144" eb="146">
      <t>ケイエイ</t>
    </rPh>
    <rPh sb="146" eb="148">
      <t>カイゼン</t>
    </rPh>
    <rPh sb="149" eb="150">
      <t>ト</t>
    </rPh>
    <rPh sb="151" eb="152">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</si>
</sst>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0.71</c:v>
                </c:pt>
              </c:numCache>
            </c:numRef>
          </c:val>
          <c:extLst>
            <c:ext xmlns:c16="http://schemas.microsoft.com/office/drawing/2014/chart" uri="{C3380CC4-5D6E-409C-BE32-E72D297353CC}">
              <c16:uniqueId val="{00000000-F37E-433C-AF55-1A6648A119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c:ext xmlns:c16="http://schemas.microsoft.com/office/drawing/2014/chart" uri="{C3380CC4-5D6E-409C-BE32-E72D297353CC}">
              <c16:uniqueId val="{00000001-F37E-433C-AF55-1A6648A119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58.62</c:v>
                </c:pt>
              </c:numCache>
            </c:numRef>
          </c:val>
          <c:extLst>
            <c:ext xmlns:c16="http://schemas.microsoft.com/office/drawing/2014/chart" uri="{C3380CC4-5D6E-409C-BE32-E72D297353CC}">
              <c16:uniqueId val="{00000000-8D13-4A60-A262-014CB0489C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c:ext xmlns:c16="http://schemas.microsoft.com/office/drawing/2014/chart" uri="{C3380CC4-5D6E-409C-BE32-E72D297353CC}">
              <c16:uniqueId val="{00000001-8D13-4A60-A262-014CB0489C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84.69</c:v>
                </c:pt>
              </c:numCache>
            </c:numRef>
          </c:val>
          <c:extLst>
            <c:ext xmlns:c16="http://schemas.microsoft.com/office/drawing/2014/chart" uri="{C3380CC4-5D6E-409C-BE32-E72D297353CC}">
              <c16:uniqueId val="{00000000-E84B-4961-8743-978023CCC1B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E84B-4961-8743-978023CCC1B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107.48</c:v>
                </c:pt>
              </c:numCache>
            </c:numRef>
          </c:val>
          <c:extLst>
            <c:ext xmlns:c16="http://schemas.microsoft.com/office/drawing/2014/chart" uri="{C3380CC4-5D6E-409C-BE32-E72D297353CC}">
              <c16:uniqueId val="{00000000-903F-4D19-9A77-D5E981D164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c:ext xmlns:c16="http://schemas.microsoft.com/office/drawing/2014/chart" uri="{C3380CC4-5D6E-409C-BE32-E72D297353CC}">
              <c16:uniqueId val="{00000001-903F-4D19-9A77-D5E981D1645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5.65</c:v>
                </c:pt>
              </c:numCache>
            </c:numRef>
          </c:val>
          <c:extLst>
            <c:ext xmlns:c16="http://schemas.microsoft.com/office/drawing/2014/chart" uri="{C3380CC4-5D6E-409C-BE32-E72D297353CC}">
              <c16:uniqueId val="{00000000-C668-454B-ADF7-05DD83BC96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c:ext xmlns:c16="http://schemas.microsoft.com/office/drawing/2014/chart" uri="{C3380CC4-5D6E-409C-BE32-E72D297353CC}">
              <c16:uniqueId val="{00000001-C668-454B-ADF7-05DD83BC96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8D5-4C30-AC8C-C3136A68AAF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c:ext xmlns:c16="http://schemas.microsoft.com/office/drawing/2014/chart" uri="{C3380CC4-5D6E-409C-BE32-E72D297353CC}">
              <c16:uniqueId val="{00000001-A8D5-4C30-AC8C-C3136A68AAF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4DA-46CA-9858-2ECCC4698B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c:ext xmlns:c16="http://schemas.microsoft.com/office/drawing/2014/chart" uri="{C3380CC4-5D6E-409C-BE32-E72D297353CC}">
              <c16:uniqueId val="{00000001-B4DA-46CA-9858-2ECCC4698B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85.32</c:v>
                </c:pt>
              </c:numCache>
            </c:numRef>
          </c:val>
          <c:extLst>
            <c:ext xmlns:c16="http://schemas.microsoft.com/office/drawing/2014/chart" uri="{C3380CC4-5D6E-409C-BE32-E72D297353CC}">
              <c16:uniqueId val="{00000000-40A6-42C9-B81A-45C6F8F70A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c:ext xmlns:c16="http://schemas.microsoft.com/office/drawing/2014/chart" uri="{C3380CC4-5D6E-409C-BE32-E72D297353CC}">
              <c16:uniqueId val="{00000001-40A6-42C9-B81A-45C6F8F70A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145.97999999999999</c:v>
                </c:pt>
              </c:numCache>
            </c:numRef>
          </c:val>
          <c:extLst>
            <c:ext xmlns:c16="http://schemas.microsoft.com/office/drawing/2014/chart" uri="{C3380CC4-5D6E-409C-BE32-E72D297353CC}">
              <c16:uniqueId val="{00000000-67F6-43AC-9D4D-0AAB9067ADB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c:ext xmlns:c16="http://schemas.microsoft.com/office/drawing/2014/chart" uri="{C3380CC4-5D6E-409C-BE32-E72D297353CC}">
              <c16:uniqueId val="{00000001-67F6-43AC-9D4D-0AAB9067ADB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787-4416-9D50-0F327910EFD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787-4416-9D50-0F327910EFD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117.82</c:v>
                </c:pt>
              </c:numCache>
            </c:numRef>
          </c:val>
          <c:extLst>
            <c:ext xmlns:c16="http://schemas.microsoft.com/office/drawing/2014/chart" uri="{C3380CC4-5D6E-409C-BE32-E72D297353CC}">
              <c16:uniqueId val="{00000000-1FCF-4BDB-8348-9B277FB9C2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c:ext xmlns:c16="http://schemas.microsoft.com/office/drawing/2014/chart" uri="{C3380CC4-5D6E-409C-BE32-E72D297353CC}">
              <c16:uniqueId val="{00000001-1FCF-4BDB-8348-9B277FB9C2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【101.70】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【8.92】</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【100.43】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【260.55】</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【93.88】</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【68.03】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【51.03】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【31.52】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【0.91】</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【1.84】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6" workbookViewId="0">
      <selection activeCell="BL86" sqref="BL8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秋田県</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3</v>
      </c>
      <c r="C7" s="44"/>
      <c r="D7" s="44"/>
      <c r="E7" s="44"/>
      <c r="F7" s="44"/>
      <c r="G7" s="44"/>
      <c r="H7" s="44"/>
      <c r="I7" s="44" t="s">
        <v>12</v>
      </c>
      <c r="J7" s="44"/>
      <c r="K7" s="44"/>
      <c r="L7" s="44"/>
      <c r="M7" s="44"/>
      <c r="N7" s="44"/>
      <c r="O7" s="44"/>
      <c r="P7" s="44" t="s">
        <v>4</v>
      </c>
      <c r="Q7" s="44"/>
      <c r="R7" s="44"/>
      <c r="S7" s="44"/>
      <c r="T7" s="44"/>
      <c r="U7" s="44"/>
      <c r="V7" s="44"/>
      <c r="W7" s="44" t="s">
        <v>14</v>
      </c>
      <c r="X7" s="44"/>
      <c r="Y7" s="44"/>
      <c r="Z7" s="44"/>
      <c r="AA7" s="44"/>
      <c r="AB7" s="44"/>
      <c r="AC7" s="44"/>
      <c r="AD7" s="44" t="s">
        <v>7</v>
      </c>
      <c r="AE7" s="44"/>
      <c r="AF7" s="44"/>
      <c r="AG7" s="44"/>
      <c r="AH7" s="44"/>
      <c r="AI7" s="44"/>
      <c r="AJ7" s="44"/>
      <c r="AK7" s="3"/>
      <c r="AL7" s="44" t="s">
        <v>16</v>
      </c>
      <c r="AM7" s="44"/>
      <c r="AN7" s="44"/>
      <c r="AO7" s="44"/>
      <c r="AP7" s="44"/>
      <c r="AQ7" s="44"/>
      <c r="AR7" s="44"/>
      <c r="AS7" s="44"/>
      <c r="AT7" s="44" t="s">
        <v>8</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流域下水道</v>
      </c>
      <c r="Q8" s="45"/>
      <c r="R8" s="45"/>
      <c r="S8" s="45"/>
      <c r="T8" s="45"/>
      <c r="U8" s="45"/>
      <c r="V8" s="45"/>
      <c r="W8" s="45" t="str">
        <f>データ!L6</f>
        <v>E1</v>
      </c>
      <c r="X8" s="45"/>
      <c r="Y8" s="45"/>
      <c r="Z8" s="45"/>
      <c r="AA8" s="45"/>
      <c r="AB8" s="45"/>
      <c r="AC8" s="45"/>
      <c r="AD8" s="46" t="str">
        <f>データ!$M$6</f>
        <v>非設置</v>
      </c>
      <c r="AE8" s="46"/>
      <c r="AF8" s="46"/>
      <c r="AG8" s="46"/>
      <c r="AH8" s="46"/>
      <c r="AI8" s="46"/>
      <c r="AJ8" s="46"/>
      <c r="AK8" s="3"/>
      <c r="AL8" s="47">
        <f>データ!S6</f>
        <v>971604</v>
      </c>
      <c r="AM8" s="47"/>
      <c r="AN8" s="47"/>
      <c r="AO8" s="47"/>
      <c r="AP8" s="47"/>
      <c r="AQ8" s="47"/>
      <c r="AR8" s="47"/>
      <c r="AS8" s="47"/>
      <c r="AT8" s="48">
        <f>データ!T6</f>
        <v>11637.52</v>
      </c>
      <c r="AU8" s="48"/>
      <c r="AV8" s="48"/>
      <c r="AW8" s="48"/>
      <c r="AX8" s="48"/>
      <c r="AY8" s="48"/>
      <c r="AZ8" s="48"/>
      <c r="BA8" s="48"/>
      <c r="BB8" s="48">
        <f>データ!U6</f>
        <v>83.49</v>
      </c>
      <c r="BC8" s="48"/>
      <c r="BD8" s="48"/>
      <c r="BE8" s="48"/>
      <c r="BF8" s="48"/>
      <c r="BG8" s="48"/>
      <c r="BH8" s="48"/>
      <c r="BI8" s="48"/>
      <c r="BJ8" s="3"/>
      <c r="BK8" s="3"/>
      <c r="BL8" s="49" t="s">
        <v>13</v>
      </c>
      <c r="BM8" s="50"/>
      <c r="BN8" s="17" t="s">
        <v>20</v>
      </c>
      <c r="BO8" s="20"/>
      <c r="BP8" s="20"/>
      <c r="BQ8" s="20"/>
      <c r="BR8" s="20"/>
      <c r="BS8" s="20"/>
      <c r="BT8" s="20"/>
      <c r="BU8" s="20"/>
      <c r="BV8" s="20"/>
      <c r="BW8" s="20"/>
      <c r="BX8" s="20"/>
      <c r="BY8" s="24"/>
    </row>
    <row r="9" spans="1:78" ht="18.75" customHeight="1" x14ac:dyDescent="0.15">
      <c r="A9" s="2"/>
      <c r="B9" s="44" t="s">
        <v>21</v>
      </c>
      <c r="C9" s="44"/>
      <c r="D9" s="44"/>
      <c r="E9" s="44"/>
      <c r="F9" s="44"/>
      <c r="G9" s="44"/>
      <c r="H9" s="44"/>
      <c r="I9" s="44" t="s">
        <v>23</v>
      </c>
      <c r="J9" s="44"/>
      <c r="K9" s="44"/>
      <c r="L9" s="44"/>
      <c r="M9" s="44"/>
      <c r="N9" s="44"/>
      <c r="O9" s="44"/>
      <c r="P9" s="44" t="s">
        <v>24</v>
      </c>
      <c r="Q9" s="44"/>
      <c r="R9" s="44"/>
      <c r="S9" s="44"/>
      <c r="T9" s="44"/>
      <c r="U9" s="44"/>
      <c r="V9" s="44"/>
      <c r="W9" s="44" t="s">
        <v>27</v>
      </c>
      <c r="X9" s="44"/>
      <c r="Y9" s="44"/>
      <c r="Z9" s="44"/>
      <c r="AA9" s="44"/>
      <c r="AB9" s="44"/>
      <c r="AC9" s="44"/>
      <c r="AD9" s="44" t="s">
        <v>22</v>
      </c>
      <c r="AE9" s="44"/>
      <c r="AF9" s="44"/>
      <c r="AG9" s="44"/>
      <c r="AH9" s="44"/>
      <c r="AI9" s="44"/>
      <c r="AJ9" s="44"/>
      <c r="AK9" s="3"/>
      <c r="AL9" s="44" t="s">
        <v>29</v>
      </c>
      <c r="AM9" s="44"/>
      <c r="AN9" s="44"/>
      <c r="AO9" s="44"/>
      <c r="AP9" s="44"/>
      <c r="AQ9" s="44"/>
      <c r="AR9" s="44"/>
      <c r="AS9" s="44"/>
      <c r="AT9" s="44" t="s">
        <v>30</v>
      </c>
      <c r="AU9" s="44"/>
      <c r="AV9" s="44"/>
      <c r="AW9" s="44"/>
      <c r="AX9" s="44"/>
      <c r="AY9" s="44"/>
      <c r="AZ9" s="44"/>
      <c r="BA9" s="44"/>
      <c r="BB9" s="44" t="s">
        <v>31</v>
      </c>
      <c r="BC9" s="44"/>
      <c r="BD9" s="44"/>
      <c r="BE9" s="44"/>
      <c r="BF9" s="44"/>
      <c r="BG9" s="44"/>
      <c r="BH9" s="44"/>
      <c r="BI9" s="44"/>
      <c r="BJ9" s="3"/>
      <c r="BK9" s="3"/>
      <c r="BL9" s="51" t="s">
        <v>34</v>
      </c>
      <c r="BM9" s="52"/>
      <c r="BN9" s="18" t="s">
        <v>35</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84.79</v>
      </c>
      <c r="J10" s="48"/>
      <c r="K10" s="48"/>
      <c r="L10" s="48"/>
      <c r="M10" s="48"/>
      <c r="N10" s="48"/>
      <c r="O10" s="48"/>
      <c r="P10" s="48">
        <f>データ!P6</f>
        <v>71.17</v>
      </c>
      <c r="Q10" s="48"/>
      <c r="R10" s="48"/>
      <c r="S10" s="48"/>
      <c r="T10" s="48"/>
      <c r="U10" s="48"/>
      <c r="V10" s="48"/>
      <c r="W10" s="48">
        <f>データ!Q6</f>
        <v>100</v>
      </c>
      <c r="X10" s="48"/>
      <c r="Y10" s="48"/>
      <c r="Z10" s="48"/>
      <c r="AA10" s="48"/>
      <c r="AB10" s="48"/>
      <c r="AC10" s="48"/>
      <c r="AD10" s="47">
        <f>データ!R6</f>
        <v>0</v>
      </c>
      <c r="AE10" s="47"/>
      <c r="AF10" s="47"/>
      <c r="AG10" s="47"/>
      <c r="AH10" s="47"/>
      <c r="AI10" s="47"/>
      <c r="AJ10" s="47"/>
      <c r="AK10" s="2"/>
      <c r="AL10" s="47">
        <f>データ!V6</f>
        <v>507957</v>
      </c>
      <c r="AM10" s="47"/>
      <c r="AN10" s="47"/>
      <c r="AO10" s="47"/>
      <c r="AP10" s="47"/>
      <c r="AQ10" s="47"/>
      <c r="AR10" s="47"/>
      <c r="AS10" s="47"/>
      <c r="AT10" s="48">
        <f>データ!W6</f>
        <v>161.46</v>
      </c>
      <c r="AU10" s="48"/>
      <c r="AV10" s="48"/>
      <c r="AW10" s="48"/>
      <c r="AX10" s="48"/>
      <c r="AY10" s="48"/>
      <c r="AZ10" s="48"/>
      <c r="BA10" s="48"/>
      <c r="BB10" s="48">
        <f>データ!X6</f>
        <v>3146.02</v>
      </c>
      <c r="BC10" s="48"/>
      <c r="BD10" s="48"/>
      <c r="BE10" s="48"/>
      <c r="BF10" s="48"/>
      <c r="BG10" s="48"/>
      <c r="BH10" s="48"/>
      <c r="BI10" s="48"/>
      <c r="BJ10" s="2"/>
      <c r="BK10" s="2"/>
      <c r="BL10" s="53" t="s">
        <v>37</v>
      </c>
      <c r="BM10" s="54"/>
      <c r="BN10" s="19" t="s">
        <v>38</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39</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26</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40</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112</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9</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10</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41</v>
      </c>
    </row>
    <row r="84" spans="1:78" hidden="1" x14ac:dyDescent="0.15">
      <c r="B84" s="6" t="s">
        <v>42</v>
      </c>
      <c r="C84" s="6"/>
      <c r="D84" s="6"/>
      <c r="E84" s="6" t="s">
        <v>43</v>
      </c>
      <c r="F84" s="6" t="s">
        <v>45</v>
      </c>
      <c r="G84" s="6" t="s">
        <v>46</v>
      </c>
      <c r="H84" s="6" t="s">
        <v>0</v>
      </c>
      <c r="I84" s="6" t="s">
        <v>11</v>
      </c>
      <c r="J84" s="6" t="s">
        <v>47</v>
      </c>
      <c r="K84" s="6" t="s">
        <v>48</v>
      </c>
      <c r="L84" s="6" t="s">
        <v>32</v>
      </c>
      <c r="M84" s="6" t="s">
        <v>36</v>
      </c>
      <c r="N84" s="6" t="s">
        <v>49</v>
      </c>
      <c r="O84" s="6" t="s">
        <v>52</v>
      </c>
    </row>
    <row r="85" spans="1:78" hidden="1" x14ac:dyDescent="0.15">
      <c r="B85" s="6"/>
      <c r="C85" s="6"/>
      <c r="D85" s="6"/>
      <c r="E85" s="6" t="str">
        <f>データ!AI6</f>
        <v>【101.70】</v>
      </c>
      <c r="F85" s="6" t="str">
        <f>データ!AT6</f>
        <v>【8.92】</v>
      </c>
      <c r="G85" s="6" t="str">
        <f>データ!BE6</f>
        <v>【100.43】</v>
      </c>
      <c r="H85" s="6" t="str">
        <f>データ!BP6</f>
        <v>【260.55】</v>
      </c>
      <c r="I85" s="6" t="str">
        <f>データ!CA6</f>
        <v>【0.00】</v>
      </c>
      <c r="J85" s="6" t="str">
        <f>データ!CL6</f>
        <v>【51.03】</v>
      </c>
      <c r="K85" s="6" t="str">
        <f>データ!CW6</f>
        <v>【68.03】</v>
      </c>
      <c r="L85" s="6" t="str">
        <f>データ!DH6</f>
        <v>【93.88】</v>
      </c>
      <c r="M85" s="6" t="str">
        <f>データ!DS6</f>
        <v>【31.52】</v>
      </c>
      <c r="N85" s="6" t="str">
        <f>データ!ED6</f>
        <v>【0.91】</v>
      </c>
      <c r="O85" s="6" t="str">
        <f>データ!EO6</f>
        <v>【1.84】</v>
      </c>
    </row>
  </sheetData>
  <sheetProtection algorithmName="SHA-512" hashValue="y+hab7tb2yVMq12rIDKGJpVUgLSHzaDuqpw33PVxwrIha09HbMaKqfYjAb3TLETGH2xGBm1Eubuwv9lK9D5Alg==" saltValue="F7Zlj3T1Fyhf4UQBZ4S2Z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55</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33</v>
      </c>
      <c r="C3" s="30" t="s">
        <v>57</v>
      </c>
      <c r="D3" s="30" t="s">
        <v>58</v>
      </c>
      <c r="E3" s="30" t="s">
        <v>6</v>
      </c>
      <c r="F3" s="30" t="s">
        <v>5</v>
      </c>
      <c r="G3" s="30" t="s">
        <v>25</v>
      </c>
      <c r="H3" s="78" t="s">
        <v>59</v>
      </c>
      <c r="I3" s="79"/>
      <c r="J3" s="79"/>
      <c r="K3" s="79"/>
      <c r="L3" s="79"/>
      <c r="M3" s="79"/>
      <c r="N3" s="79"/>
      <c r="O3" s="79"/>
      <c r="P3" s="79"/>
      <c r="Q3" s="79"/>
      <c r="R3" s="79"/>
      <c r="S3" s="79"/>
      <c r="T3" s="79"/>
      <c r="U3" s="79"/>
      <c r="V3" s="79"/>
      <c r="W3" s="79"/>
      <c r="X3" s="80"/>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60</v>
      </c>
      <c r="B4" s="31"/>
      <c r="C4" s="31"/>
      <c r="D4" s="31"/>
      <c r="E4" s="31"/>
      <c r="F4" s="31"/>
      <c r="G4" s="31"/>
      <c r="H4" s="81"/>
      <c r="I4" s="82"/>
      <c r="J4" s="82"/>
      <c r="K4" s="82"/>
      <c r="L4" s="82"/>
      <c r="M4" s="82"/>
      <c r="N4" s="82"/>
      <c r="O4" s="82"/>
      <c r="P4" s="82"/>
      <c r="Q4" s="82"/>
      <c r="R4" s="82"/>
      <c r="S4" s="82"/>
      <c r="T4" s="82"/>
      <c r="U4" s="82"/>
      <c r="V4" s="82"/>
      <c r="W4" s="82"/>
      <c r="X4" s="83"/>
      <c r="Y4" s="77" t="s">
        <v>51</v>
      </c>
      <c r="Z4" s="77"/>
      <c r="AA4" s="77"/>
      <c r="AB4" s="77"/>
      <c r="AC4" s="77"/>
      <c r="AD4" s="77"/>
      <c r="AE4" s="77"/>
      <c r="AF4" s="77"/>
      <c r="AG4" s="77"/>
      <c r="AH4" s="77"/>
      <c r="AI4" s="77"/>
      <c r="AJ4" s="77" t="s">
        <v>44</v>
      </c>
      <c r="AK4" s="77"/>
      <c r="AL4" s="77"/>
      <c r="AM4" s="77"/>
      <c r="AN4" s="77"/>
      <c r="AO4" s="77"/>
      <c r="AP4" s="77"/>
      <c r="AQ4" s="77"/>
      <c r="AR4" s="77"/>
      <c r="AS4" s="77"/>
      <c r="AT4" s="77"/>
      <c r="AU4" s="77" t="s">
        <v>28</v>
      </c>
      <c r="AV4" s="77"/>
      <c r="AW4" s="77"/>
      <c r="AX4" s="77"/>
      <c r="AY4" s="77"/>
      <c r="AZ4" s="77"/>
      <c r="BA4" s="77"/>
      <c r="BB4" s="77"/>
      <c r="BC4" s="77"/>
      <c r="BD4" s="77"/>
      <c r="BE4" s="77"/>
      <c r="BF4" s="77" t="s">
        <v>61</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x14ac:dyDescent="0.15">
      <c r="A5" s="28" t="s">
        <v>69</v>
      </c>
      <c r="B5" s="32"/>
      <c r="C5" s="32"/>
      <c r="D5" s="32"/>
      <c r="E5" s="32"/>
      <c r="F5" s="32"/>
      <c r="G5" s="32"/>
      <c r="H5" s="37" t="s">
        <v>56</v>
      </c>
      <c r="I5" s="37" t="s">
        <v>70</v>
      </c>
      <c r="J5" s="37" t="s">
        <v>71</v>
      </c>
      <c r="K5" s="37" t="s">
        <v>72</v>
      </c>
      <c r="L5" s="37" t="s">
        <v>73</v>
      </c>
      <c r="M5" s="37" t="s">
        <v>7</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89</v>
      </c>
      <c r="AE5" s="37" t="s">
        <v>91</v>
      </c>
      <c r="AF5" s="37" t="s">
        <v>92</v>
      </c>
      <c r="AG5" s="37" t="s">
        <v>93</v>
      </c>
      <c r="AH5" s="37" t="s">
        <v>94</v>
      </c>
      <c r="AI5" s="37" t="s">
        <v>42</v>
      </c>
      <c r="AJ5" s="37" t="s">
        <v>84</v>
      </c>
      <c r="AK5" s="37" t="s">
        <v>85</v>
      </c>
      <c r="AL5" s="37" t="s">
        <v>86</v>
      </c>
      <c r="AM5" s="37" t="s">
        <v>87</v>
      </c>
      <c r="AN5" s="37" t="s">
        <v>88</v>
      </c>
      <c r="AO5" s="37" t="s">
        <v>89</v>
      </c>
      <c r="AP5" s="37" t="s">
        <v>91</v>
      </c>
      <c r="AQ5" s="37" t="s">
        <v>92</v>
      </c>
      <c r="AR5" s="37" t="s">
        <v>93</v>
      </c>
      <c r="AS5" s="37" t="s">
        <v>94</v>
      </c>
      <c r="AT5" s="37" t="s">
        <v>90</v>
      </c>
      <c r="AU5" s="37" t="s">
        <v>84</v>
      </c>
      <c r="AV5" s="37" t="s">
        <v>85</v>
      </c>
      <c r="AW5" s="37" t="s">
        <v>86</v>
      </c>
      <c r="AX5" s="37" t="s">
        <v>87</v>
      </c>
      <c r="AY5" s="37" t="s">
        <v>88</v>
      </c>
      <c r="AZ5" s="37" t="s">
        <v>89</v>
      </c>
      <c r="BA5" s="37" t="s">
        <v>91</v>
      </c>
      <c r="BB5" s="37" t="s">
        <v>92</v>
      </c>
      <c r="BC5" s="37" t="s">
        <v>93</v>
      </c>
      <c r="BD5" s="37" t="s">
        <v>94</v>
      </c>
      <c r="BE5" s="37" t="s">
        <v>90</v>
      </c>
      <c r="BF5" s="37" t="s">
        <v>84</v>
      </c>
      <c r="BG5" s="37" t="s">
        <v>85</v>
      </c>
      <c r="BH5" s="37" t="s">
        <v>86</v>
      </c>
      <c r="BI5" s="37" t="s">
        <v>87</v>
      </c>
      <c r="BJ5" s="37" t="s">
        <v>88</v>
      </c>
      <c r="BK5" s="37" t="s">
        <v>89</v>
      </c>
      <c r="BL5" s="37" t="s">
        <v>91</v>
      </c>
      <c r="BM5" s="37" t="s">
        <v>92</v>
      </c>
      <c r="BN5" s="37" t="s">
        <v>93</v>
      </c>
      <c r="BO5" s="37" t="s">
        <v>94</v>
      </c>
      <c r="BP5" s="37" t="s">
        <v>90</v>
      </c>
      <c r="BQ5" s="37" t="s">
        <v>84</v>
      </c>
      <c r="BR5" s="37" t="s">
        <v>85</v>
      </c>
      <c r="BS5" s="37" t="s">
        <v>86</v>
      </c>
      <c r="BT5" s="37" t="s">
        <v>87</v>
      </c>
      <c r="BU5" s="37" t="s">
        <v>88</v>
      </c>
      <c r="BV5" s="37" t="s">
        <v>89</v>
      </c>
      <c r="BW5" s="37" t="s">
        <v>91</v>
      </c>
      <c r="BX5" s="37" t="s">
        <v>92</v>
      </c>
      <c r="BY5" s="37" t="s">
        <v>93</v>
      </c>
      <c r="BZ5" s="37" t="s">
        <v>94</v>
      </c>
      <c r="CA5" s="37" t="s">
        <v>90</v>
      </c>
      <c r="CB5" s="37" t="s">
        <v>84</v>
      </c>
      <c r="CC5" s="37" t="s">
        <v>85</v>
      </c>
      <c r="CD5" s="37" t="s">
        <v>86</v>
      </c>
      <c r="CE5" s="37" t="s">
        <v>87</v>
      </c>
      <c r="CF5" s="37" t="s">
        <v>88</v>
      </c>
      <c r="CG5" s="37" t="s">
        <v>89</v>
      </c>
      <c r="CH5" s="37" t="s">
        <v>91</v>
      </c>
      <c r="CI5" s="37" t="s">
        <v>92</v>
      </c>
      <c r="CJ5" s="37" t="s">
        <v>93</v>
      </c>
      <c r="CK5" s="37" t="s">
        <v>94</v>
      </c>
      <c r="CL5" s="37" t="s">
        <v>90</v>
      </c>
      <c r="CM5" s="37" t="s">
        <v>84</v>
      </c>
      <c r="CN5" s="37" t="s">
        <v>85</v>
      </c>
      <c r="CO5" s="37" t="s">
        <v>86</v>
      </c>
      <c r="CP5" s="37" t="s">
        <v>87</v>
      </c>
      <c r="CQ5" s="37" t="s">
        <v>88</v>
      </c>
      <c r="CR5" s="37" t="s">
        <v>89</v>
      </c>
      <c r="CS5" s="37" t="s">
        <v>91</v>
      </c>
      <c r="CT5" s="37" t="s">
        <v>92</v>
      </c>
      <c r="CU5" s="37" t="s">
        <v>93</v>
      </c>
      <c r="CV5" s="37" t="s">
        <v>94</v>
      </c>
      <c r="CW5" s="37" t="s">
        <v>90</v>
      </c>
      <c r="CX5" s="37" t="s">
        <v>84</v>
      </c>
      <c r="CY5" s="37" t="s">
        <v>85</v>
      </c>
      <c r="CZ5" s="37" t="s">
        <v>86</v>
      </c>
      <c r="DA5" s="37" t="s">
        <v>87</v>
      </c>
      <c r="DB5" s="37" t="s">
        <v>88</v>
      </c>
      <c r="DC5" s="37" t="s">
        <v>89</v>
      </c>
      <c r="DD5" s="37" t="s">
        <v>91</v>
      </c>
      <c r="DE5" s="37" t="s">
        <v>92</v>
      </c>
      <c r="DF5" s="37" t="s">
        <v>93</v>
      </c>
      <c r="DG5" s="37" t="s">
        <v>94</v>
      </c>
      <c r="DH5" s="37" t="s">
        <v>90</v>
      </c>
      <c r="DI5" s="37" t="s">
        <v>84</v>
      </c>
      <c r="DJ5" s="37" t="s">
        <v>85</v>
      </c>
      <c r="DK5" s="37" t="s">
        <v>86</v>
      </c>
      <c r="DL5" s="37" t="s">
        <v>87</v>
      </c>
      <c r="DM5" s="37" t="s">
        <v>88</v>
      </c>
      <c r="DN5" s="37" t="s">
        <v>89</v>
      </c>
      <c r="DO5" s="37" t="s">
        <v>91</v>
      </c>
      <c r="DP5" s="37" t="s">
        <v>92</v>
      </c>
      <c r="DQ5" s="37" t="s">
        <v>93</v>
      </c>
      <c r="DR5" s="37" t="s">
        <v>94</v>
      </c>
      <c r="DS5" s="37" t="s">
        <v>90</v>
      </c>
      <c r="DT5" s="37" t="s">
        <v>84</v>
      </c>
      <c r="DU5" s="37" t="s">
        <v>85</v>
      </c>
      <c r="DV5" s="37" t="s">
        <v>86</v>
      </c>
      <c r="DW5" s="37" t="s">
        <v>87</v>
      </c>
      <c r="DX5" s="37" t="s">
        <v>88</v>
      </c>
      <c r="DY5" s="37" t="s">
        <v>89</v>
      </c>
      <c r="DZ5" s="37" t="s">
        <v>91</v>
      </c>
      <c r="EA5" s="37" t="s">
        <v>92</v>
      </c>
      <c r="EB5" s="37" t="s">
        <v>93</v>
      </c>
      <c r="EC5" s="37" t="s">
        <v>94</v>
      </c>
      <c r="ED5" s="37" t="s">
        <v>90</v>
      </c>
      <c r="EE5" s="37" t="s">
        <v>84</v>
      </c>
      <c r="EF5" s="37" t="s">
        <v>85</v>
      </c>
      <c r="EG5" s="37" t="s">
        <v>86</v>
      </c>
      <c r="EH5" s="37" t="s">
        <v>87</v>
      </c>
      <c r="EI5" s="37" t="s">
        <v>88</v>
      </c>
      <c r="EJ5" s="37" t="s">
        <v>89</v>
      </c>
      <c r="EK5" s="37" t="s">
        <v>91</v>
      </c>
      <c r="EL5" s="37" t="s">
        <v>92</v>
      </c>
      <c r="EM5" s="37" t="s">
        <v>93</v>
      </c>
      <c r="EN5" s="37" t="s">
        <v>94</v>
      </c>
      <c r="EO5" s="37" t="s">
        <v>90</v>
      </c>
    </row>
    <row r="6" spans="1:148" s="27" customFormat="1" x14ac:dyDescent="0.15">
      <c r="A6" s="28" t="s">
        <v>95</v>
      </c>
      <c r="B6" s="33">
        <f t="shared" ref="B6:X6" si="1">B7</f>
        <v>2020</v>
      </c>
      <c r="C6" s="33">
        <f t="shared" si="1"/>
        <v>50008</v>
      </c>
      <c r="D6" s="33">
        <f t="shared" si="1"/>
        <v>46</v>
      </c>
      <c r="E6" s="33">
        <f t="shared" si="1"/>
        <v>17</v>
      </c>
      <c r="F6" s="33">
        <f t="shared" si="1"/>
        <v>3</v>
      </c>
      <c r="G6" s="33">
        <f t="shared" si="1"/>
        <v>0</v>
      </c>
      <c r="H6" s="33" t="str">
        <f t="shared" si="1"/>
        <v>秋田県</v>
      </c>
      <c r="I6" s="33" t="str">
        <f t="shared" si="1"/>
        <v>法適用</v>
      </c>
      <c r="J6" s="33" t="str">
        <f t="shared" si="1"/>
        <v>下水道事業</v>
      </c>
      <c r="K6" s="33" t="str">
        <f t="shared" si="1"/>
        <v>流域下水道</v>
      </c>
      <c r="L6" s="33" t="str">
        <f t="shared" si="1"/>
        <v>E1</v>
      </c>
      <c r="M6" s="33" t="str">
        <f t="shared" si="1"/>
        <v>非設置</v>
      </c>
      <c r="N6" s="38" t="str">
        <f t="shared" si="1"/>
        <v>-</v>
      </c>
      <c r="O6" s="38">
        <f t="shared" si="1"/>
        <v>84.79</v>
      </c>
      <c r="P6" s="38">
        <f t="shared" si="1"/>
        <v>71.17</v>
      </c>
      <c r="Q6" s="38">
        <f t="shared" si="1"/>
        <v>100</v>
      </c>
      <c r="R6" s="38">
        <f t="shared" si="1"/>
        <v>0</v>
      </c>
      <c r="S6" s="38">
        <f t="shared" si="1"/>
        <v>971604</v>
      </c>
      <c r="T6" s="38">
        <f t="shared" si="1"/>
        <v>11637.52</v>
      </c>
      <c r="U6" s="38">
        <f t="shared" si="1"/>
        <v>83.49</v>
      </c>
      <c r="V6" s="38">
        <f t="shared" si="1"/>
        <v>507957</v>
      </c>
      <c r="W6" s="38">
        <f t="shared" si="1"/>
        <v>161.46</v>
      </c>
      <c r="X6" s="38">
        <f t="shared" si="1"/>
        <v>3146.02</v>
      </c>
      <c r="Y6" s="42" t="str">
        <f t="shared" ref="Y6:AH6" si="2">IF(Y7="",NA(),Y7)</f>
        <v>-</v>
      </c>
      <c r="Z6" s="42" t="str">
        <f t="shared" si="2"/>
        <v>-</v>
      </c>
      <c r="AA6" s="42" t="str">
        <f t="shared" si="2"/>
        <v>-</v>
      </c>
      <c r="AB6" s="42" t="str">
        <f t="shared" si="2"/>
        <v>-</v>
      </c>
      <c r="AC6" s="42">
        <f t="shared" si="2"/>
        <v>107.48</v>
      </c>
      <c r="AD6" s="42" t="str">
        <f t="shared" si="2"/>
        <v>-</v>
      </c>
      <c r="AE6" s="42" t="str">
        <f t="shared" si="2"/>
        <v>-</v>
      </c>
      <c r="AF6" s="42" t="str">
        <f t="shared" si="2"/>
        <v>-</v>
      </c>
      <c r="AG6" s="42" t="str">
        <f t="shared" si="2"/>
        <v>-</v>
      </c>
      <c r="AH6" s="42">
        <f t="shared" si="2"/>
        <v>101.63</v>
      </c>
      <c r="AI6" s="38" t="str">
        <f>IF(AI7="","",IF(AI7="-","【-】","【"&amp;SUBSTITUTE(TEXT(AI7,"#,##0.00"),"-","△")&amp;"】"))</f>
        <v>【101.70】</v>
      </c>
      <c r="AJ6" s="42" t="str">
        <f t="shared" ref="AJ6:AS6" si="3">IF(AJ7="",NA(),AJ7)</f>
        <v>-</v>
      </c>
      <c r="AK6" s="42" t="str">
        <f t="shared" si="3"/>
        <v>-</v>
      </c>
      <c r="AL6" s="42" t="str">
        <f t="shared" si="3"/>
        <v>-</v>
      </c>
      <c r="AM6" s="42" t="str">
        <f t="shared" si="3"/>
        <v>-</v>
      </c>
      <c r="AN6" s="38">
        <f t="shared" si="3"/>
        <v>0</v>
      </c>
      <c r="AO6" s="42" t="str">
        <f t="shared" si="3"/>
        <v>-</v>
      </c>
      <c r="AP6" s="42" t="str">
        <f t="shared" si="3"/>
        <v>-</v>
      </c>
      <c r="AQ6" s="42" t="str">
        <f t="shared" si="3"/>
        <v>-</v>
      </c>
      <c r="AR6" s="42" t="str">
        <f t="shared" si="3"/>
        <v>-</v>
      </c>
      <c r="AS6" s="42">
        <f t="shared" si="3"/>
        <v>9.1</v>
      </c>
      <c r="AT6" s="38" t="str">
        <f>IF(AT7="","",IF(AT7="-","【-】","【"&amp;SUBSTITUTE(TEXT(AT7,"#,##0.00"),"-","△")&amp;"】"))</f>
        <v>【8.92】</v>
      </c>
      <c r="AU6" s="42" t="str">
        <f t="shared" ref="AU6:BD6" si="4">IF(AU7="",NA(),AU7)</f>
        <v>-</v>
      </c>
      <c r="AV6" s="42" t="str">
        <f t="shared" si="4"/>
        <v>-</v>
      </c>
      <c r="AW6" s="42" t="str">
        <f t="shared" si="4"/>
        <v>-</v>
      </c>
      <c r="AX6" s="42" t="str">
        <f t="shared" si="4"/>
        <v>-</v>
      </c>
      <c r="AY6" s="42">
        <f t="shared" si="4"/>
        <v>85.32</v>
      </c>
      <c r="AZ6" s="42" t="str">
        <f t="shared" si="4"/>
        <v>-</v>
      </c>
      <c r="BA6" s="42" t="str">
        <f t="shared" si="4"/>
        <v>-</v>
      </c>
      <c r="BB6" s="42" t="str">
        <f t="shared" si="4"/>
        <v>-</v>
      </c>
      <c r="BC6" s="42" t="str">
        <f t="shared" si="4"/>
        <v>-</v>
      </c>
      <c r="BD6" s="42">
        <f t="shared" si="4"/>
        <v>101.14</v>
      </c>
      <c r="BE6" s="38" t="str">
        <f>IF(BE7="","",IF(BE7="-","【-】","【"&amp;SUBSTITUTE(TEXT(BE7,"#,##0.00"),"-","△")&amp;"】"))</f>
        <v>【100.43】</v>
      </c>
      <c r="BF6" s="42" t="str">
        <f t="shared" ref="BF6:BO6" si="5">IF(BF7="",NA(),BF7)</f>
        <v>-</v>
      </c>
      <c r="BG6" s="42" t="str">
        <f t="shared" si="5"/>
        <v>-</v>
      </c>
      <c r="BH6" s="42" t="str">
        <f t="shared" si="5"/>
        <v>-</v>
      </c>
      <c r="BI6" s="42" t="str">
        <f t="shared" si="5"/>
        <v>-</v>
      </c>
      <c r="BJ6" s="42">
        <f t="shared" si="5"/>
        <v>145.97999999999999</v>
      </c>
      <c r="BK6" s="42" t="str">
        <f t="shared" si="5"/>
        <v>-</v>
      </c>
      <c r="BL6" s="42" t="str">
        <f t="shared" si="5"/>
        <v>-</v>
      </c>
      <c r="BM6" s="42" t="str">
        <f t="shared" si="5"/>
        <v>-</v>
      </c>
      <c r="BN6" s="42" t="str">
        <f t="shared" si="5"/>
        <v>-</v>
      </c>
      <c r="BO6" s="42">
        <f t="shared" si="5"/>
        <v>255.67</v>
      </c>
      <c r="BP6" s="38" t="str">
        <f>IF(BP7="","",IF(BP7="-","【-】","【"&amp;SUBSTITUTE(TEXT(BP7,"#,##0.00"),"-","△")&amp;"】"))</f>
        <v>【260.55】</v>
      </c>
      <c r="BQ6" s="42" t="str">
        <f t="shared" ref="BQ6:BZ6" si="6">IF(BQ7="",NA(),BQ7)</f>
        <v>-</v>
      </c>
      <c r="BR6" s="42" t="str">
        <f t="shared" si="6"/>
        <v>-</v>
      </c>
      <c r="BS6" s="42" t="str">
        <f t="shared" si="6"/>
        <v>-</v>
      </c>
      <c r="BT6" s="42" t="str">
        <f t="shared" si="6"/>
        <v>-</v>
      </c>
      <c r="BU6" s="38">
        <f t="shared" si="6"/>
        <v>0</v>
      </c>
      <c r="BV6" s="42" t="str">
        <f t="shared" si="6"/>
        <v>-</v>
      </c>
      <c r="BW6" s="42" t="str">
        <f t="shared" si="6"/>
        <v>-</v>
      </c>
      <c r="BX6" s="42" t="str">
        <f t="shared" si="6"/>
        <v>-</v>
      </c>
      <c r="BY6" s="42" t="str">
        <f t="shared" si="6"/>
        <v>-</v>
      </c>
      <c r="BZ6" s="38">
        <f t="shared" si="6"/>
        <v>0</v>
      </c>
      <c r="CA6" s="38" t="str">
        <f>IF(CA7="","",IF(CA7="-","【-】","【"&amp;SUBSTITUTE(TEXT(CA7,"#,##0.00"),"-","△")&amp;"】"))</f>
        <v>【0.00】</v>
      </c>
      <c r="CB6" s="42" t="str">
        <f t="shared" ref="CB6:CK6" si="7">IF(CB7="",NA(),CB7)</f>
        <v>-</v>
      </c>
      <c r="CC6" s="42" t="str">
        <f t="shared" si="7"/>
        <v>-</v>
      </c>
      <c r="CD6" s="42" t="str">
        <f t="shared" si="7"/>
        <v>-</v>
      </c>
      <c r="CE6" s="42" t="str">
        <f t="shared" si="7"/>
        <v>-</v>
      </c>
      <c r="CF6" s="42">
        <f t="shared" si="7"/>
        <v>117.82</v>
      </c>
      <c r="CG6" s="42" t="str">
        <f t="shared" si="7"/>
        <v>-</v>
      </c>
      <c r="CH6" s="42" t="str">
        <f t="shared" si="7"/>
        <v>-</v>
      </c>
      <c r="CI6" s="42" t="str">
        <f t="shared" si="7"/>
        <v>-</v>
      </c>
      <c r="CJ6" s="42" t="str">
        <f t="shared" si="7"/>
        <v>-</v>
      </c>
      <c r="CK6" s="42">
        <f t="shared" si="7"/>
        <v>50.67</v>
      </c>
      <c r="CL6" s="38" t="str">
        <f>IF(CL7="","",IF(CL7="-","【-】","【"&amp;SUBSTITUTE(TEXT(CL7,"#,##0.00"),"-","△")&amp;"】"))</f>
        <v>【51.03】</v>
      </c>
      <c r="CM6" s="42" t="str">
        <f t="shared" ref="CM6:CV6" si="8">IF(CM7="",NA(),CM7)</f>
        <v>-</v>
      </c>
      <c r="CN6" s="42" t="str">
        <f t="shared" si="8"/>
        <v>-</v>
      </c>
      <c r="CO6" s="42" t="str">
        <f t="shared" si="8"/>
        <v>-</v>
      </c>
      <c r="CP6" s="42" t="str">
        <f t="shared" si="8"/>
        <v>-</v>
      </c>
      <c r="CQ6" s="42">
        <f t="shared" si="8"/>
        <v>58.62</v>
      </c>
      <c r="CR6" s="42" t="str">
        <f t="shared" si="8"/>
        <v>-</v>
      </c>
      <c r="CS6" s="42" t="str">
        <f t="shared" si="8"/>
        <v>-</v>
      </c>
      <c r="CT6" s="42" t="str">
        <f t="shared" si="8"/>
        <v>-</v>
      </c>
      <c r="CU6" s="42" t="str">
        <f t="shared" si="8"/>
        <v>-</v>
      </c>
      <c r="CV6" s="42">
        <f t="shared" si="8"/>
        <v>68.2</v>
      </c>
      <c r="CW6" s="38" t="str">
        <f>IF(CW7="","",IF(CW7="-","【-】","【"&amp;SUBSTITUTE(TEXT(CW7,"#,##0.00"),"-","△")&amp;"】"))</f>
        <v>【68.03】</v>
      </c>
      <c r="CX6" s="42" t="str">
        <f t="shared" ref="CX6:DG6" si="9">IF(CX7="",NA(),CX7)</f>
        <v>-</v>
      </c>
      <c r="CY6" s="42" t="str">
        <f t="shared" si="9"/>
        <v>-</v>
      </c>
      <c r="CZ6" s="42" t="str">
        <f t="shared" si="9"/>
        <v>-</v>
      </c>
      <c r="DA6" s="42" t="str">
        <f t="shared" si="9"/>
        <v>-</v>
      </c>
      <c r="DB6" s="42">
        <f t="shared" si="9"/>
        <v>84.69</v>
      </c>
      <c r="DC6" s="42" t="str">
        <f t="shared" si="9"/>
        <v>-</v>
      </c>
      <c r="DD6" s="42" t="str">
        <f t="shared" si="9"/>
        <v>-</v>
      </c>
      <c r="DE6" s="42" t="str">
        <f t="shared" si="9"/>
        <v>-</v>
      </c>
      <c r="DF6" s="42" t="str">
        <f t="shared" si="9"/>
        <v>-</v>
      </c>
      <c r="DG6" s="42">
        <f t="shared" si="9"/>
        <v>94.01</v>
      </c>
      <c r="DH6" s="38" t="str">
        <f>IF(DH7="","",IF(DH7="-","【-】","【"&amp;SUBSTITUTE(TEXT(DH7,"#,##0.00"),"-","△")&amp;"】"))</f>
        <v>【93.88】</v>
      </c>
      <c r="DI6" s="42" t="str">
        <f t="shared" ref="DI6:DR6" si="10">IF(DI7="",NA(),DI7)</f>
        <v>-</v>
      </c>
      <c r="DJ6" s="42" t="str">
        <f t="shared" si="10"/>
        <v>-</v>
      </c>
      <c r="DK6" s="42" t="str">
        <f t="shared" si="10"/>
        <v>-</v>
      </c>
      <c r="DL6" s="42" t="str">
        <f t="shared" si="10"/>
        <v>-</v>
      </c>
      <c r="DM6" s="42">
        <f t="shared" si="10"/>
        <v>5.65</v>
      </c>
      <c r="DN6" s="42" t="str">
        <f t="shared" si="10"/>
        <v>-</v>
      </c>
      <c r="DO6" s="42" t="str">
        <f t="shared" si="10"/>
        <v>-</v>
      </c>
      <c r="DP6" s="42" t="str">
        <f t="shared" si="10"/>
        <v>-</v>
      </c>
      <c r="DQ6" s="42" t="str">
        <f t="shared" si="10"/>
        <v>-</v>
      </c>
      <c r="DR6" s="42">
        <f t="shared" si="10"/>
        <v>31.96</v>
      </c>
      <c r="DS6" s="38" t="str">
        <f>IF(DS7="","",IF(DS7="-","【-】","【"&amp;SUBSTITUTE(TEXT(DS7,"#,##0.00"),"-","△")&amp;"】"))</f>
        <v>【31.52】</v>
      </c>
      <c r="DT6" s="42" t="str">
        <f t="shared" ref="DT6:EC6" si="11">IF(DT7="",NA(),DT7)</f>
        <v>-</v>
      </c>
      <c r="DU6" s="42" t="str">
        <f t="shared" si="11"/>
        <v>-</v>
      </c>
      <c r="DV6" s="42" t="str">
        <f t="shared" si="11"/>
        <v>-</v>
      </c>
      <c r="DW6" s="42" t="str">
        <f t="shared" si="11"/>
        <v>-</v>
      </c>
      <c r="DX6" s="38">
        <f t="shared" si="11"/>
        <v>0</v>
      </c>
      <c r="DY6" s="42" t="str">
        <f t="shared" si="11"/>
        <v>-</v>
      </c>
      <c r="DZ6" s="42" t="str">
        <f t="shared" si="11"/>
        <v>-</v>
      </c>
      <c r="EA6" s="42" t="str">
        <f t="shared" si="11"/>
        <v>-</v>
      </c>
      <c r="EB6" s="42" t="str">
        <f t="shared" si="11"/>
        <v>-</v>
      </c>
      <c r="EC6" s="42">
        <f t="shared" si="11"/>
        <v>0.93</v>
      </c>
      <c r="ED6" s="38" t="str">
        <f>IF(ED7="","",IF(ED7="-","【-】","【"&amp;SUBSTITUTE(TEXT(ED7,"#,##0.00"),"-","△")&amp;"】"))</f>
        <v>【0.91】</v>
      </c>
      <c r="EE6" s="42" t="str">
        <f t="shared" ref="EE6:EN6" si="12">IF(EE7="",NA(),EE7)</f>
        <v>-</v>
      </c>
      <c r="EF6" s="42" t="str">
        <f t="shared" si="12"/>
        <v>-</v>
      </c>
      <c r="EG6" s="42" t="str">
        <f t="shared" si="12"/>
        <v>-</v>
      </c>
      <c r="EH6" s="42" t="str">
        <f t="shared" si="12"/>
        <v>-</v>
      </c>
      <c r="EI6" s="42">
        <f t="shared" si="12"/>
        <v>0.71</v>
      </c>
      <c r="EJ6" s="42" t="str">
        <f t="shared" si="12"/>
        <v>-</v>
      </c>
      <c r="EK6" s="42" t="str">
        <f t="shared" si="12"/>
        <v>-</v>
      </c>
      <c r="EL6" s="42" t="str">
        <f t="shared" si="12"/>
        <v>-</v>
      </c>
      <c r="EM6" s="42" t="str">
        <f t="shared" si="12"/>
        <v>-</v>
      </c>
      <c r="EN6" s="42">
        <f t="shared" si="12"/>
        <v>1.87</v>
      </c>
      <c r="EO6" s="38" t="str">
        <f>IF(EO7="","",IF(EO7="-","【-】","【"&amp;SUBSTITUTE(TEXT(EO7,"#,##0.00"),"-","△")&amp;"】"))</f>
        <v>【1.84】</v>
      </c>
    </row>
    <row r="7" spans="1:148" s="27" customFormat="1" x14ac:dyDescent="0.15">
      <c r="A7" s="28"/>
      <c r="B7" s="34">
        <v>2020</v>
      </c>
      <c r="C7" s="34">
        <v>50008</v>
      </c>
      <c r="D7" s="34">
        <v>46</v>
      </c>
      <c r="E7" s="34">
        <v>17</v>
      </c>
      <c r="F7" s="34">
        <v>3</v>
      </c>
      <c r="G7" s="34">
        <v>0</v>
      </c>
      <c r="H7" s="34" t="s">
        <v>96</v>
      </c>
      <c r="I7" s="34" t="s">
        <v>97</v>
      </c>
      <c r="J7" s="34" t="s">
        <v>98</v>
      </c>
      <c r="K7" s="34" t="s">
        <v>50</v>
      </c>
      <c r="L7" s="34" t="s">
        <v>99</v>
      </c>
      <c r="M7" s="34" t="s">
        <v>100</v>
      </c>
      <c r="N7" s="39" t="s">
        <v>101</v>
      </c>
      <c r="O7" s="39">
        <v>84.79</v>
      </c>
      <c r="P7" s="39">
        <v>71.17</v>
      </c>
      <c r="Q7" s="39">
        <v>100</v>
      </c>
      <c r="R7" s="39">
        <v>0</v>
      </c>
      <c r="S7" s="39">
        <v>971604</v>
      </c>
      <c r="T7" s="39">
        <v>11637.52</v>
      </c>
      <c r="U7" s="39">
        <v>83.49</v>
      </c>
      <c r="V7" s="39">
        <v>507957</v>
      </c>
      <c r="W7" s="39">
        <v>161.46</v>
      </c>
      <c r="X7" s="39">
        <v>3146.02</v>
      </c>
      <c r="Y7" s="39" t="s">
        <v>101</v>
      </c>
      <c r="Z7" s="39" t="s">
        <v>101</v>
      </c>
      <c r="AA7" s="39" t="s">
        <v>101</v>
      </c>
      <c r="AB7" s="39" t="s">
        <v>101</v>
      </c>
      <c r="AC7" s="39">
        <v>107.48</v>
      </c>
      <c r="AD7" s="39" t="s">
        <v>101</v>
      </c>
      <c r="AE7" s="39" t="s">
        <v>101</v>
      </c>
      <c r="AF7" s="39" t="s">
        <v>101</v>
      </c>
      <c r="AG7" s="39" t="s">
        <v>101</v>
      </c>
      <c r="AH7" s="39">
        <v>101.63</v>
      </c>
      <c r="AI7" s="39">
        <v>101.7</v>
      </c>
      <c r="AJ7" s="39" t="s">
        <v>101</v>
      </c>
      <c r="AK7" s="39" t="s">
        <v>101</v>
      </c>
      <c r="AL7" s="39" t="s">
        <v>101</v>
      </c>
      <c r="AM7" s="39" t="s">
        <v>101</v>
      </c>
      <c r="AN7" s="39">
        <v>0</v>
      </c>
      <c r="AO7" s="39" t="s">
        <v>101</v>
      </c>
      <c r="AP7" s="39" t="s">
        <v>101</v>
      </c>
      <c r="AQ7" s="39" t="s">
        <v>101</v>
      </c>
      <c r="AR7" s="39" t="s">
        <v>101</v>
      </c>
      <c r="AS7" s="39">
        <v>9.1</v>
      </c>
      <c r="AT7" s="39">
        <v>8.92</v>
      </c>
      <c r="AU7" s="39" t="s">
        <v>101</v>
      </c>
      <c r="AV7" s="39" t="s">
        <v>101</v>
      </c>
      <c r="AW7" s="39" t="s">
        <v>101</v>
      </c>
      <c r="AX7" s="39" t="s">
        <v>101</v>
      </c>
      <c r="AY7" s="39">
        <v>85.32</v>
      </c>
      <c r="AZ7" s="39" t="s">
        <v>101</v>
      </c>
      <c r="BA7" s="39" t="s">
        <v>101</v>
      </c>
      <c r="BB7" s="39" t="s">
        <v>101</v>
      </c>
      <c r="BC7" s="39" t="s">
        <v>101</v>
      </c>
      <c r="BD7" s="39">
        <v>101.14</v>
      </c>
      <c r="BE7" s="39">
        <v>100.43</v>
      </c>
      <c r="BF7" s="39" t="s">
        <v>101</v>
      </c>
      <c r="BG7" s="39" t="s">
        <v>101</v>
      </c>
      <c r="BH7" s="39" t="s">
        <v>101</v>
      </c>
      <c r="BI7" s="39" t="s">
        <v>101</v>
      </c>
      <c r="BJ7" s="39">
        <v>145.97999999999999</v>
      </c>
      <c r="BK7" s="39" t="s">
        <v>101</v>
      </c>
      <c r="BL7" s="39" t="s">
        <v>101</v>
      </c>
      <c r="BM7" s="39" t="s">
        <v>101</v>
      </c>
      <c r="BN7" s="39" t="s">
        <v>101</v>
      </c>
      <c r="BO7" s="39">
        <v>255.67</v>
      </c>
      <c r="BP7" s="39">
        <v>260.55</v>
      </c>
      <c r="BQ7" s="39" t="s">
        <v>101</v>
      </c>
      <c r="BR7" s="39" t="s">
        <v>101</v>
      </c>
      <c r="BS7" s="39" t="s">
        <v>101</v>
      </c>
      <c r="BT7" s="39" t="s">
        <v>101</v>
      </c>
      <c r="BU7" s="39">
        <v>0</v>
      </c>
      <c r="BV7" s="39" t="s">
        <v>101</v>
      </c>
      <c r="BW7" s="39" t="s">
        <v>101</v>
      </c>
      <c r="BX7" s="39" t="s">
        <v>101</v>
      </c>
      <c r="BY7" s="39" t="s">
        <v>101</v>
      </c>
      <c r="BZ7" s="39">
        <v>0</v>
      </c>
      <c r="CA7" s="39">
        <v>0</v>
      </c>
      <c r="CB7" s="39" t="s">
        <v>101</v>
      </c>
      <c r="CC7" s="39" t="s">
        <v>101</v>
      </c>
      <c r="CD7" s="39" t="s">
        <v>101</v>
      </c>
      <c r="CE7" s="39" t="s">
        <v>101</v>
      </c>
      <c r="CF7" s="39">
        <v>117.82</v>
      </c>
      <c r="CG7" s="39" t="s">
        <v>101</v>
      </c>
      <c r="CH7" s="39" t="s">
        <v>101</v>
      </c>
      <c r="CI7" s="39" t="s">
        <v>101</v>
      </c>
      <c r="CJ7" s="39" t="s">
        <v>101</v>
      </c>
      <c r="CK7" s="39">
        <v>50.67</v>
      </c>
      <c r="CL7" s="39">
        <v>51.03</v>
      </c>
      <c r="CM7" s="39" t="s">
        <v>101</v>
      </c>
      <c r="CN7" s="39" t="s">
        <v>101</v>
      </c>
      <c r="CO7" s="39" t="s">
        <v>101</v>
      </c>
      <c r="CP7" s="39" t="s">
        <v>101</v>
      </c>
      <c r="CQ7" s="39">
        <v>58.62</v>
      </c>
      <c r="CR7" s="39" t="s">
        <v>101</v>
      </c>
      <c r="CS7" s="39" t="s">
        <v>101</v>
      </c>
      <c r="CT7" s="39" t="s">
        <v>101</v>
      </c>
      <c r="CU7" s="39" t="s">
        <v>101</v>
      </c>
      <c r="CV7" s="39">
        <v>68.2</v>
      </c>
      <c r="CW7" s="39">
        <v>68.03</v>
      </c>
      <c r="CX7" s="39" t="s">
        <v>101</v>
      </c>
      <c r="CY7" s="39" t="s">
        <v>101</v>
      </c>
      <c r="CZ7" s="39" t="s">
        <v>101</v>
      </c>
      <c r="DA7" s="39" t="s">
        <v>101</v>
      </c>
      <c r="DB7" s="39">
        <v>84.69</v>
      </c>
      <c r="DC7" s="39" t="s">
        <v>101</v>
      </c>
      <c r="DD7" s="39" t="s">
        <v>101</v>
      </c>
      <c r="DE7" s="39" t="s">
        <v>101</v>
      </c>
      <c r="DF7" s="39" t="s">
        <v>101</v>
      </c>
      <c r="DG7" s="39">
        <v>94.01</v>
      </c>
      <c r="DH7" s="39">
        <v>93.88</v>
      </c>
      <c r="DI7" s="39" t="s">
        <v>101</v>
      </c>
      <c r="DJ7" s="39" t="s">
        <v>101</v>
      </c>
      <c r="DK7" s="39" t="s">
        <v>101</v>
      </c>
      <c r="DL7" s="39" t="s">
        <v>101</v>
      </c>
      <c r="DM7" s="39">
        <v>5.65</v>
      </c>
      <c r="DN7" s="39" t="s">
        <v>101</v>
      </c>
      <c r="DO7" s="39" t="s">
        <v>101</v>
      </c>
      <c r="DP7" s="39" t="s">
        <v>101</v>
      </c>
      <c r="DQ7" s="39" t="s">
        <v>101</v>
      </c>
      <c r="DR7" s="39">
        <v>31.96</v>
      </c>
      <c r="DS7" s="39">
        <v>31.52</v>
      </c>
      <c r="DT7" s="39" t="s">
        <v>101</v>
      </c>
      <c r="DU7" s="39" t="s">
        <v>101</v>
      </c>
      <c r="DV7" s="39" t="s">
        <v>101</v>
      </c>
      <c r="DW7" s="39" t="s">
        <v>101</v>
      </c>
      <c r="DX7" s="39">
        <v>0</v>
      </c>
      <c r="DY7" s="39" t="s">
        <v>101</v>
      </c>
      <c r="DZ7" s="39" t="s">
        <v>101</v>
      </c>
      <c r="EA7" s="39" t="s">
        <v>101</v>
      </c>
      <c r="EB7" s="39" t="s">
        <v>101</v>
      </c>
      <c r="EC7" s="39">
        <v>0.93</v>
      </c>
      <c r="ED7" s="39">
        <v>0.91</v>
      </c>
      <c r="EE7" s="39" t="s">
        <v>101</v>
      </c>
      <c r="EF7" s="39" t="s">
        <v>101</v>
      </c>
      <c r="EG7" s="39" t="s">
        <v>101</v>
      </c>
      <c r="EH7" s="39" t="s">
        <v>101</v>
      </c>
      <c r="EI7" s="39">
        <v>0.71</v>
      </c>
      <c r="EJ7" s="39" t="s">
        <v>101</v>
      </c>
      <c r="EK7" s="39" t="s">
        <v>101</v>
      </c>
      <c r="EL7" s="39" t="s">
        <v>101</v>
      </c>
      <c r="EM7" s="39" t="s">
        <v>101</v>
      </c>
      <c r="EN7" s="39">
        <v>1.87</v>
      </c>
      <c r="EO7" s="39">
        <v>1.84</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102</v>
      </c>
      <c r="C9" s="29" t="s">
        <v>103</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33</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伊藤　学</cp:lastModifiedBy>
  <cp:lastPrinted>2022-01-25T10:51:19Z</cp:lastPrinted>
  <dcterms:created xsi:type="dcterms:W3CDTF">2021-12-03T07:20:30Z</dcterms:created>
  <dcterms:modified xsi:type="dcterms:W3CDTF">2022-01-25T10:51:22Z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2022-01-19T04:50:48Z</vt:filetime>
  </property>
</Properties>
</file>