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メール用\"/>
    </mc:Choice>
  </mc:AlternateContent>
  <workbookProtection workbookAlgorithmName="SHA-512" workbookHashValue="Fa+tlaBVFZZfp7FeErQjIFix3JgBivWnZT6z7HAj2IVT4iwIC6uCq/c7kbvfQW/PDPdQXYbIatkR3KdLIl8yvg==" workbookSaltValue="/jxeKxCJKsNs6HcnMuaZLg==" workbookSpinCount="100000" lockStructure="1"/>
  <bookViews>
    <workbookView xWindow="0" yWindow="0" windowWidth="20490" windowHeight="777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HM78" i="4"/>
  <c r="FL32" i="4"/>
  <c r="CS78" i="4"/>
  <c r="BX54" i="4"/>
  <c r="BX32" i="4"/>
  <c r="IZ32" i="4"/>
  <c r="MN54" i="4"/>
  <c r="MN32" i="4"/>
  <c r="FL54" i="4"/>
  <c r="C11" i="5"/>
  <c r="D11" i="5"/>
  <c r="E11" i="5"/>
  <c r="B11" i="5"/>
  <c r="FH78" i="4" l="1"/>
  <c r="DS54" i="4"/>
  <c r="DS32" i="4"/>
  <c r="AN78" i="4"/>
  <c r="KU54" i="4"/>
  <c r="KU32" i="4"/>
  <c r="AE32" i="4"/>
  <c r="KC78" i="4"/>
  <c r="HG54" i="4"/>
  <c r="HG32" i="4"/>
  <c r="AE54" i="4"/>
  <c r="LY32" i="4"/>
  <c r="IK54" i="4"/>
  <c r="GT78" i="4"/>
  <c r="EW54" i="4"/>
  <c r="EW32" i="4"/>
  <c r="LY54" i="4"/>
  <c r="LO78" i="4"/>
  <c r="IK32" i="4"/>
  <c r="BZ78" i="4"/>
  <c r="BI54" i="4"/>
  <c r="BI32" i="4"/>
  <c r="JJ78" i="4"/>
  <c r="GR54" i="4"/>
  <c r="DD32" i="4"/>
  <c r="U78" i="4"/>
  <c r="P54" i="4"/>
  <c r="P32" i="4"/>
  <c r="EO78" i="4"/>
  <c r="DD54" i="4"/>
  <c r="KF54" i="4"/>
  <c r="KF32" i="4"/>
  <c r="GR32" i="4"/>
  <c r="BG78" i="4"/>
  <c r="KV78" i="4"/>
  <c r="HV54" i="4"/>
  <c r="HV32" i="4"/>
  <c r="AT32" i="4"/>
  <c r="LJ54" i="4"/>
  <c r="GA78" i="4"/>
  <c r="EH54" i="4"/>
  <c r="EH32" i="4"/>
  <c r="AT54" i="4"/>
  <c r="LJ32" i="4"/>
</calcChain>
</file>

<file path=xl/sharedStrings.xml><?xml version="1.0" encoding="utf-8"?>
<sst xmlns="http://schemas.openxmlformats.org/spreadsheetml/2006/main" count="325" uniqueCount="185">
  <si>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</si>
  <si>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</si>
  <si>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</si>
  <si>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</si>
  <si>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</si>
  <si>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</si>
  <si>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</si>
  <si>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</si>
  <si>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</si>
  <si>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</si>
  <si>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</si>
  <si>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</si>
  <si>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</si>
  <si>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</si>
  <si>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</si>
  <si>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</si>
  <si>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</si>
  <si>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</si>
  <si>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</si>
  <si>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</si>
  <si>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</si>
  <si>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</si>
  <si>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</si>
  <si>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</si>
  <si>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</si>
  <si>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</si>
  <si>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</si>
  <si>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</si>
  <si>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</si>
  <si>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</si>
  <si>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</si>
  <si>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</si>
  <si>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</si>
  <si>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</si>
  <si>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</si>
  <si>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</si>
  <si>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</si>
  <si>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</si>
  <si>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</si>
  <si>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</si>
  <si>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</si>
  <si>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</si>
  <si>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</si>
  <si>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</si>
  <si>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</si>
  <si>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</si>
  <si>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</si>
  <si>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</si>
  <si>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</si>
  <si>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</si>
  <si>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</si>
  <si>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</si>
  <si>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</si>
  <si>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</si>
  <si>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</si>
  <si>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</si>
  <si>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</si>
  <si>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</si>
  <si>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</si>
  <si>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</si>
  <si>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</si>
  <si>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</si>
  <si>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</si>
  <si>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</si>
  <si>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</si>
  <si>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</si>
  <si>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</si>
  <si>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</si>
  <si>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</si>
  <si>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</si>
  <si>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</si>
  <si>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</si>
  <si>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</si>
  <si>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</si>
  <si>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</si>
  <si>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</si>
  <si>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</si>
  <si>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</si>
  <si>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</si>
  <si>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</si>
  <si>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</si>
  <si>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</si>
  <si>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</si>
  <si>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</si>
  <si>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</si>
  <si>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</si>
  <si>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</si>
  <si>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</si>
  <si>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</si>
  <si>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</si>
  <si>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</si>
  <si>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</si>
  <si>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</si>
  <si>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</si>
  <si>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</si>
  <si>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</si>
  <si>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</si>
  <si>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</si>
  <si>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</si>
  <si>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</si>
  <si>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</si>
  <si>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</si>
  <si>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</si>
  <si>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</si>
  <si>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</si>
  <si>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</si>
  <si>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</si>
  <si>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</si>
  <si>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</si>
  <si>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</si>
  <si>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</si>
  <si>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</si>
  <si>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</si>
  <si>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</si>
  <si>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</si>
  <si>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</si>
  <si>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</si>
  <si>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</si>
  <si>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</si>
  <si>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</si>
  <si>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</si>
  <si>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</si>
  <si>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</si>
  <si>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</si>
  <si>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</si>
  <si>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</si>
  <si>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</si>
  <si>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</si>
  <si>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</si>
  <si>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</si>
  <si>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</si>
  <si>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</si>
  <si>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</si>
  <si>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</si>
  <si>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</si>
  <si>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</si>
  <si>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</si>
  <si>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</si>
  <si>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</si>
  <si>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</si>
  <si>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</si>
  <si>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</si>
  <si>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</si>
  <si>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</si>
  <si>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</si>
  <si>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</si>
  <si>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</si>
  <si>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</si>
  <si>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</si>
  <si>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</si>
  <si>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</si>
  <si>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</si>
  <si>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</si>
  <si>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</si>
  <si>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</si>
  <si>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</si>
  <si>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</si>
  <si>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</si>
  <si>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</si>
  <si>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</si>
  <si>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</si>
  <si>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</si>
  <si>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</si>
  <si>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置賜広域病院企業団</t>
  </si>
  <si>
    <t>公立置賜総合病院</t>
  </si>
  <si>
    <t>条例全部</t>
  </si>
  <si>
    <t>病院事業</t>
  </si>
  <si>
    <t>一般病院</t>
  </si>
  <si>
    <t>400床以上～500床未満</t>
  </si>
  <si>
    <t>自治体職員</t>
  </si>
  <si>
    <t>直営</t>
  </si>
  <si>
    <t>対象</t>
  </si>
  <si>
    <t>ド 透 I 未 訓 ガ</t>
  </si>
  <si>
    <t>救 臨 が 感 へ 災 地</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</si>
  <si>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</si>
  <si>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</si>
  <si>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</si>
  <si>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</si>
  <si>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</si>
  <si>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</si>
  <si>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</si>
  <si>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公立置賜総合病院は、置賜二次保健医療圏の中核医療機関として高度・専門医療を提供するとともに、小児・周産期医療、精神医療等の専門医療を担い、災害拠点病院としての機能、臨床研修指定病院として研修医を育成する教育機能も有している。
　また、置賜地域唯一の救命救急センターを併設し、救急医療を担っている。</t>
    <rPh sb="23" eb="25">
      <t>イリョウ</t>
    </rPh>
    <rPh sb="25" eb="27">
      <t>キカン</t>
    </rPh>
    <rPh sb="33" eb="35">
      <t>センモン</t>
    </rPh>
    <rPh sb="38" eb="40">
      <t>テイキョウ</t>
    </rPh>
    <rPh sb="60" eb="61">
      <t>トウ</t>
    </rPh>
    <rPh sb="62" eb="64">
      <t>センモン</t>
    </rPh>
    <rPh sb="64" eb="66">
      <t>イリョウ</t>
    </rPh>
    <rPh sb="67" eb="68">
      <t>ニナ</t>
    </rPh>
    <rPh sb="70" eb="72">
      <t>サイガイ</t>
    </rPh>
    <rPh sb="72" eb="74">
      <t>キョテン</t>
    </rPh>
    <rPh sb="74" eb="76">
      <t>ビョウイン</t>
    </rPh>
    <rPh sb="80" eb="82">
      <t>キノウ</t>
    </rPh>
    <rPh sb="83" eb="85">
      <t>リンショウ</t>
    </rPh>
    <rPh sb="85" eb="87">
      <t>ケンシュウ</t>
    </rPh>
    <rPh sb="87" eb="89">
      <t>シテイ</t>
    </rPh>
    <rPh sb="89" eb="91">
      <t>ビョウイン</t>
    </rPh>
    <rPh sb="107" eb="108">
      <t>ユウ</t>
    </rPh>
    <rPh sb="134" eb="136">
      <t>ヘイセツ</t>
    </rPh>
    <phoneticPr fontId="5"/>
  </si>
  <si>
    <t>　新型コロナ感染症流行に伴う患者数の減少等により病床利用率や医業収支比率は悪化したが、H29年度の地方公営企業法全部適用以降、病棟再編、機能強化及び置賜地域の医療機関との連携強化等を図り診療単価の向上に努めてきた結果が現れている。
　今後は、先行きが不透明な感染症への対応、人口減少に伴う患者数の減少、建物や器械備品の老朽化による支出の増加等の課題が懸念されるため、診療単価の増額等による収益の確保や費用の削減を図るとともに、国・県の施策や患者動向を注視し適切に対応していくことにより、健全経営に努めていく必要がある。</t>
    <rPh sb="6" eb="9">
      <t>カンセンショウ</t>
    </rPh>
    <rPh sb="9" eb="11">
      <t>リュウコウ</t>
    </rPh>
    <rPh sb="12" eb="13">
      <t>トモナ</t>
    </rPh>
    <rPh sb="20" eb="21">
      <t>トウ</t>
    </rPh>
    <rPh sb="46" eb="48">
      <t>ネンド</t>
    </rPh>
    <rPh sb="49" eb="56">
      <t>チホウコウエイキギョウホウ</t>
    </rPh>
    <rPh sb="56" eb="58">
      <t>ゼンブ</t>
    </rPh>
    <rPh sb="58" eb="62">
      <t>テキヨウイコウ</t>
    </rPh>
    <rPh sb="63" eb="65">
      <t>ビョウトウ</t>
    </rPh>
    <rPh sb="65" eb="67">
      <t>サイヘン</t>
    </rPh>
    <rPh sb="68" eb="72">
      <t>キノウキョウカ</t>
    </rPh>
    <rPh sb="72" eb="73">
      <t>オヨ</t>
    </rPh>
    <rPh sb="79" eb="83">
      <t>イリョウキカン</t>
    </rPh>
    <rPh sb="85" eb="87">
      <t>レンケイ</t>
    </rPh>
    <rPh sb="87" eb="89">
      <t>キョウカ</t>
    </rPh>
    <rPh sb="89" eb="90">
      <t>トウ</t>
    </rPh>
    <rPh sb="91" eb="92">
      <t>ハカ</t>
    </rPh>
    <rPh sb="98" eb="100">
      <t>コウジョウ</t>
    </rPh>
    <rPh sb="101" eb="102">
      <t>ツト</t>
    </rPh>
    <rPh sb="106" eb="108">
      <t>ケッカ</t>
    </rPh>
    <rPh sb="109" eb="110">
      <t>アラワ</t>
    </rPh>
    <rPh sb="117" eb="119">
      <t>コンゴ</t>
    </rPh>
    <rPh sb="121" eb="123">
      <t>サキユ</t>
    </rPh>
    <rPh sb="125" eb="128">
      <t>フトウメイ</t>
    </rPh>
    <rPh sb="129" eb="132">
      <t>カンセンショウ</t>
    </rPh>
    <rPh sb="134" eb="136">
      <t>タイオウ</t>
    </rPh>
    <rPh sb="137" eb="139">
      <t>ジンコウ</t>
    </rPh>
    <rPh sb="139" eb="141">
      <t>ゲンショウ</t>
    </rPh>
    <rPh sb="142" eb="143">
      <t>トモナ</t>
    </rPh>
    <rPh sb="144" eb="147">
      <t>カンジャスウ</t>
    </rPh>
    <rPh sb="148" eb="150">
      <t>ゲンショウ</t>
    </rPh>
    <rPh sb="151" eb="153">
      <t>タテモノ</t>
    </rPh>
    <rPh sb="159" eb="162">
      <t>ロウキュウカ</t>
    </rPh>
    <rPh sb="165" eb="167">
      <t>シシュツ</t>
    </rPh>
    <rPh sb="168" eb="170">
      <t>ゾウカ</t>
    </rPh>
    <rPh sb="170" eb="171">
      <t>トウ</t>
    </rPh>
    <rPh sb="172" eb="174">
      <t>カダイ</t>
    </rPh>
    <rPh sb="175" eb="177">
      <t>ケネン</t>
    </rPh>
    <rPh sb="183" eb="185">
      <t>シンリョウ</t>
    </rPh>
    <rPh sb="185" eb="187">
      <t>タンカ</t>
    </rPh>
    <rPh sb="188" eb="190">
      <t>ゾウガク</t>
    </rPh>
    <rPh sb="190" eb="191">
      <t>トウ</t>
    </rPh>
    <rPh sb="194" eb="196">
      <t>シュウエキ</t>
    </rPh>
    <rPh sb="197" eb="199">
      <t>カクホ</t>
    </rPh>
    <rPh sb="200" eb="202">
      <t>ヒヨウ</t>
    </rPh>
    <rPh sb="203" eb="205">
      <t>サクゲン</t>
    </rPh>
    <rPh sb="213" eb="214">
      <t>クニ</t>
    </rPh>
    <rPh sb="215" eb="216">
      <t>ケン</t>
    </rPh>
    <rPh sb="217" eb="219">
      <t>シサク</t>
    </rPh>
    <rPh sb="220" eb="224">
      <t>カンジャドウコウ</t>
    </rPh>
    <rPh sb="225" eb="227">
      <t>チュウシ</t>
    </rPh>
    <rPh sb="228" eb="230">
      <t>テキセツ</t>
    </rPh>
    <rPh sb="231" eb="233">
      <t>タイオウ</t>
    </rPh>
    <rPh sb="243" eb="247">
      <t>ケンゼンケイエイ</t>
    </rPh>
    <rPh sb="248" eb="249">
      <t>ツト</t>
    </rPh>
    <rPh sb="253" eb="255">
      <t>ヒツヨウ</t>
    </rPh>
    <phoneticPr fontId="5"/>
  </si>
  <si>
    <t>　入院・外来の「１人１日当たり収益」は診療報酬改定や平均在院日数の短縮等により増加したが、新型コロナ感染症流行の影響により入院・外来患者数が減少したため、「医業収支比率」は2.6ポイント悪化したものの、平均値を2.2ポイント上回った。なお、精神科を有するため、入院・外来ともに診療単価は他病院と比較すると低い状況にある。
　「経常収支比率」は、新型コロナ関連補助金等により4.7ポイント改善し、これに伴い「累積欠損金比率」も改善した。
　「職員給与費対医業収益比率」は医業収益の減少により悪化した。</t>
    <rPh sb="39" eb="41">
      <t>ゾウカ</t>
    </rPh>
    <rPh sb="45" eb="47">
      <t>シンガタ</t>
    </rPh>
    <rPh sb="56" eb="58">
      <t>エイキョウ</t>
    </rPh>
    <rPh sb="61" eb="63">
      <t>ニュウイン</t>
    </rPh>
    <rPh sb="64" eb="66">
      <t>ガイライ</t>
    </rPh>
    <rPh sb="66" eb="69">
      <t>カンジャスウ</t>
    </rPh>
    <rPh sb="70" eb="72">
      <t>ゲンショウ</t>
    </rPh>
    <rPh sb="93" eb="95">
      <t>アッカ</t>
    </rPh>
    <rPh sb="101" eb="103">
      <t>ヘイキン</t>
    </rPh>
    <rPh sb="103" eb="104">
      <t>チ</t>
    </rPh>
    <rPh sb="112" eb="114">
      <t>ウワマワ</t>
    </rPh>
    <rPh sb="172" eb="174">
      <t>シンガタ</t>
    </rPh>
    <rPh sb="177" eb="182">
      <t>カンレンホジョキン</t>
    </rPh>
    <rPh sb="182" eb="183">
      <t>トウ</t>
    </rPh>
    <rPh sb="193" eb="195">
      <t>カイゼン</t>
    </rPh>
    <rPh sb="200" eb="201">
      <t>トモナ</t>
    </rPh>
    <rPh sb="203" eb="205">
      <t>ルイセキ</t>
    </rPh>
    <rPh sb="205" eb="208">
      <t>ケッソンキン</t>
    </rPh>
    <rPh sb="208" eb="210">
      <t>ヒリツ</t>
    </rPh>
    <rPh sb="212" eb="214">
      <t>カイゼン</t>
    </rPh>
    <phoneticPr fontId="5"/>
  </si>
  <si>
    <r>
      <t>　「有形固定資産減価償却率」は、前年度より1.3ポイント増加、平均値より13.1ポイント上回っており、平均より老朽化が進んでいる。</t>
    </r>
    <r>
      <rPr>
        <sz val="11"/>
        <color rgb="FFFF0000"/>
        <rFont val="ＭＳ ゴシック"/>
        <family val="3"/>
        <charset val="128"/>
      </rPr>
      <t xml:space="preserve">
</t>
    </r>
    <r>
      <rPr>
        <sz val="11"/>
        <color theme="1"/>
        <rFont val="ＭＳ ゴシック"/>
        <family val="3"/>
        <charset val="128"/>
      </rPr>
      <t>　「器械備品減価償却率」は、前年度より0.8ポイント増加、平均値より5.6ポイント上回っており、建物（施設・設備）ほどではないが、平均より老朽化が進んでいる。</t>
    </r>
    <r>
      <rPr>
        <sz val="11"/>
        <color rgb="FFFF0000"/>
        <rFont val="ＭＳ ゴシック"/>
        <family val="3"/>
        <charset val="128"/>
      </rPr>
      <t xml:space="preserve">
</t>
    </r>
    <r>
      <rPr>
        <sz val="11"/>
        <color theme="1"/>
        <rFont val="ＭＳ ゴシック"/>
        <family val="3"/>
        <charset val="128"/>
      </rPr>
      <t>　以上から、類似病院と比較すると、有形固定資産のうちでも特に建物（施設・設備）の老朽化が進んでいると分析され、今後は、大規模な施設・設備改修等による支出が増加することが見込まれることから、施設・設備の計画的な改修・修繕が必要である。</t>
    </r>
    <rPh sb="51" eb="53">
      <t>ヘイキン</t>
    </rPh>
    <rPh sb="107" eb="109">
      <t>ウワマワ</t>
    </rPh>
    <rPh sb="114" eb="116">
      <t>タテモノ</t>
    </rPh>
    <rPh sb="117" eb="119">
      <t>シセツ</t>
    </rPh>
    <rPh sb="120" eb="122">
      <t>セツビ</t>
    </rPh>
    <rPh sb="131" eb="133">
      <t>ヘイキン</t>
    </rPh>
    <rPh sb="135" eb="138">
      <t>ロウキュウカ</t>
    </rPh>
    <rPh sb="139" eb="140">
      <t>スス</t>
    </rPh>
    <rPh sb="147" eb="149">
      <t>イジョウ</t>
    </rPh>
    <rPh sb="152" eb="154">
      <t>ルイジ</t>
    </rPh>
    <rPh sb="154" eb="156">
      <t>ビョウイン</t>
    </rPh>
    <rPh sb="157" eb="159">
      <t>ヒカク</t>
    </rPh>
    <rPh sb="174" eb="175">
      <t>トク</t>
    </rPh>
    <rPh sb="196" eb="198">
      <t>ブンセキ</t>
    </rPh>
    <rPh sb="209" eb="211">
      <t>シセツ</t>
    </rPh>
    <rPh sb="212" eb="214">
      <t>セツビ</t>
    </rPh>
    <rPh sb="216" eb="217">
      <t>トウ</t>
    </rPh>
    <rPh sb="220" eb="222">
      <t>シシュツ</t>
    </rPh>
    <rPh sb="240" eb="242">
      <t>シセツ</t>
    </rPh>
    <rPh sb="243" eb="245">
      <t>セツビ</t>
    </rPh>
    <rPh sb="246" eb="249">
      <t>ケイカクテキ</t>
    </rPh>
    <rPh sb="250" eb="252">
      <t>カイシュウ</t>
    </rPh>
    <rPh sb="253" eb="255">
      <t>シュウゼン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</si>
</sst>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79.900000000000006</c:v>
                </c:pt>
                <c:pt idx="1">
                  <c:v>74</c:v>
                </c:pt>
                <c:pt idx="2">
                  <c:v>74.2</c:v>
                </c:pt>
                <c:pt idx="3">
                  <c:v>82.6</c:v>
                </c:pt>
                <c:pt idx="4">
                  <c:v>73.900000000000006</c:v>
                </c:pt>
              </c:numCache>
            </c:numRef>
          </c:val>
          <c:extLst xmlns:c16r2="http://schemas.microsoft.com/office/drawing/2015/06/chart">
            <c:ext xmlns:c16="http://schemas.microsoft.com/office/drawing/2014/chart" uri="{C3380CC4-5D6E-409C-BE32-E72D297353CC}">
              <c16:uniqueId val="{00000000-170F-4F4E-A2CC-D6CA74BD6D1D}"/>
            </c:ext>
          </c:extLst>
        </c:ser>
        <c:dLbls>
          <c:showLegendKey val="0"/>
          <c:showVal val="0"/>
          <c:showCatName val="0"/>
          <c:showSerName val="0"/>
          <c:showPercent val="0"/>
          <c:showBubbleSize val="0"/>
        </c:dLbls>
        <c:gapWidth val="150"/>
        <c:axId val="337120944"/>
        <c:axId val="33712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77</c:v>
                </c:pt>
                <c:pt idx="4">
                  <c:v>68.400000000000006</c:v>
                </c:pt>
              </c:numCache>
            </c:numRef>
          </c:val>
          <c:smooth val="0"/>
          <c:extLst xmlns:c16r2="http://schemas.microsoft.com/office/drawing/2015/06/chart">
            <c:ext xmlns:c16="http://schemas.microsoft.com/office/drawing/2014/chart" uri="{C3380CC4-5D6E-409C-BE32-E72D297353CC}">
              <c16:uniqueId val="{00000001-170F-4F4E-A2CC-D6CA74BD6D1D}"/>
            </c:ext>
          </c:extLst>
        </c:ser>
        <c:dLbls>
          <c:showLegendKey val="0"/>
          <c:showVal val="0"/>
          <c:showCatName val="0"/>
          <c:showSerName val="0"/>
          <c:showPercent val="0"/>
          <c:showBubbleSize val="0"/>
        </c:dLbls>
        <c:marker val="1"/>
        <c:smooth val="0"/>
        <c:axId val="337120944"/>
        <c:axId val="337124472"/>
      </c:lineChart>
      <c:catAx>
        <c:axId val="337120944"/>
        <c:scaling>
          <c:orientation val="minMax"/>
        </c:scaling>
        <c:delete val="1"/>
        <c:axPos val="b"/>
        <c:numFmt formatCode="General" sourceLinked="1"/>
        <c:majorTickMark val="none"/>
        <c:minorTickMark val="none"/>
        <c:tickLblPos val="none"/>
        <c:crossAx val="337124472"/>
        <c:crosses val="autoZero"/>
        <c:auto val="1"/>
        <c:lblAlgn val="ctr"/>
        <c:lblOffset val="100"/>
        <c:noMultiLvlLbl val="1"/>
      </c:catAx>
      <c:valAx>
        <c:axId val="337124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12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13011</c:v>
                </c:pt>
                <c:pt idx="1">
                  <c:v>13206</c:v>
                </c:pt>
                <c:pt idx="2">
                  <c:v>13954</c:v>
                </c:pt>
                <c:pt idx="3">
                  <c:v>14032</c:v>
                </c:pt>
                <c:pt idx="4">
                  <c:v>14740</c:v>
                </c:pt>
              </c:numCache>
            </c:numRef>
          </c:val>
          <c:extLst xmlns:c16r2="http://schemas.microsoft.com/office/drawing/2015/06/chart">
            <c:ext xmlns:c16="http://schemas.microsoft.com/office/drawing/2014/chart" uri="{C3380CC4-5D6E-409C-BE32-E72D297353CC}">
              <c16:uniqueId val="{00000000-F046-4419-9F5A-A36D86CCDF6D}"/>
            </c:ext>
          </c:extLst>
        </c:ser>
        <c:dLbls>
          <c:showLegendKey val="0"/>
          <c:showVal val="0"/>
          <c:showCatName val="0"/>
          <c:showSerName val="0"/>
          <c:showPercent val="0"/>
          <c:showBubbleSize val="0"/>
        </c:dLbls>
        <c:gapWidth val="150"/>
        <c:axId val="404081736"/>
        <c:axId val="40408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16979</c:v>
                </c:pt>
                <c:pt idx="4">
                  <c:v>18423</c:v>
                </c:pt>
              </c:numCache>
            </c:numRef>
          </c:val>
          <c:smooth val="0"/>
          <c:extLst xmlns:c16r2="http://schemas.microsoft.com/office/drawing/2015/06/chart">
            <c:ext xmlns:c16="http://schemas.microsoft.com/office/drawing/2014/chart" uri="{C3380CC4-5D6E-409C-BE32-E72D297353CC}">
              <c16:uniqueId val="{00000001-F046-4419-9F5A-A36D86CCDF6D}"/>
            </c:ext>
          </c:extLst>
        </c:ser>
        <c:dLbls>
          <c:showLegendKey val="0"/>
          <c:showVal val="0"/>
          <c:showCatName val="0"/>
          <c:showSerName val="0"/>
          <c:showPercent val="0"/>
          <c:showBubbleSize val="0"/>
        </c:dLbls>
        <c:marker val="1"/>
        <c:smooth val="0"/>
        <c:axId val="404081736"/>
        <c:axId val="404082128"/>
      </c:lineChart>
      <c:catAx>
        <c:axId val="404081736"/>
        <c:scaling>
          <c:orientation val="minMax"/>
        </c:scaling>
        <c:delete val="1"/>
        <c:axPos val="b"/>
        <c:numFmt formatCode="General" sourceLinked="1"/>
        <c:majorTickMark val="none"/>
        <c:minorTickMark val="none"/>
        <c:tickLblPos val="none"/>
        <c:crossAx val="404082128"/>
        <c:crosses val="autoZero"/>
        <c:auto val="1"/>
        <c:lblAlgn val="ctr"/>
        <c:lblOffset val="100"/>
        <c:noMultiLvlLbl val="1"/>
      </c:catAx>
      <c:valAx>
        <c:axId val="404082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4081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50218</c:v>
                </c:pt>
                <c:pt idx="1">
                  <c:v>53649</c:v>
                </c:pt>
                <c:pt idx="2">
                  <c:v>55974</c:v>
                </c:pt>
                <c:pt idx="3">
                  <c:v>54571</c:v>
                </c:pt>
                <c:pt idx="4">
                  <c:v>59739</c:v>
                </c:pt>
              </c:numCache>
            </c:numRef>
          </c:val>
          <c:extLst xmlns:c16r2="http://schemas.microsoft.com/office/drawing/2015/06/chart">
            <c:ext xmlns:c16="http://schemas.microsoft.com/office/drawing/2014/chart" uri="{C3380CC4-5D6E-409C-BE32-E72D297353CC}">
              <c16:uniqueId val="{00000000-F069-473B-B2C0-BB1AF3D441FF}"/>
            </c:ext>
          </c:extLst>
        </c:ser>
        <c:dLbls>
          <c:showLegendKey val="0"/>
          <c:showVal val="0"/>
          <c:showCatName val="0"/>
          <c:showSerName val="0"/>
          <c:showPercent val="0"/>
          <c:showBubbleSize val="0"/>
        </c:dLbls>
        <c:gapWidth val="150"/>
        <c:axId val="404075856"/>
        <c:axId val="404076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60271</c:v>
                </c:pt>
                <c:pt idx="4">
                  <c:v>63766</c:v>
                </c:pt>
              </c:numCache>
            </c:numRef>
          </c:val>
          <c:smooth val="0"/>
          <c:extLst xmlns:c16r2="http://schemas.microsoft.com/office/drawing/2015/06/chart">
            <c:ext xmlns:c16="http://schemas.microsoft.com/office/drawing/2014/chart" uri="{C3380CC4-5D6E-409C-BE32-E72D297353CC}">
              <c16:uniqueId val="{00000001-F069-473B-B2C0-BB1AF3D441FF}"/>
            </c:ext>
          </c:extLst>
        </c:ser>
        <c:dLbls>
          <c:showLegendKey val="0"/>
          <c:showVal val="0"/>
          <c:showCatName val="0"/>
          <c:showSerName val="0"/>
          <c:showPercent val="0"/>
          <c:showBubbleSize val="0"/>
        </c:dLbls>
        <c:marker val="1"/>
        <c:smooth val="0"/>
        <c:axId val="404075856"/>
        <c:axId val="404076248"/>
      </c:lineChart>
      <c:catAx>
        <c:axId val="404075856"/>
        <c:scaling>
          <c:orientation val="minMax"/>
        </c:scaling>
        <c:delete val="1"/>
        <c:axPos val="b"/>
        <c:numFmt formatCode="General" sourceLinked="1"/>
        <c:majorTickMark val="none"/>
        <c:minorTickMark val="none"/>
        <c:tickLblPos val="none"/>
        <c:crossAx val="404076248"/>
        <c:crosses val="autoZero"/>
        <c:auto val="1"/>
        <c:lblAlgn val="ctr"/>
        <c:lblOffset val="100"/>
        <c:noMultiLvlLbl val="1"/>
      </c:catAx>
      <c:valAx>
        <c:axId val="404076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407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34.9</c:v>
                </c:pt>
                <c:pt idx="1">
                  <c:v>30.9</c:v>
                </c:pt>
                <c:pt idx="2">
                  <c:v>24.9</c:v>
                </c:pt>
                <c:pt idx="3">
                  <c:v>17.7</c:v>
                </c:pt>
                <c:pt idx="4">
                  <c:v>7.8</c:v>
                </c:pt>
              </c:numCache>
            </c:numRef>
          </c:val>
          <c:extLst xmlns:c16r2="http://schemas.microsoft.com/office/drawing/2015/06/chart">
            <c:ext xmlns:c16="http://schemas.microsoft.com/office/drawing/2014/chart" uri="{C3380CC4-5D6E-409C-BE32-E72D297353CC}">
              <c16:uniqueId val="{00000000-8556-4EED-A5E7-80BF6F204C4F}"/>
            </c:ext>
          </c:extLst>
        </c:ser>
        <c:dLbls>
          <c:showLegendKey val="0"/>
          <c:showVal val="0"/>
          <c:showCatName val="0"/>
          <c:showSerName val="0"/>
          <c:showPercent val="0"/>
          <c:showBubbleSize val="0"/>
        </c:dLbls>
        <c:gapWidth val="150"/>
        <c:axId val="337121336"/>
        <c:axId val="33712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40.1</c:v>
                </c:pt>
                <c:pt idx="4">
                  <c:v>40.799999999999997</c:v>
                </c:pt>
              </c:numCache>
            </c:numRef>
          </c:val>
          <c:smooth val="0"/>
          <c:extLst xmlns:c16r2="http://schemas.microsoft.com/office/drawing/2015/06/chart">
            <c:ext xmlns:c16="http://schemas.microsoft.com/office/drawing/2014/chart" uri="{C3380CC4-5D6E-409C-BE32-E72D297353CC}">
              <c16:uniqueId val="{00000001-8556-4EED-A5E7-80BF6F204C4F}"/>
            </c:ext>
          </c:extLst>
        </c:ser>
        <c:dLbls>
          <c:showLegendKey val="0"/>
          <c:showVal val="0"/>
          <c:showCatName val="0"/>
          <c:showSerName val="0"/>
          <c:showPercent val="0"/>
          <c:showBubbleSize val="0"/>
        </c:dLbls>
        <c:marker val="1"/>
        <c:smooth val="0"/>
        <c:axId val="337121336"/>
        <c:axId val="337123688"/>
      </c:lineChart>
      <c:catAx>
        <c:axId val="337121336"/>
        <c:scaling>
          <c:orientation val="minMax"/>
        </c:scaling>
        <c:delete val="1"/>
        <c:axPos val="b"/>
        <c:numFmt formatCode="General" sourceLinked="1"/>
        <c:majorTickMark val="none"/>
        <c:minorTickMark val="none"/>
        <c:tickLblPos val="none"/>
        <c:crossAx val="337123688"/>
        <c:crosses val="autoZero"/>
        <c:auto val="1"/>
        <c:lblAlgn val="ctr"/>
        <c:lblOffset val="100"/>
        <c:noMultiLvlLbl val="1"/>
      </c:catAx>
      <c:valAx>
        <c:axId val="337123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121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86.7</c:v>
                </c:pt>
                <c:pt idx="1">
                  <c:v>88.5</c:v>
                </c:pt>
                <c:pt idx="2">
                  <c:v>89.7</c:v>
                </c:pt>
                <c:pt idx="3">
                  <c:v>92.3</c:v>
                </c:pt>
                <c:pt idx="4">
                  <c:v>89.7</c:v>
                </c:pt>
              </c:numCache>
            </c:numRef>
          </c:val>
          <c:extLst xmlns:c16r2="http://schemas.microsoft.com/office/drawing/2015/06/chart">
            <c:ext xmlns:c16="http://schemas.microsoft.com/office/drawing/2014/chart" uri="{C3380CC4-5D6E-409C-BE32-E72D297353CC}">
              <c16:uniqueId val="{00000000-6C87-42DB-BC68-30D1848BDF39}"/>
            </c:ext>
          </c:extLst>
        </c:ser>
        <c:dLbls>
          <c:showLegendKey val="0"/>
          <c:showVal val="0"/>
          <c:showCatName val="0"/>
          <c:showSerName val="0"/>
          <c:showPercent val="0"/>
          <c:showBubbleSize val="0"/>
        </c:dLbls>
        <c:gapWidth val="150"/>
        <c:axId val="337124864"/>
        <c:axId val="33712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92.4</c:v>
                </c:pt>
                <c:pt idx="4">
                  <c:v>87.5</c:v>
                </c:pt>
              </c:numCache>
            </c:numRef>
          </c:val>
          <c:smooth val="0"/>
          <c:extLst xmlns:c16r2="http://schemas.microsoft.com/office/drawing/2015/06/chart">
            <c:ext xmlns:c16="http://schemas.microsoft.com/office/drawing/2014/chart" uri="{C3380CC4-5D6E-409C-BE32-E72D297353CC}">
              <c16:uniqueId val="{00000001-6C87-42DB-BC68-30D1848BDF39}"/>
            </c:ext>
          </c:extLst>
        </c:ser>
        <c:dLbls>
          <c:showLegendKey val="0"/>
          <c:showVal val="0"/>
          <c:showCatName val="0"/>
          <c:showSerName val="0"/>
          <c:showPercent val="0"/>
          <c:showBubbleSize val="0"/>
        </c:dLbls>
        <c:marker val="1"/>
        <c:smooth val="0"/>
        <c:axId val="337124864"/>
        <c:axId val="337124080"/>
      </c:lineChart>
      <c:catAx>
        <c:axId val="337124864"/>
        <c:scaling>
          <c:orientation val="minMax"/>
        </c:scaling>
        <c:delete val="1"/>
        <c:axPos val="b"/>
        <c:numFmt formatCode="General" sourceLinked="1"/>
        <c:majorTickMark val="none"/>
        <c:minorTickMark val="none"/>
        <c:tickLblPos val="none"/>
        <c:crossAx val="337124080"/>
        <c:crosses val="autoZero"/>
        <c:auto val="1"/>
        <c:lblAlgn val="ctr"/>
        <c:lblOffset val="100"/>
        <c:noMultiLvlLbl val="1"/>
      </c:catAx>
      <c:valAx>
        <c:axId val="337124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12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101.1</c:v>
                </c:pt>
                <c:pt idx="1">
                  <c:v>99</c:v>
                </c:pt>
                <c:pt idx="2">
                  <c:v>99.3</c:v>
                </c:pt>
                <c:pt idx="3">
                  <c:v>101.2</c:v>
                </c:pt>
                <c:pt idx="4">
                  <c:v>105.9</c:v>
                </c:pt>
              </c:numCache>
            </c:numRef>
          </c:val>
          <c:extLst xmlns:c16r2="http://schemas.microsoft.com/office/drawing/2015/06/chart">
            <c:ext xmlns:c16="http://schemas.microsoft.com/office/drawing/2014/chart" uri="{C3380CC4-5D6E-409C-BE32-E72D297353CC}">
              <c16:uniqueId val="{00000000-A5D0-4FBE-B5F8-203F0F1A8127}"/>
            </c:ext>
          </c:extLst>
        </c:ser>
        <c:dLbls>
          <c:showLegendKey val="0"/>
          <c:showVal val="0"/>
          <c:showCatName val="0"/>
          <c:showSerName val="0"/>
          <c:showPercent val="0"/>
          <c:showBubbleSize val="0"/>
        </c:dLbls>
        <c:gapWidth val="150"/>
        <c:axId val="337121728"/>
        <c:axId val="337122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c:v>
                </c:pt>
                <c:pt idx="4">
                  <c:v>103.9</c:v>
                </c:pt>
              </c:numCache>
            </c:numRef>
          </c:val>
          <c:smooth val="0"/>
          <c:extLst xmlns:c16r2="http://schemas.microsoft.com/office/drawing/2015/06/chart">
            <c:ext xmlns:c16="http://schemas.microsoft.com/office/drawing/2014/chart" uri="{C3380CC4-5D6E-409C-BE32-E72D297353CC}">
              <c16:uniqueId val="{00000001-A5D0-4FBE-B5F8-203F0F1A8127}"/>
            </c:ext>
          </c:extLst>
        </c:ser>
        <c:dLbls>
          <c:showLegendKey val="0"/>
          <c:showVal val="0"/>
          <c:showCatName val="0"/>
          <c:showSerName val="0"/>
          <c:showPercent val="0"/>
          <c:showBubbleSize val="0"/>
        </c:dLbls>
        <c:marker val="1"/>
        <c:smooth val="0"/>
        <c:axId val="337121728"/>
        <c:axId val="337122120"/>
      </c:lineChart>
      <c:catAx>
        <c:axId val="337121728"/>
        <c:scaling>
          <c:orientation val="minMax"/>
        </c:scaling>
        <c:delete val="1"/>
        <c:axPos val="b"/>
        <c:numFmt formatCode="General" sourceLinked="1"/>
        <c:majorTickMark val="none"/>
        <c:minorTickMark val="none"/>
        <c:tickLblPos val="none"/>
        <c:crossAx val="337122120"/>
        <c:crosses val="autoZero"/>
        <c:auto val="1"/>
        <c:lblAlgn val="ctr"/>
        <c:lblOffset val="100"/>
        <c:noMultiLvlLbl val="1"/>
      </c:catAx>
      <c:valAx>
        <c:axId val="337122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37121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63.9</c:v>
                </c:pt>
                <c:pt idx="1">
                  <c:v>65.3</c:v>
                </c:pt>
                <c:pt idx="2">
                  <c:v>66.599999999999994</c:v>
                </c:pt>
                <c:pt idx="3">
                  <c:v>68.599999999999994</c:v>
                </c:pt>
                <c:pt idx="4">
                  <c:v>69.900000000000006</c:v>
                </c:pt>
              </c:numCache>
            </c:numRef>
          </c:val>
          <c:extLst xmlns:c16r2="http://schemas.microsoft.com/office/drawing/2015/06/chart">
            <c:ext xmlns:c16="http://schemas.microsoft.com/office/drawing/2014/chart" uri="{C3380CC4-5D6E-409C-BE32-E72D297353CC}">
              <c16:uniqueId val="{00000000-4E6C-4132-964F-F7BAD781011D}"/>
            </c:ext>
          </c:extLst>
        </c:ser>
        <c:dLbls>
          <c:showLegendKey val="0"/>
          <c:showVal val="0"/>
          <c:showCatName val="0"/>
          <c:showSerName val="0"/>
          <c:showPercent val="0"/>
          <c:showBubbleSize val="0"/>
        </c:dLbls>
        <c:gapWidth val="150"/>
        <c:axId val="337119376"/>
        <c:axId val="40407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56.4</c:v>
                </c:pt>
                <c:pt idx="4">
                  <c:v>56.8</c:v>
                </c:pt>
              </c:numCache>
            </c:numRef>
          </c:val>
          <c:smooth val="0"/>
          <c:extLst xmlns:c16r2="http://schemas.microsoft.com/office/drawing/2015/06/chart">
            <c:ext xmlns:c16="http://schemas.microsoft.com/office/drawing/2014/chart" uri="{C3380CC4-5D6E-409C-BE32-E72D297353CC}">
              <c16:uniqueId val="{00000001-4E6C-4132-964F-F7BAD781011D}"/>
            </c:ext>
          </c:extLst>
        </c:ser>
        <c:dLbls>
          <c:showLegendKey val="0"/>
          <c:showVal val="0"/>
          <c:showCatName val="0"/>
          <c:showSerName val="0"/>
          <c:showPercent val="0"/>
          <c:showBubbleSize val="0"/>
        </c:dLbls>
        <c:marker val="1"/>
        <c:smooth val="0"/>
        <c:axId val="337119376"/>
        <c:axId val="404076640"/>
      </c:lineChart>
      <c:catAx>
        <c:axId val="337119376"/>
        <c:scaling>
          <c:orientation val="minMax"/>
        </c:scaling>
        <c:delete val="1"/>
        <c:axPos val="b"/>
        <c:numFmt formatCode="General" sourceLinked="1"/>
        <c:majorTickMark val="none"/>
        <c:minorTickMark val="none"/>
        <c:tickLblPos val="none"/>
        <c:crossAx val="404076640"/>
        <c:crosses val="autoZero"/>
        <c:auto val="1"/>
        <c:lblAlgn val="ctr"/>
        <c:lblOffset val="100"/>
        <c:noMultiLvlLbl val="1"/>
      </c:catAx>
      <c:valAx>
        <c:axId val="404076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11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63.6</c:v>
                </c:pt>
                <c:pt idx="1">
                  <c:v>65.3</c:v>
                </c:pt>
                <c:pt idx="2">
                  <c:v>69.2</c:v>
                </c:pt>
                <c:pt idx="3">
                  <c:v>74.599999999999994</c:v>
                </c:pt>
                <c:pt idx="4">
                  <c:v>75.400000000000006</c:v>
                </c:pt>
              </c:numCache>
            </c:numRef>
          </c:val>
          <c:extLst xmlns:c16r2="http://schemas.microsoft.com/office/drawing/2015/06/chart">
            <c:ext xmlns:c16="http://schemas.microsoft.com/office/drawing/2014/chart" uri="{C3380CC4-5D6E-409C-BE32-E72D297353CC}">
              <c16:uniqueId val="{00000000-020C-4945-9AC9-75AF18EA09AD}"/>
            </c:ext>
          </c:extLst>
        </c:ser>
        <c:dLbls>
          <c:showLegendKey val="0"/>
          <c:showVal val="0"/>
          <c:showCatName val="0"/>
          <c:showSerName val="0"/>
          <c:showPercent val="0"/>
          <c:showBubbleSize val="0"/>
        </c:dLbls>
        <c:gapWidth val="150"/>
        <c:axId val="404079776"/>
        <c:axId val="404077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71.099999999999994</c:v>
                </c:pt>
                <c:pt idx="4">
                  <c:v>69.8</c:v>
                </c:pt>
              </c:numCache>
            </c:numRef>
          </c:val>
          <c:smooth val="0"/>
          <c:extLst xmlns:c16r2="http://schemas.microsoft.com/office/drawing/2015/06/chart">
            <c:ext xmlns:c16="http://schemas.microsoft.com/office/drawing/2014/chart" uri="{C3380CC4-5D6E-409C-BE32-E72D297353CC}">
              <c16:uniqueId val="{00000001-020C-4945-9AC9-75AF18EA09AD}"/>
            </c:ext>
          </c:extLst>
        </c:ser>
        <c:dLbls>
          <c:showLegendKey val="0"/>
          <c:showVal val="0"/>
          <c:showCatName val="0"/>
          <c:showSerName val="0"/>
          <c:showPercent val="0"/>
          <c:showBubbleSize val="0"/>
        </c:dLbls>
        <c:marker val="1"/>
        <c:smooth val="0"/>
        <c:axId val="404079776"/>
        <c:axId val="404077032"/>
      </c:lineChart>
      <c:catAx>
        <c:axId val="404079776"/>
        <c:scaling>
          <c:orientation val="minMax"/>
        </c:scaling>
        <c:delete val="1"/>
        <c:axPos val="b"/>
        <c:numFmt formatCode="General" sourceLinked="1"/>
        <c:majorTickMark val="none"/>
        <c:minorTickMark val="none"/>
        <c:tickLblPos val="none"/>
        <c:crossAx val="404077032"/>
        <c:crosses val="autoZero"/>
        <c:auto val="1"/>
        <c:lblAlgn val="ctr"/>
        <c:lblOffset val="100"/>
        <c:noMultiLvlLbl val="1"/>
      </c:catAx>
      <c:valAx>
        <c:axId val="404077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079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59148171</c:v>
                </c:pt>
                <c:pt idx="1">
                  <c:v>59352077</c:v>
                </c:pt>
                <c:pt idx="2">
                  <c:v>60175296</c:v>
                </c:pt>
                <c:pt idx="3">
                  <c:v>63173405</c:v>
                </c:pt>
                <c:pt idx="4">
                  <c:v>63299268</c:v>
                </c:pt>
              </c:numCache>
            </c:numRef>
          </c:val>
          <c:extLst xmlns:c16r2="http://schemas.microsoft.com/office/drawing/2015/06/chart">
            <c:ext xmlns:c16="http://schemas.microsoft.com/office/drawing/2014/chart" uri="{C3380CC4-5D6E-409C-BE32-E72D297353CC}">
              <c16:uniqueId val="{00000000-695E-4F78-BC8C-7C4DAE529D75}"/>
            </c:ext>
          </c:extLst>
        </c:ser>
        <c:dLbls>
          <c:showLegendKey val="0"/>
          <c:showVal val="0"/>
          <c:showCatName val="0"/>
          <c:showSerName val="0"/>
          <c:showPercent val="0"/>
          <c:showBubbleSize val="0"/>
        </c:dLbls>
        <c:gapWidth val="150"/>
        <c:axId val="404079384"/>
        <c:axId val="40408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48164556</c:v>
                </c:pt>
                <c:pt idx="4">
                  <c:v>49637382</c:v>
                </c:pt>
              </c:numCache>
            </c:numRef>
          </c:val>
          <c:smooth val="0"/>
          <c:extLst xmlns:c16r2="http://schemas.microsoft.com/office/drawing/2015/06/chart">
            <c:ext xmlns:c16="http://schemas.microsoft.com/office/drawing/2014/chart" uri="{C3380CC4-5D6E-409C-BE32-E72D297353CC}">
              <c16:uniqueId val="{00000001-695E-4F78-BC8C-7C4DAE529D75}"/>
            </c:ext>
          </c:extLst>
        </c:ser>
        <c:dLbls>
          <c:showLegendKey val="0"/>
          <c:showVal val="0"/>
          <c:showCatName val="0"/>
          <c:showSerName val="0"/>
          <c:showPercent val="0"/>
          <c:showBubbleSize val="0"/>
        </c:dLbls>
        <c:marker val="1"/>
        <c:smooth val="0"/>
        <c:axId val="404079384"/>
        <c:axId val="404080560"/>
      </c:lineChart>
      <c:catAx>
        <c:axId val="404079384"/>
        <c:scaling>
          <c:orientation val="minMax"/>
        </c:scaling>
        <c:delete val="1"/>
        <c:axPos val="b"/>
        <c:numFmt formatCode="General" sourceLinked="1"/>
        <c:majorTickMark val="none"/>
        <c:minorTickMark val="none"/>
        <c:tickLblPos val="none"/>
        <c:crossAx val="404080560"/>
        <c:crosses val="autoZero"/>
        <c:auto val="1"/>
        <c:lblAlgn val="ctr"/>
        <c:lblOffset val="100"/>
        <c:noMultiLvlLbl val="1"/>
      </c:catAx>
      <c:valAx>
        <c:axId val="404080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4079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25.4</c:v>
                </c:pt>
                <c:pt idx="1">
                  <c:v>26</c:v>
                </c:pt>
                <c:pt idx="2">
                  <c:v>25.6</c:v>
                </c:pt>
                <c:pt idx="3">
                  <c:v>24.8</c:v>
                </c:pt>
                <c:pt idx="4">
                  <c:v>24.5</c:v>
                </c:pt>
              </c:numCache>
            </c:numRef>
          </c:val>
          <c:extLst xmlns:c16r2="http://schemas.microsoft.com/office/drawing/2015/06/chart">
            <c:ext xmlns:c16="http://schemas.microsoft.com/office/drawing/2014/chart" uri="{C3380CC4-5D6E-409C-BE32-E72D297353CC}">
              <c16:uniqueId val="{00000000-C21C-4D42-8E2A-7FF5180B0E3E}"/>
            </c:ext>
          </c:extLst>
        </c:ser>
        <c:dLbls>
          <c:showLegendKey val="0"/>
          <c:showVal val="0"/>
          <c:showCatName val="0"/>
          <c:showSerName val="0"/>
          <c:showPercent val="0"/>
          <c:showBubbleSize val="0"/>
        </c:dLbls>
        <c:gapWidth val="150"/>
        <c:axId val="404082520"/>
        <c:axId val="404083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26.4</c:v>
                </c:pt>
                <c:pt idx="4">
                  <c:v>26.2</c:v>
                </c:pt>
              </c:numCache>
            </c:numRef>
          </c:val>
          <c:smooth val="0"/>
          <c:extLst xmlns:c16r2="http://schemas.microsoft.com/office/drawing/2015/06/chart">
            <c:ext xmlns:c16="http://schemas.microsoft.com/office/drawing/2014/chart" uri="{C3380CC4-5D6E-409C-BE32-E72D297353CC}">
              <c16:uniqueId val="{00000001-C21C-4D42-8E2A-7FF5180B0E3E}"/>
            </c:ext>
          </c:extLst>
        </c:ser>
        <c:dLbls>
          <c:showLegendKey val="0"/>
          <c:showVal val="0"/>
          <c:showCatName val="0"/>
          <c:showSerName val="0"/>
          <c:showPercent val="0"/>
          <c:showBubbleSize val="0"/>
        </c:dLbls>
        <c:marker val="1"/>
        <c:smooth val="0"/>
        <c:axId val="404082520"/>
        <c:axId val="404083304"/>
      </c:lineChart>
      <c:catAx>
        <c:axId val="404082520"/>
        <c:scaling>
          <c:orientation val="minMax"/>
        </c:scaling>
        <c:delete val="1"/>
        <c:axPos val="b"/>
        <c:numFmt formatCode="General" sourceLinked="1"/>
        <c:majorTickMark val="none"/>
        <c:minorTickMark val="none"/>
        <c:tickLblPos val="none"/>
        <c:crossAx val="404083304"/>
        <c:crosses val="autoZero"/>
        <c:auto val="1"/>
        <c:lblAlgn val="ctr"/>
        <c:lblOffset val="100"/>
        <c:noMultiLvlLbl val="1"/>
      </c:catAx>
      <c:valAx>
        <c:axId val="404083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082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55.5</c:v>
                </c:pt>
                <c:pt idx="1">
                  <c:v>57.1</c:v>
                </c:pt>
                <c:pt idx="2">
                  <c:v>56.6</c:v>
                </c:pt>
                <c:pt idx="3">
                  <c:v>55.8</c:v>
                </c:pt>
                <c:pt idx="4">
                  <c:v>57.5</c:v>
                </c:pt>
              </c:numCache>
            </c:numRef>
          </c:val>
          <c:extLst xmlns:c16r2="http://schemas.microsoft.com/office/drawing/2015/06/chart">
            <c:ext xmlns:c16="http://schemas.microsoft.com/office/drawing/2014/chart" uri="{C3380CC4-5D6E-409C-BE32-E72D297353CC}">
              <c16:uniqueId val="{00000000-10B3-41D8-BCC4-A830A5399541}"/>
            </c:ext>
          </c:extLst>
        </c:ser>
        <c:dLbls>
          <c:showLegendKey val="0"/>
          <c:showVal val="0"/>
          <c:showCatName val="0"/>
          <c:showSerName val="0"/>
          <c:showPercent val="0"/>
          <c:showBubbleSize val="0"/>
        </c:dLbls>
        <c:gapWidth val="150"/>
        <c:axId val="404078600"/>
        <c:axId val="404080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53</c:v>
                </c:pt>
                <c:pt idx="4">
                  <c:v>56.7</c:v>
                </c:pt>
              </c:numCache>
            </c:numRef>
          </c:val>
          <c:smooth val="0"/>
          <c:extLst xmlns:c16r2="http://schemas.microsoft.com/office/drawing/2015/06/chart">
            <c:ext xmlns:c16="http://schemas.microsoft.com/office/drawing/2014/chart" uri="{C3380CC4-5D6E-409C-BE32-E72D297353CC}">
              <c16:uniqueId val="{00000001-10B3-41D8-BCC4-A830A5399541}"/>
            </c:ext>
          </c:extLst>
        </c:ser>
        <c:dLbls>
          <c:showLegendKey val="0"/>
          <c:showVal val="0"/>
          <c:showCatName val="0"/>
          <c:showSerName val="0"/>
          <c:showPercent val="0"/>
          <c:showBubbleSize val="0"/>
        </c:dLbls>
        <c:marker val="1"/>
        <c:smooth val="0"/>
        <c:axId val="404078600"/>
        <c:axId val="404080168"/>
      </c:lineChart>
      <c:catAx>
        <c:axId val="404078600"/>
        <c:scaling>
          <c:orientation val="minMax"/>
        </c:scaling>
        <c:delete val="1"/>
        <c:axPos val="b"/>
        <c:numFmt formatCode="General" sourceLinked="1"/>
        <c:majorTickMark val="none"/>
        <c:minorTickMark val="none"/>
        <c:tickLblPos val="none"/>
        <c:crossAx val="404080168"/>
        <c:crosses val="autoZero"/>
        <c:auto val="1"/>
        <c:lblAlgn val="ctr"/>
        <c:lblOffset val="100"/>
        <c:noMultiLvlLbl val="1"/>
      </c:catAx>
      <c:valAx>
        <c:axId val="404080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078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BreakPreview" topLeftCell="EE58" zoomScale="85" zoomScaleNormal="85" zoomScaleSheetLayoutView="85"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9499999999999993"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9499999999999993"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9499999999999993"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9499999999999993"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95" customHeight="1">
      <c r="A6" s="2"/>
      <c r="B6" s="152" t="str">
        <f>データ!H6</f>
        <v>山形県置賜広域病院企業団　公立置賜総合病院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9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9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400床以上～500床未満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446</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9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9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へ 災 地</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データ!AC6</f>
        <v>46</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データ!AD6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496</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9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9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44010</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第２種該当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417</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417</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9499999999999993"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7"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7"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7"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54</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7"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7"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7"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7"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181</v>
      </c>
      <c r="NK22" s="118"/>
      <c r="NL22" s="118"/>
      <c r="NM22" s="118"/>
      <c r="NN22" s="118"/>
      <c r="NO22" s="118"/>
      <c r="NP22" s="118"/>
      <c r="NQ22" s="118"/>
      <c r="NR22" s="118"/>
      <c r="NS22" s="118"/>
      <c r="NT22" s="118"/>
      <c r="NU22" s="118"/>
      <c r="NV22" s="118"/>
      <c r="NW22" s="118"/>
      <c r="NX22" s="119"/>
      <c r="OC22" s="28" t="s">
        <v>46</v>
      </c>
    </row>
    <row r="23" spans="1:393" ht="13.7"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7"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7"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7"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7"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7"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7"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7"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7"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7"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7" customHeight="1">
      <c r="A33" s="2"/>
      <c r="B33" s="25"/>
      <c r="D33" s="5"/>
      <c r="E33" s="5"/>
      <c r="F33" s="5"/>
      <c r="G33" s="102" t="s">
        <v>57</v>
      </c>
      <c r="H33" s="102"/>
      <c r="I33" s="102"/>
      <c r="J33" s="102"/>
      <c r="K33" s="102"/>
      <c r="L33" s="102"/>
      <c r="M33" s="102"/>
      <c r="N33" s="102"/>
      <c r="O33" s="102"/>
      <c r="P33" s="85">
        <f>データ!AI7</f>
        <v>101.1</v>
      </c>
      <c r="Q33" s="86"/>
      <c r="R33" s="86"/>
      <c r="S33" s="86"/>
      <c r="T33" s="86"/>
      <c r="U33" s="86"/>
      <c r="V33" s="86"/>
      <c r="W33" s="86"/>
      <c r="X33" s="86"/>
      <c r="Y33" s="86"/>
      <c r="Z33" s="86"/>
      <c r="AA33" s="86"/>
      <c r="AB33" s="86"/>
      <c r="AC33" s="86"/>
      <c r="AD33" s="87"/>
      <c r="AE33" s="85">
        <f>データ!AJ7</f>
        <v>99</v>
      </c>
      <c r="AF33" s="86"/>
      <c r="AG33" s="86"/>
      <c r="AH33" s="86"/>
      <c r="AI33" s="86"/>
      <c r="AJ33" s="86"/>
      <c r="AK33" s="86"/>
      <c r="AL33" s="86"/>
      <c r="AM33" s="86"/>
      <c r="AN33" s="86"/>
      <c r="AO33" s="86"/>
      <c r="AP33" s="86"/>
      <c r="AQ33" s="86"/>
      <c r="AR33" s="86"/>
      <c r="AS33" s="87"/>
      <c r="AT33" s="85">
        <f>データ!AK7</f>
        <v>99.3</v>
      </c>
      <c r="AU33" s="86"/>
      <c r="AV33" s="86"/>
      <c r="AW33" s="86"/>
      <c r="AX33" s="86"/>
      <c r="AY33" s="86"/>
      <c r="AZ33" s="86"/>
      <c r="BA33" s="86"/>
      <c r="BB33" s="86"/>
      <c r="BC33" s="86"/>
      <c r="BD33" s="86"/>
      <c r="BE33" s="86"/>
      <c r="BF33" s="86"/>
      <c r="BG33" s="86"/>
      <c r="BH33" s="87"/>
      <c r="BI33" s="85">
        <f>データ!AL7</f>
        <v>101.2</v>
      </c>
      <c r="BJ33" s="86"/>
      <c r="BK33" s="86"/>
      <c r="BL33" s="86"/>
      <c r="BM33" s="86"/>
      <c r="BN33" s="86"/>
      <c r="BO33" s="86"/>
      <c r="BP33" s="86"/>
      <c r="BQ33" s="86"/>
      <c r="BR33" s="86"/>
      <c r="BS33" s="86"/>
      <c r="BT33" s="86"/>
      <c r="BU33" s="86"/>
      <c r="BV33" s="86"/>
      <c r="BW33" s="87"/>
      <c r="BX33" s="85">
        <f>データ!AM7</f>
        <v>105.9</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86.7</v>
      </c>
      <c r="DE33" s="86"/>
      <c r="DF33" s="86"/>
      <c r="DG33" s="86"/>
      <c r="DH33" s="86"/>
      <c r="DI33" s="86"/>
      <c r="DJ33" s="86"/>
      <c r="DK33" s="86"/>
      <c r="DL33" s="86"/>
      <c r="DM33" s="86"/>
      <c r="DN33" s="86"/>
      <c r="DO33" s="86"/>
      <c r="DP33" s="86"/>
      <c r="DQ33" s="86"/>
      <c r="DR33" s="87"/>
      <c r="DS33" s="85">
        <f>データ!AU7</f>
        <v>88.5</v>
      </c>
      <c r="DT33" s="86"/>
      <c r="DU33" s="86"/>
      <c r="DV33" s="86"/>
      <c r="DW33" s="86"/>
      <c r="DX33" s="86"/>
      <c r="DY33" s="86"/>
      <c r="DZ33" s="86"/>
      <c r="EA33" s="86"/>
      <c r="EB33" s="86"/>
      <c r="EC33" s="86"/>
      <c r="ED33" s="86"/>
      <c r="EE33" s="86"/>
      <c r="EF33" s="86"/>
      <c r="EG33" s="87"/>
      <c r="EH33" s="85">
        <f>データ!AV7</f>
        <v>89.7</v>
      </c>
      <c r="EI33" s="86"/>
      <c r="EJ33" s="86"/>
      <c r="EK33" s="86"/>
      <c r="EL33" s="86"/>
      <c r="EM33" s="86"/>
      <c r="EN33" s="86"/>
      <c r="EO33" s="86"/>
      <c r="EP33" s="86"/>
      <c r="EQ33" s="86"/>
      <c r="ER33" s="86"/>
      <c r="ES33" s="86"/>
      <c r="ET33" s="86"/>
      <c r="EU33" s="86"/>
      <c r="EV33" s="87"/>
      <c r="EW33" s="85">
        <f>データ!AW7</f>
        <v>92.3</v>
      </c>
      <c r="EX33" s="86"/>
      <c r="EY33" s="86"/>
      <c r="EZ33" s="86"/>
      <c r="FA33" s="86"/>
      <c r="FB33" s="86"/>
      <c r="FC33" s="86"/>
      <c r="FD33" s="86"/>
      <c r="FE33" s="86"/>
      <c r="FF33" s="86"/>
      <c r="FG33" s="86"/>
      <c r="FH33" s="86"/>
      <c r="FI33" s="86"/>
      <c r="FJ33" s="86"/>
      <c r="FK33" s="87"/>
      <c r="FL33" s="85">
        <f>データ!AX7</f>
        <v>89.7</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34.9</v>
      </c>
      <c r="GS33" s="86"/>
      <c r="GT33" s="86"/>
      <c r="GU33" s="86"/>
      <c r="GV33" s="86"/>
      <c r="GW33" s="86"/>
      <c r="GX33" s="86"/>
      <c r="GY33" s="86"/>
      <c r="GZ33" s="86"/>
      <c r="HA33" s="86"/>
      <c r="HB33" s="86"/>
      <c r="HC33" s="86"/>
      <c r="HD33" s="86"/>
      <c r="HE33" s="86"/>
      <c r="HF33" s="87"/>
      <c r="HG33" s="85">
        <f>データ!BF7</f>
        <v>30.9</v>
      </c>
      <c r="HH33" s="86"/>
      <c r="HI33" s="86"/>
      <c r="HJ33" s="86"/>
      <c r="HK33" s="86"/>
      <c r="HL33" s="86"/>
      <c r="HM33" s="86"/>
      <c r="HN33" s="86"/>
      <c r="HO33" s="86"/>
      <c r="HP33" s="86"/>
      <c r="HQ33" s="86"/>
      <c r="HR33" s="86"/>
      <c r="HS33" s="86"/>
      <c r="HT33" s="86"/>
      <c r="HU33" s="87"/>
      <c r="HV33" s="85">
        <f>データ!BG7</f>
        <v>24.9</v>
      </c>
      <c r="HW33" s="86"/>
      <c r="HX33" s="86"/>
      <c r="HY33" s="86"/>
      <c r="HZ33" s="86"/>
      <c r="IA33" s="86"/>
      <c r="IB33" s="86"/>
      <c r="IC33" s="86"/>
      <c r="ID33" s="86"/>
      <c r="IE33" s="86"/>
      <c r="IF33" s="86"/>
      <c r="IG33" s="86"/>
      <c r="IH33" s="86"/>
      <c r="II33" s="86"/>
      <c r="IJ33" s="87"/>
      <c r="IK33" s="85">
        <f>データ!BH7</f>
        <v>17.7</v>
      </c>
      <c r="IL33" s="86"/>
      <c r="IM33" s="86"/>
      <c r="IN33" s="86"/>
      <c r="IO33" s="86"/>
      <c r="IP33" s="86"/>
      <c r="IQ33" s="86"/>
      <c r="IR33" s="86"/>
      <c r="IS33" s="86"/>
      <c r="IT33" s="86"/>
      <c r="IU33" s="86"/>
      <c r="IV33" s="86"/>
      <c r="IW33" s="86"/>
      <c r="IX33" s="86"/>
      <c r="IY33" s="87"/>
      <c r="IZ33" s="85">
        <f>データ!BI7</f>
        <v>7.8</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79.900000000000006</v>
      </c>
      <c r="KG33" s="86"/>
      <c r="KH33" s="86"/>
      <c r="KI33" s="86"/>
      <c r="KJ33" s="86"/>
      <c r="KK33" s="86"/>
      <c r="KL33" s="86"/>
      <c r="KM33" s="86"/>
      <c r="KN33" s="86"/>
      <c r="KO33" s="86"/>
      <c r="KP33" s="86"/>
      <c r="KQ33" s="86"/>
      <c r="KR33" s="86"/>
      <c r="KS33" s="86"/>
      <c r="KT33" s="87"/>
      <c r="KU33" s="85">
        <f>データ!BQ7</f>
        <v>74</v>
      </c>
      <c r="KV33" s="86"/>
      <c r="KW33" s="86"/>
      <c r="KX33" s="86"/>
      <c r="KY33" s="86"/>
      <c r="KZ33" s="86"/>
      <c r="LA33" s="86"/>
      <c r="LB33" s="86"/>
      <c r="LC33" s="86"/>
      <c r="LD33" s="86"/>
      <c r="LE33" s="86"/>
      <c r="LF33" s="86"/>
      <c r="LG33" s="86"/>
      <c r="LH33" s="86"/>
      <c r="LI33" s="87"/>
      <c r="LJ33" s="85">
        <f>データ!BR7</f>
        <v>74.2</v>
      </c>
      <c r="LK33" s="86"/>
      <c r="LL33" s="86"/>
      <c r="LM33" s="86"/>
      <c r="LN33" s="86"/>
      <c r="LO33" s="86"/>
      <c r="LP33" s="86"/>
      <c r="LQ33" s="86"/>
      <c r="LR33" s="86"/>
      <c r="LS33" s="86"/>
      <c r="LT33" s="86"/>
      <c r="LU33" s="86"/>
      <c r="LV33" s="86"/>
      <c r="LW33" s="86"/>
      <c r="LX33" s="87"/>
      <c r="LY33" s="85">
        <f>データ!BS7</f>
        <v>82.6</v>
      </c>
      <c r="LZ33" s="86"/>
      <c r="MA33" s="86"/>
      <c r="MB33" s="86"/>
      <c r="MC33" s="86"/>
      <c r="MD33" s="86"/>
      <c r="ME33" s="86"/>
      <c r="MF33" s="86"/>
      <c r="MG33" s="86"/>
      <c r="MH33" s="86"/>
      <c r="MI33" s="86"/>
      <c r="MJ33" s="86"/>
      <c r="MK33" s="86"/>
      <c r="ML33" s="86"/>
      <c r="MM33" s="87"/>
      <c r="MN33" s="85">
        <f>データ!BT7</f>
        <v>73.900000000000006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7" customHeight="1">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v>
      </c>
      <c r="BJ34" s="86"/>
      <c r="BK34" s="86"/>
      <c r="BL34" s="86"/>
      <c r="BM34" s="86"/>
      <c r="BN34" s="86"/>
      <c r="BO34" s="86"/>
      <c r="BP34" s="86"/>
      <c r="BQ34" s="86"/>
      <c r="BR34" s="86"/>
      <c r="BS34" s="86"/>
      <c r="BT34" s="86"/>
      <c r="BU34" s="86"/>
      <c r="BV34" s="86"/>
      <c r="BW34" s="87"/>
      <c r="BX34" s="85">
        <f>データ!AR7</f>
        <v>103.9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92.4</v>
      </c>
      <c r="EX34" s="86"/>
      <c r="EY34" s="86"/>
      <c r="EZ34" s="86"/>
      <c r="FA34" s="86"/>
      <c r="FB34" s="86"/>
      <c r="FC34" s="86"/>
      <c r="FD34" s="86"/>
      <c r="FE34" s="86"/>
      <c r="FF34" s="86"/>
      <c r="FG34" s="86"/>
      <c r="FH34" s="86"/>
      <c r="FI34" s="86"/>
      <c r="FJ34" s="86"/>
      <c r="FK34" s="87"/>
      <c r="FL34" s="85">
        <f>データ!BC7</f>
        <v>87.5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40.1</v>
      </c>
      <c r="IL34" s="86"/>
      <c r="IM34" s="86"/>
      <c r="IN34" s="86"/>
      <c r="IO34" s="86"/>
      <c r="IP34" s="86"/>
      <c r="IQ34" s="86"/>
      <c r="IR34" s="86"/>
      <c r="IS34" s="86"/>
      <c r="IT34" s="86"/>
      <c r="IU34" s="86"/>
      <c r="IV34" s="86"/>
      <c r="IW34" s="86"/>
      <c r="IX34" s="86"/>
      <c r="IY34" s="87"/>
      <c r="IZ34" s="85">
        <f>データ!BN7</f>
        <v>40.799999999999997</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77</v>
      </c>
      <c r="LZ34" s="86"/>
      <c r="MA34" s="86"/>
      <c r="MB34" s="86"/>
      <c r="MC34" s="86"/>
      <c r="MD34" s="86"/>
      <c r="ME34" s="86"/>
      <c r="MF34" s="86"/>
      <c r="MG34" s="86"/>
      <c r="MH34" s="86"/>
      <c r="MI34" s="86"/>
      <c r="MJ34" s="86"/>
      <c r="MK34" s="86"/>
      <c r="ML34" s="86"/>
      <c r="MM34" s="87"/>
      <c r="MN34" s="85">
        <f>データ!BY7</f>
        <v>68.400000000000006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7"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7"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7"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7"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7"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183</v>
      </c>
      <c r="NK39" s="112"/>
      <c r="NL39" s="112"/>
      <c r="NM39" s="112"/>
      <c r="NN39" s="112"/>
      <c r="NO39" s="112"/>
      <c r="NP39" s="112"/>
      <c r="NQ39" s="112"/>
      <c r="NR39" s="112"/>
      <c r="NS39" s="112"/>
      <c r="NT39" s="112"/>
      <c r="NU39" s="112"/>
      <c r="NV39" s="112"/>
      <c r="NW39" s="112"/>
      <c r="NX39" s="113"/>
      <c r="OC39" s="28" t="s">
        <v>67</v>
      </c>
    </row>
    <row r="40" spans="1:393" ht="13.7"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7"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7"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7"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7"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7"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7"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7"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7"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7"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7"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7"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7"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7"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7"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184</v>
      </c>
      <c r="NK54" s="112"/>
      <c r="NL54" s="112"/>
      <c r="NM54" s="112"/>
      <c r="NN54" s="112"/>
      <c r="NO54" s="112"/>
      <c r="NP54" s="112"/>
      <c r="NQ54" s="112"/>
      <c r="NR54" s="112"/>
      <c r="NS54" s="112"/>
      <c r="NT54" s="112"/>
      <c r="NU54" s="112"/>
      <c r="NV54" s="112"/>
      <c r="NW54" s="112"/>
      <c r="NX54" s="113"/>
    </row>
    <row r="55" spans="1:393" ht="13.7" customHeight="1">
      <c r="A55" s="2"/>
      <c r="B55" s="25"/>
      <c r="C55" s="5"/>
      <c r="D55" s="5"/>
      <c r="E55" s="5"/>
      <c r="F55" s="5"/>
      <c r="G55" s="102" t="s">
        <v>57</v>
      </c>
      <c r="H55" s="102"/>
      <c r="I55" s="102"/>
      <c r="J55" s="102"/>
      <c r="K55" s="102"/>
      <c r="L55" s="102"/>
      <c r="M55" s="102"/>
      <c r="N55" s="102"/>
      <c r="O55" s="102"/>
      <c r="P55" s="103">
        <f>データ!CA7</f>
        <v>50218</v>
      </c>
      <c r="Q55" s="104"/>
      <c r="R55" s="104"/>
      <c r="S55" s="104"/>
      <c r="T55" s="104"/>
      <c r="U55" s="104"/>
      <c r="V55" s="104"/>
      <c r="W55" s="104"/>
      <c r="X55" s="104"/>
      <c r="Y55" s="104"/>
      <c r="Z55" s="104"/>
      <c r="AA55" s="104"/>
      <c r="AB55" s="104"/>
      <c r="AC55" s="104"/>
      <c r="AD55" s="105"/>
      <c r="AE55" s="103">
        <f>データ!CB7</f>
        <v>53649</v>
      </c>
      <c r="AF55" s="104"/>
      <c r="AG55" s="104"/>
      <c r="AH55" s="104"/>
      <c r="AI55" s="104"/>
      <c r="AJ55" s="104"/>
      <c r="AK55" s="104"/>
      <c r="AL55" s="104"/>
      <c r="AM55" s="104"/>
      <c r="AN55" s="104"/>
      <c r="AO55" s="104"/>
      <c r="AP55" s="104"/>
      <c r="AQ55" s="104"/>
      <c r="AR55" s="104"/>
      <c r="AS55" s="105"/>
      <c r="AT55" s="103">
        <f>データ!CC7</f>
        <v>55974</v>
      </c>
      <c r="AU55" s="104"/>
      <c r="AV55" s="104"/>
      <c r="AW55" s="104"/>
      <c r="AX55" s="104"/>
      <c r="AY55" s="104"/>
      <c r="AZ55" s="104"/>
      <c r="BA55" s="104"/>
      <c r="BB55" s="104"/>
      <c r="BC55" s="104"/>
      <c r="BD55" s="104"/>
      <c r="BE55" s="104"/>
      <c r="BF55" s="104"/>
      <c r="BG55" s="104"/>
      <c r="BH55" s="105"/>
      <c r="BI55" s="103">
        <f>データ!CD7</f>
        <v>54571</v>
      </c>
      <c r="BJ55" s="104"/>
      <c r="BK55" s="104"/>
      <c r="BL55" s="104"/>
      <c r="BM55" s="104"/>
      <c r="BN55" s="104"/>
      <c r="BO55" s="104"/>
      <c r="BP55" s="104"/>
      <c r="BQ55" s="104"/>
      <c r="BR55" s="104"/>
      <c r="BS55" s="104"/>
      <c r="BT55" s="104"/>
      <c r="BU55" s="104"/>
      <c r="BV55" s="104"/>
      <c r="BW55" s="105"/>
      <c r="BX55" s="103">
        <f>データ!CE7</f>
        <v>59739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13011</v>
      </c>
      <c r="DE55" s="104"/>
      <c r="DF55" s="104"/>
      <c r="DG55" s="104"/>
      <c r="DH55" s="104"/>
      <c r="DI55" s="104"/>
      <c r="DJ55" s="104"/>
      <c r="DK55" s="104"/>
      <c r="DL55" s="104"/>
      <c r="DM55" s="104"/>
      <c r="DN55" s="104"/>
      <c r="DO55" s="104"/>
      <c r="DP55" s="104"/>
      <c r="DQ55" s="104"/>
      <c r="DR55" s="105"/>
      <c r="DS55" s="103">
        <f>データ!CM7</f>
        <v>13206</v>
      </c>
      <c r="DT55" s="104"/>
      <c r="DU55" s="104"/>
      <c r="DV55" s="104"/>
      <c r="DW55" s="104"/>
      <c r="DX55" s="104"/>
      <c r="DY55" s="104"/>
      <c r="DZ55" s="104"/>
      <c r="EA55" s="104"/>
      <c r="EB55" s="104"/>
      <c r="EC55" s="104"/>
      <c r="ED55" s="104"/>
      <c r="EE55" s="104"/>
      <c r="EF55" s="104"/>
      <c r="EG55" s="105"/>
      <c r="EH55" s="103">
        <f>データ!CN7</f>
        <v>13954</v>
      </c>
      <c r="EI55" s="104"/>
      <c r="EJ55" s="104"/>
      <c r="EK55" s="104"/>
      <c r="EL55" s="104"/>
      <c r="EM55" s="104"/>
      <c r="EN55" s="104"/>
      <c r="EO55" s="104"/>
      <c r="EP55" s="104"/>
      <c r="EQ55" s="104"/>
      <c r="ER55" s="104"/>
      <c r="ES55" s="104"/>
      <c r="ET55" s="104"/>
      <c r="EU55" s="104"/>
      <c r="EV55" s="105"/>
      <c r="EW55" s="103">
        <f>データ!CO7</f>
        <v>14032</v>
      </c>
      <c r="EX55" s="104"/>
      <c r="EY55" s="104"/>
      <c r="EZ55" s="104"/>
      <c r="FA55" s="104"/>
      <c r="FB55" s="104"/>
      <c r="FC55" s="104"/>
      <c r="FD55" s="104"/>
      <c r="FE55" s="104"/>
      <c r="FF55" s="104"/>
      <c r="FG55" s="104"/>
      <c r="FH55" s="104"/>
      <c r="FI55" s="104"/>
      <c r="FJ55" s="104"/>
      <c r="FK55" s="105"/>
      <c r="FL55" s="103">
        <f>データ!CP7</f>
        <v>14740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55.5</v>
      </c>
      <c r="GS55" s="86"/>
      <c r="GT55" s="86"/>
      <c r="GU55" s="86"/>
      <c r="GV55" s="86"/>
      <c r="GW55" s="86"/>
      <c r="GX55" s="86"/>
      <c r="GY55" s="86"/>
      <c r="GZ55" s="86"/>
      <c r="HA55" s="86"/>
      <c r="HB55" s="86"/>
      <c r="HC55" s="86"/>
      <c r="HD55" s="86"/>
      <c r="HE55" s="86"/>
      <c r="HF55" s="87"/>
      <c r="HG55" s="85">
        <f>データ!CX7</f>
        <v>57.1</v>
      </c>
      <c r="HH55" s="86"/>
      <c r="HI55" s="86"/>
      <c r="HJ55" s="86"/>
      <c r="HK55" s="86"/>
      <c r="HL55" s="86"/>
      <c r="HM55" s="86"/>
      <c r="HN55" s="86"/>
      <c r="HO55" s="86"/>
      <c r="HP55" s="86"/>
      <c r="HQ55" s="86"/>
      <c r="HR55" s="86"/>
      <c r="HS55" s="86"/>
      <c r="HT55" s="86"/>
      <c r="HU55" s="87"/>
      <c r="HV55" s="85">
        <f>データ!CY7</f>
        <v>56.6</v>
      </c>
      <c r="HW55" s="86"/>
      <c r="HX55" s="86"/>
      <c r="HY55" s="86"/>
      <c r="HZ55" s="86"/>
      <c r="IA55" s="86"/>
      <c r="IB55" s="86"/>
      <c r="IC55" s="86"/>
      <c r="ID55" s="86"/>
      <c r="IE55" s="86"/>
      <c r="IF55" s="86"/>
      <c r="IG55" s="86"/>
      <c r="IH55" s="86"/>
      <c r="II55" s="86"/>
      <c r="IJ55" s="87"/>
      <c r="IK55" s="85">
        <f>データ!CZ7</f>
        <v>55.8</v>
      </c>
      <c r="IL55" s="86"/>
      <c r="IM55" s="86"/>
      <c r="IN55" s="86"/>
      <c r="IO55" s="86"/>
      <c r="IP55" s="86"/>
      <c r="IQ55" s="86"/>
      <c r="IR55" s="86"/>
      <c r="IS55" s="86"/>
      <c r="IT55" s="86"/>
      <c r="IU55" s="86"/>
      <c r="IV55" s="86"/>
      <c r="IW55" s="86"/>
      <c r="IX55" s="86"/>
      <c r="IY55" s="87"/>
      <c r="IZ55" s="85">
        <f>データ!DA7</f>
        <v>57.5</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25.4</v>
      </c>
      <c r="KG55" s="86"/>
      <c r="KH55" s="86"/>
      <c r="KI55" s="86"/>
      <c r="KJ55" s="86"/>
      <c r="KK55" s="86"/>
      <c r="KL55" s="86"/>
      <c r="KM55" s="86"/>
      <c r="KN55" s="86"/>
      <c r="KO55" s="86"/>
      <c r="KP55" s="86"/>
      <c r="KQ55" s="86"/>
      <c r="KR55" s="86"/>
      <c r="KS55" s="86"/>
      <c r="KT55" s="87"/>
      <c r="KU55" s="85">
        <f>データ!DI7</f>
        <v>26</v>
      </c>
      <c r="KV55" s="86"/>
      <c r="KW55" s="86"/>
      <c r="KX55" s="86"/>
      <c r="KY55" s="86"/>
      <c r="KZ55" s="86"/>
      <c r="LA55" s="86"/>
      <c r="LB55" s="86"/>
      <c r="LC55" s="86"/>
      <c r="LD55" s="86"/>
      <c r="LE55" s="86"/>
      <c r="LF55" s="86"/>
      <c r="LG55" s="86"/>
      <c r="LH55" s="86"/>
      <c r="LI55" s="87"/>
      <c r="LJ55" s="85">
        <f>データ!DJ7</f>
        <v>25.6</v>
      </c>
      <c r="LK55" s="86"/>
      <c r="LL55" s="86"/>
      <c r="LM55" s="86"/>
      <c r="LN55" s="86"/>
      <c r="LO55" s="86"/>
      <c r="LP55" s="86"/>
      <c r="LQ55" s="86"/>
      <c r="LR55" s="86"/>
      <c r="LS55" s="86"/>
      <c r="LT55" s="86"/>
      <c r="LU55" s="86"/>
      <c r="LV55" s="86"/>
      <c r="LW55" s="86"/>
      <c r="LX55" s="87"/>
      <c r="LY55" s="85">
        <f>データ!DK7</f>
        <v>24.8</v>
      </c>
      <c r="LZ55" s="86"/>
      <c r="MA55" s="86"/>
      <c r="MB55" s="86"/>
      <c r="MC55" s="86"/>
      <c r="MD55" s="86"/>
      <c r="ME55" s="86"/>
      <c r="MF55" s="86"/>
      <c r="MG55" s="86"/>
      <c r="MH55" s="86"/>
      <c r="MI55" s="86"/>
      <c r="MJ55" s="86"/>
      <c r="MK55" s="86"/>
      <c r="ML55" s="86"/>
      <c r="MM55" s="87"/>
      <c r="MN55" s="85">
        <f>データ!DL7</f>
        <v>24.5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7" customHeight="1">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60271</v>
      </c>
      <c r="BJ56" s="104"/>
      <c r="BK56" s="104"/>
      <c r="BL56" s="104"/>
      <c r="BM56" s="104"/>
      <c r="BN56" s="104"/>
      <c r="BO56" s="104"/>
      <c r="BP56" s="104"/>
      <c r="BQ56" s="104"/>
      <c r="BR56" s="104"/>
      <c r="BS56" s="104"/>
      <c r="BT56" s="104"/>
      <c r="BU56" s="104"/>
      <c r="BV56" s="104"/>
      <c r="BW56" s="105"/>
      <c r="BX56" s="103">
        <f>データ!CJ7</f>
        <v>63766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16979</v>
      </c>
      <c r="EX56" s="104"/>
      <c r="EY56" s="104"/>
      <c r="EZ56" s="104"/>
      <c r="FA56" s="104"/>
      <c r="FB56" s="104"/>
      <c r="FC56" s="104"/>
      <c r="FD56" s="104"/>
      <c r="FE56" s="104"/>
      <c r="FF56" s="104"/>
      <c r="FG56" s="104"/>
      <c r="FH56" s="104"/>
      <c r="FI56" s="104"/>
      <c r="FJ56" s="104"/>
      <c r="FK56" s="105"/>
      <c r="FL56" s="103">
        <f>データ!CU7</f>
        <v>18423</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53</v>
      </c>
      <c r="IL56" s="86"/>
      <c r="IM56" s="86"/>
      <c r="IN56" s="86"/>
      <c r="IO56" s="86"/>
      <c r="IP56" s="86"/>
      <c r="IQ56" s="86"/>
      <c r="IR56" s="86"/>
      <c r="IS56" s="86"/>
      <c r="IT56" s="86"/>
      <c r="IU56" s="86"/>
      <c r="IV56" s="86"/>
      <c r="IW56" s="86"/>
      <c r="IX56" s="86"/>
      <c r="IY56" s="87"/>
      <c r="IZ56" s="85">
        <f>データ!DF7</f>
        <v>56.7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26.4</v>
      </c>
      <c r="LZ56" s="86"/>
      <c r="MA56" s="86"/>
      <c r="MB56" s="86"/>
      <c r="MC56" s="86"/>
      <c r="MD56" s="86"/>
      <c r="ME56" s="86"/>
      <c r="MF56" s="86"/>
      <c r="MG56" s="86"/>
      <c r="MH56" s="86"/>
      <c r="MI56" s="86"/>
      <c r="MJ56" s="86"/>
      <c r="MK56" s="86"/>
      <c r="ML56" s="86"/>
      <c r="MM56" s="87"/>
      <c r="MN56" s="85">
        <f>データ!DQ7</f>
        <v>26.2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7"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7"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7"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7"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7"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7"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7"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7"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7"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7"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7"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7"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7"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7"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182</v>
      </c>
      <c r="NK70" s="97"/>
      <c r="NL70" s="97"/>
      <c r="NM70" s="97"/>
      <c r="NN70" s="97"/>
      <c r="NO70" s="97"/>
      <c r="NP70" s="97"/>
      <c r="NQ70" s="97"/>
      <c r="NR70" s="97"/>
      <c r="NS70" s="97"/>
      <c r="NT70" s="97"/>
      <c r="NU70" s="97"/>
      <c r="NV70" s="97"/>
      <c r="NW70" s="97"/>
      <c r="NX70" s="98"/>
    </row>
    <row r="71" spans="1:388" ht="13.7"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7"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7"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7"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7"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7"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7"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7"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7" customHeight="1">
      <c r="A79" s="2"/>
      <c r="B79" s="25"/>
      <c r="C79" s="5"/>
      <c r="D79" s="5"/>
      <c r="E79" s="5"/>
      <c r="F79" s="5"/>
      <c r="G79" s="36"/>
      <c r="H79" s="36"/>
      <c r="I79" s="40"/>
      <c r="J79" s="81" t="s">
        <v>57</v>
      </c>
      <c r="K79" s="82"/>
      <c r="L79" s="82"/>
      <c r="M79" s="82"/>
      <c r="N79" s="82"/>
      <c r="O79" s="82"/>
      <c r="P79" s="82"/>
      <c r="Q79" s="82"/>
      <c r="R79" s="82"/>
      <c r="S79" s="82"/>
      <c r="T79" s="83"/>
      <c r="U79" s="80">
        <f>データ!DS7</f>
        <v>63.9</v>
      </c>
      <c r="V79" s="80"/>
      <c r="W79" s="80"/>
      <c r="X79" s="80"/>
      <c r="Y79" s="80"/>
      <c r="Z79" s="80"/>
      <c r="AA79" s="80"/>
      <c r="AB79" s="80"/>
      <c r="AC79" s="80"/>
      <c r="AD79" s="80"/>
      <c r="AE79" s="80"/>
      <c r="AF79" s="80"/>
      <c r="AG79" s="80"/>
      <c r="AH79" s="80"/>
      <c r="AI79" s="80"/>
      <c r="AJ79" s="80"/>
      <c r="AK79" s="80"/>
      <c r="AL79" s="80"/>
      <c r="AM79" s="80"/>
      <c r="AN79" s="80">
        <f>データ!DT7</f>
        <v>65.3</v>
      </c>
      <c r="AO79" s="80"/>
      <c r="AP79" s="80"/>
      <c r="AQ79" s="80"/>
      <c r="AR79" s="80"/>
      <c r="AS79" s="80"/>
      <c r="AT79" s="80"/>
      <c r="AU79" s="80"/>
      <c r="AV79" s="80"/>
      <c r="AW79" s="80"/>
      <c r="AX79" s="80"/>
      <c r="AY79" s="80"/>
      <c r="AZ79" s="80"/>
      <c r="BA79" s="80"/>
      <c r="BB79" s="80"/>
      <c r="BC79" s="80"/>
      <c r="BD79" s="80"/>
      <c r="BE79" s="80"/>
      <c r="BF79" s="80"/>
      <c r="BG79" s="80">
        <f>データ!DU7</f>
        <v>66.599999999999994</v>
      </c>
      <c r="BH79" s="80"/>
      <c r="BI79" s="80"/>
      <c r="BJ79" s="80"/>
      <c r="BK79" s="80"/>
      <c r="BL79" s="80"/>
      <c r="BM79" s="80"/>
      <c r="BN79" s="80"/>
      <c r="BO79" s="80"/>
      <c r="BP79" s="80"/>
      <c r="BQ79" s="80"/>
      <c r="BR79" s="80"/>
      <c r="BS79" s="80"/>
      <c r="BT79" s="80"/>
      <c r="BU79" s="80"/>
      <c r="BV79" s="80"/>
      <c r="BW79" s="80"/>
      <c r="BX79" s="80"/>
      <c r="BY79" s="80"/>
      <c r="BZ79" s="80">
        <f>データ!DV7</f>
        <v>68.599999999999994</v>
      </c>
      <c r="CA79" s="80"/>
      <c r="CB79" s="80"/>
      <c r="CC79" s="80"/>
      <c r="CD79" s="80"/>
      <c r="CE79" s="80"/>
      <c r="CF79" s="80"/>
      <c r="CG79" s="80"/>
      <c r="CH79" s="80"/>
      <c r="CI79" s="80"/>
      <c r="CJ79" s="80"/>
      <c r="CK79" s="80"/>
      <c r="CL79" s="80"/>
      <c r="CM79" s="80"/>
      <c r="CN79" s="80"/>
      <c r="CO79" s="80"/>
      <c r="CP79" s="80"/>
      <c r="CQ79" s="80"/>
      <c r="CR79" s="80"/>
      <c r="CS79" s="80">
        <f>データ!DW7</f>
        <v>69.900000000000006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63.6</v>
      </c>
      <c r="EP79" s="80"/>
      <c r="EQ79" s="80"/>
      <c r="ER79" s="80"/>
      <c r="ES79" s="80"/>
      <c r="ET79" s="80"/>
      <c r="EU79" s="80"/>
      <c r="EV79" s="80"/>
      <c r="EW79" s="80"/>
      <c r="EX79" s="80"/>
      <c r="EY79" s="80"/>
      <c r="EZ79" s="80"/>
      <c r="FA79" s="80"/>
      <c r="FB79" s="80"/>
      <c r="FC79" s="80"/>
      <c r="FD79" s="80"/>
      <c r="FE79" s="80"/>
      <c r="FF79" s="80"/>
      <c r="FG79" s="80"/>
      <c r="FH79" s="80">
        <f>データ!EE7</f>
        <v>65.3</v>
      </c>
      <c r="FI79" s="80"/>
      <c r="FJ79" s="80"/>
      <c r="FK79" s="80"/>
      <c r="FL79" s="80"/>
      <c r="FM79" s="80"/>
      <c r="FN79" s="80"/>
      <c r="FO79" s="80"/>
      <c r="FP79" s="80"/>
      <c r="FQ79" s="80"/>
      <c r="FR79" s="80"/>
      <c r="FS79" s="80"/>
      <c r="FT79" s="80"/>
      <c r="FU79" s="80"/>
      <c r="FV79" s="80"/>
      <c r="FW79" s="80"/>
      <c r="FX79" s="80"/>
      <c r="FY79" s="80"/>
      <c r="FZ79" s="80"/>
      <c r="GA79" s="80">
        <f>データ!EF7</f>
        <v>69.2</v>
      </c>
      <c r="GB79" s="80"/>
      <c r="GC79" s="80"/>
      <c r="GD79" s="80"/>
      <c r="GE79" s="80"/>
      <c r="GF79" s="80"/>
      <c r="GG79" s="80"/>
      <c r="GH79" s="80"/>
      <c r="GI79" s="80"/>
      <c r="GJ79" s="80"/>
      <c r="GK79" s="80"/>
      <c r="GL79" s="80"/>
      <c r="GM79" s="80"/>
      <c r="GN79" s="80"/>
      <c r="GO79" s="80"/>
      <c r="GP79" s="80"/>
      <c r="GQ79" s="80"/>
      <c r="GR79" s="80"/>
      <c r="GS79" s="80"/>
      <c r="GT79" s="80">
        <f>データ!EG7</f>
        <v>74.599999999999994</v>
      </c>
      <c r="GU79" s="80"/>
      <c r="GV79" s="80"/>
      <c r="GW79" s="80"/>
      <c r="GX79" s="80"/>
      <c r="GY79" s="80"/>
      <c r="GZ79" s="80"/>
      <c r="HA79" s="80"/>
      <c r="HB79" s="80"/>
      <c r="HC79" s="80"/>
      <c r="HD79" s="80"/>
      <c r="HE79" s="80"/>
      <c r="HF79" s="80"/>
      <c r="HG79" s="80"/>
      <c r="HH79" s="80"/>
      <c r="HI79" s="80"/>
      <c r="HJ79" s="80"/>
      <c r="HK79" s="80"/>
      <c r="HL79" s="80"/>
      <c r="HM79" s="80">
        <f>データ!EH7</f>
        <v>75.400000000000006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59148171</v>
      </c>
      <c r="JK79" s="79"/>
      <c r="JL79" s="79"/>
      <c r="JM79" s="79"/>
      <c r="JN79" s="79"/>
      <c r="JO79" s="79"/>
      <c r="JP79" s="79"/>
      <c r="JQ79" s="79"/>
      <c r="JR79" s="79"/>
      <c r="JS79" s="79"/>
      <c r="JT79" s="79"/>
      <c r="JU79" s="79"/>
      <c r="JV79" s="79"/>
      <c r="JW79" s="79"/>
      <c r="JX79" s="79"/>
      <c r="JY79" s="79"/>
      <c r="JZ79" s="79"/>
      <c r="KA79" s="79"/>
      <c r="KB79" s="79"/>
      <c r="KC79" s="79">
        <f>データ!EP7</f>
        <v>59352077</v>
      </c>
      <c r="KD79" s="79"/>
      <c r="KE79" s="79"/>
      <c r="KF79" s="79"/>
      <c r="KG79" s="79"/>
      <c r="KH79" s="79"/>
      <c r="KI79" s="79"/>
      <c r="KJ79" s="79"/>
      <c r="KK79" s="79"/>
      <c r="KL79" s="79"/>
      <c r="KM79" s="79"/>
      <c r="KN79" s="79"/>
      <c r="KO79" s="79"/>
      <c r="KP79" s="79"/>
      <c r="KQ79" s="79"/>
      <c r="KR79" s="79"/>
      <c r="KS79" s="79"/>
      <c r="KT79" s="79"/>
      <c r="KU79" s="79"/>
      <c r="KV79" s="79">
        <f>データ!EQ7</f>
        <v>60175296</v>
      </c>
      <c r="KW79" s="79"/>
      <c r="KX79" s="79"/>
      <c r="KY79" s="79"/>
      <c r="KZ79" s="79"/>
      <c r="LA79" s="79"/>
      <c r="LB79" s="79"/>
      <c r="LC79" s="79"/>
      <c r="LD79" s="79"/>
      <c r="LE79" s="79"/>
      <c r="LF79" s="79"/>
      <c r="LG79" s="79"/>
      <c r="LH79" s="79"/>
      <c r="LI79" s="79"/>
      <c r="LJ79" s="79"/>
      <c r="LK79" s="79"/>
      <c r="LL79" s="79"/>
      <c r="LM79" s="79"/>
      <c r="LN79" s="79"/>
      <c r="LO79" s="79">
        <f>データ!ER7</f>
        <v>63173405</v>
      </c>
      <c r="LP79" s="79"/>
      <c r="LQ79" s="79"/>
      <c r="LR79" s="79"/>
      <c r="LS79" s="79"/>
      <c r="LT79" s="79"/>
      <c r="LU79" s="79"/>
      <c r="LV79" s="79"/>
      <c r="LW79" s="79"/>
      <c r="LX79" s="79"/>
      <c r="LY79" s="79"/>
      <c r="LZ79" s="79"/>
      <c r="MA79" s="79"/>
      <c r="MB79" s="79"/>
      <c r="MC79" s="79"/>
      <c r="MD79" s="79"/>
      <c r="ME79" s="79"/>
      <c r="MF79" s="79"/>
      <c r="MG79" s="79"/>
      <c r="MH79" s="79">
        <f>データ!ES7</f>
        <v>63299268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7" customHeight="1">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71.099999999999994</v>
      </c>
      <c r="GU80" s="80"/>
      <c r="GV80" s="80"/>
      <c r="GW80" s="80"/>
      <c r="GX80" s="80"/>
      <c r="GY80" s="80"/>
      <c r="GZ80" s="80"/>
      <c r="HA80" s="80"/>
      <c r="HB80" s="80"/>
      <c r="HC80" s="80"/>
      <c r="HD80" s="80"/>
      <c r="HE80" s="80"/>
      <c r="HF80" s="80"/>
      <c r="HG80" s="80"/>
      <c r="HH80" s="80"/>
      <c r="HI80" s="80"/>
      <c r="HJ80" s="80"/>
      <c r="HK80" s="80"/>
      <c r="HL80" s="80"/>
      <c r="HM80" s="80">
        <f>データ!EM7</f>
        <v>69.8</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48164556</v>
      </c>
      <c r="LP80" s="79"/>
      <c r="LQ80" s="79"/>
      <c r="LR80" s="79"/>
      <c r="LS80" s="79"/>
      <c r="LT80" s="79"/>
      <c r="LU80" s="79"/>
      <c r="LV80" s="79"/>
      <c r="LW80" s="79"/>
      <c r="LX80" s="79"/>
      <c r="LY80" s="79"/>
      <c r="LZ80" s="79"/>
      <c r="MA80" s="79"/>
      <c r="MB80" s="79"/>
      <c r="MC80" s="79"/>
      <c r="MD80" s="79"/>
      <c r="ME80" s="79"/>
      <c r="MF80" s="79"/>
      <c r="MG80" s="79"/>
      <c r="MH80" s="79">
        <f>データ!EX7</f>
        <v>49637382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7"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7"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7"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7"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wmN+mqMaiGBOLrEXXOmo2a8YG5vbEY5kLWdi/yeAhV+gNVjetTjzNywlIwWtN9gnOCgQwEJFmrYH57yK20V5A==" saltValue="SD3xLokiDNDAgvwXwxT6/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7"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154</v>
      </c>
      <c r="AV5" s="62" t="s">
        <v>155</v>
      </c>
      <c r="AW5" s="62" t="s">
        <v>156</v>
      </c>
      <c r="AX5" s="62" t="s">
        <v>147</v>
      </c>
      <c r="AY5" s="62" t="s">
        <v>148</v>
      </c>
      <c r="AZ5" s="62" t="s">
        <v>149</v>
      </c>
      <c r="BA5" s="62" t="s">
        <v>150</v>
      </c>
      <c r="BB5" s="62" t="s">
        <v>151</v>
      </c>
      <c r="BC5" s="62" t="s">
        <v>152</v>
      </c>
      <c r="BD5" s="62" t="s">
        <v>153</v>
      </c>
      <c r="BE5" s="62" t="s">
        <v>157</v>
      </c>
      <c r="BF5" s="62" t="s">
        <v>154</v>
      </c>
      <c r="BG5" s="62" t="s">
        <v>155</v>
      </c>
      <c r="BH5" s="62" t="s">
        <v>156</v>
      </c>
      <c r="BI5" s="62" t="s">
        <v>158</v>
      </c>
      <c r="BJ5" s="62" t="s">
        <v>148</v>
      </c>
      <c r="BK5" s="62" t="s">
        <v>149</v>
      </c>
      <c r="BL5" s="62" t="s">
        <v>150</v>
      </c>
      <c r="BM5" s="62" t="s">
        <v>151</v>
      </c>
      <c r="BN5" s="62" t="s">
        <v>152</v>
      </c>
      <c r="BO5" s="62" t="s">
        <v>153</v>
      </c>
      <c r="BP5" s="62" t="s">
        <v>157</v>
      </c>
      <c r="BQ5" s="62" t="s">
        <v>144</v>
      </c>
      <c r="BR5" s="62" t="s">
        <v>155</v>
      </c>
      <c r="BS5" s="62" t="s">
        <v>156</v>
      </c>
      <c r="BT5" s="62" t="s">
        <v>147</v>
      </c>
      <c r="BU5" s="62" t="s">
        <v>148</v>
      </c>
      <c r="BV5" s="62" t="s">
        <v>149</v>
      </c>
      <c r="BW5" s="62" t="s">
        <v>150</v>
      </c>
      <c r="BX5" s="62" t="s">
        <v>151</v>
      </c>
      <c r="BY5" s="62" t="s">
        <v>152</v>
      </c>
      <c r="BZ5" s="62" t="s">
        <v>153</v>
      </c>
      <c r="CA5" s="62" t="s">
        <v>143</v>
      </c>
      <c r="CB5" s="62" t="s">
        <v>154</v>
      </c>
      <c r="CC5" s="62" t="s">
        <v>155</v>
      </c>
      <c r="CD5" s="62" t="s">
        <v>146</v>
      </c>
      <c r="CE5" s="62" t="s">
        <v>147</v>
      </c>
      <c r="CF5" s="62" t="s">
        <v>148</v>
      </c>
      <c r="CG5" s="62" t="s">
        <v>149</v>
      </c>
      <c r="CH5" s="62" t="s">
        <v>150</v>
      </c>
      <c r="CI5" s="62" t="s">
        <v>151</v>
      </c>
      <c r="CJ5" s="62" t="s">
        <v>152</v>
      </c>
      <c r="CK5" s="62" t="s">
        <v>153</v>
      </c>
      <c r="CL5" s="62" t="s">
        <v>157</v>
      </c>
      <c r="CM5" s="62" t="s">
        <v>154</v>
      </c>
      <c r="CN5" s="62" t="s">
        <v>145</v>
      </c>
      <c r="CO5" s="62" t="s">
        <v>146</v>
      </c>
      <c r="CP5" s="62" t="s">
        <v>147</v>
      </c>
      <c r="CQ5" s="62" t="s">
        <v>148</v>
      </c>
      <c r="CR5" s="62" t="s">
        <v>149</v>
      </c>
      <c r="CS5" s="62" t="s">
        <v>150</v>
      </c>
      <c r="CT5" s="62" t="s">
        <v>151</v>
      </c>
      <c r="CU5" s="62" t="s">
        <v>152</v>
      </c>
      <c r="CV5" s="62" t="s">
        <v>153</v>
      </c>
      <c r="CW5" s="62" t="s">
        <v>143</v>
      </c>
      <c r="CX5" s="62" t="s">
        <v>154</v>
      </c>
      <c r="CY5" s="62" t="s">
        <v>145</v>
      </c>
      <c r="CZ5" s="62" t="s">
        <v>146</v>
      </c>
      <c r="DA5" s="62" t="s">
        <v>147</v>
      </c>
      <c r="DB5" s="62" t="s">
        <v>148</v>
      </c>
      <c r="DC5" s="62" t="s">
        <v>149</v>
      </c>
      <c r="DD5" s="62" t="s">
        <v>150</v>
      </c>
      <c r="DE5" s="62" t="s">
        <v>151</v>
      </c>
      <c r="DF5" s="62" t="s">
        <v>152</v>
      </c>
      <c r="DG5" s="62" t="s">
        <v>153</v>
      </c>
      <c r="DH5" s="62" t="s">
        <v>143</v>
      </c>
      <c r="DI5" s="62" t="s">
        <v>154</v>
      </c>
      <c r="DJ5" s="62" t="s">
        <v>145</v>
      </c>
      <c r="DK5" s="62" t="s">
        <v>156</v>
      </c>
      <c r="DL5" s="62" t="s">
        <v>158</v>
      </c>
      <c r="DM5" s="62" t="s">
        <v>148</v>
      </c>
      <c r="DN5" s="62" t="s">
        <v>149</v>
      </c>
      <c r="DO5" s="62" t="s">
        <v>150</v>
      </c>
      <c r="DP5" s="62" t="s">
        <v>151</v>
      </c>
      <c r="DQ5" s="62" t="s">
        <v>152</v>
      </c>
      <c r="DR5" s="62" t="s">
        <v>153</v>
      </c>
      <c r="DS5" s="62" t="s">
        <v>143</v>
      </c>
      <c r="DT5" s="62" t="s">
        <v>144</v>
      </c>
      <c r="DU5" s="62" t="s">
        <v>155</v>
      </c>
      <c r="DV5" s="62" t="s">
        <v>146</v>
      </c>
      <c r="DW5" s="62" t="s">
        <v>158</v>
      </c>
      <c r="DX5" s="62" t="s">
        <v>148</v>
      </c>
      <c r="DY5" s="62" t="s">
        <v>149</v>
      </c>
      <c r="DZ5" s="62" t="s">
        <v>150</v>
      </c>
      <c r="EA5" s="62" t="s">
        <v>151</v>
      </c>
      <c r="EB5" s="62" t="s">
        <v>152</v>
      </c>
      <c r="EC5" s="62" t="s">
        <v>153</v>
      </c>
      <c r="ED5" s="62" t="s">
        <v>143</v>
      </c>
      <c r="EE5" s="62" t="s">
        <v>144</v>
      </c>
      <c r="EF5" s="62" t="s">
        <v>145</v>
      </c>
      <c r="EG5" s="62" t="s">
        <v>156</v>
      </c>
      <c r="EH5" s="62" t="s">
        <v>147</v>
      </c>
      <c r="EI5" s="62" t="s">
        <v>148</v>
      </c>
      <c r="EJ5" s="62" t="s">
        <v>149</v>
      </c>
      <c r="EK5" s="62" t="s">
        <v>150</v>
      </c>
      <c r="EL5" s="62" t="s">
        <v>151</v>
      </c>
      <c r="EM5" s="62" t="s">
        <v>152</v>
      </c>
      <c r="EN5" s="62" t="s">
        <v>159</v>
      </c>
      <c r="EO5" s="62" t="s">
        <v>157</v>
      </c>
      <c r="EP5" s="62" t="s">
        <v>154</v>
      </c>
      <c r="EQ5" s="62" t="s">
        <v>145</v>
      </c>
      <c r="ER5" s="62" t="s">
        <v>146</v>
      </c>
      <c r="ES5" s="62" t="s">
        <v>147</v>
      </c>
      <c r="ET5" s="62" t="s">
        <v>148</v>
      </c>
      <c r="EU5" s="62" t="s">
        <v>149</v>
      </c>
      <c r="EV5" s="62" t="s">
        <v>150</v>
      </c>
      <c r="EW5" s="62" t="s">
        <v>151</v>
      </c>
      <c r="EX5" s="62" t="s">
        <v>152</v>
      </c>
      <c r="EY5" s="62" t="s">
        <v>153</v>
      </c>
    </row>
    <row r="6" spans="1:155" s="67" customFormat="1">
      <c r="A6" s="48" t="s">
        <v>160</v>
      </c>
      <c r="B6" s="63">
        <f>B8</f>
        <v>2020</v>
      </c>
      <c r="C6" s="63">
        <f t="shared" ref="C6:M6" si="2">C8</f>
        <v>69710</v>
      </c>
      <c r="D6" s="63">
        <f t="shared" si="2"/>
        <v>46</v>
      </c>
      <c r="E6" s="63">
        <f t="shared" si="2"/>
        <v>6</v>
      </c>
      <c r="F6" s="63">
        <f t="shared" si="2"/>
        <v>0</v>
      </c>
      <c r="G6" s="63">
        <f t="shared" si="2"/>
        <v>1</v>
      </c>
      <c r="H6" s="158" t="str">
        <f>IF(H8&lt;&gt;I8,H8,"")&amp;IF(I8&lt;&gt;J8,I8,"")&amp;"　"&amp;J8</f>
        <v>山形県置賜広域病院企業団　公立置賜総合病院</v>
      </c>
      <c r="I6" s="159"/>
      <c r="J6" s="160"/>
      <c r="K6" s="63" t="str">
        <f t="shared" si="2"/>
        <v>条例全部</v>
      </c>
      <c r="L6" s="63" t="str">
        <f t="shared" si="2"/>
        <v>病院事業</v>
      </c>
      <c r="M6" s="63" t="str">
        <f t="shared" si="2"/>
        <v>一般病院</v>
      </c>
      <c r="N6" s="63" t="str">
        <f>N8</f>
        <v>400床以上～500床未満</v>
      </c>
      <c r="O6" s="63" t="str">
        <f>O8</f>
        <v>自治体職員</v>
      </c>
      <c r="P6" s="63" t="str">
        <f>P8</f>
        <v>直営</v>
      </c>
      <c r="Q6" s="64">
        <f t="shared" ref="Q6:AH6" si="3">Q8</f>
        <v>24</v>
      </c>
      <c r="R6" s="63" t="str">
        <f t="shared" si="3"/>
        <v>対象</v>
      </c>
      <c r="S6" s="63" t="str">
        <f t="shared" si="3"/>
        <v>ド 透 I 未 訓 ガ</v>
      </c>
      <c r="T6" s="63" t="str">
        <f t="shared" si="3"/>
        <v>救 臨 が 感 へ 災 地</v>
      </c>
      <c r="U6" s="64" t="str">
        <f>U8</f>
        <v>-</v>
      </c>
      <c r="V6" s="64">
        <f>V8</f>
        <v>44010</v>
      </c>
      <c r="W6" s="63" t="str">
        <f>W8</f>
        <v>-</v>
      </c>
      <c r="X6" s="63" t="str">
        <f t="shared" ref="X6" si="4">X8</f>
        <v>第２種該当</v>
      </c>
      <c r="Y6" s="63" t="str">
        <f t="shared" si="3"/>
        <v>７：１</v>
      </c>
      <c r="Z6" s="64">
        <f t="shared" si="3"/>
        <v>446</v>
      </c>
      <c r="AA6" s="64" t="str">
        <f t="shared" si="3"/>
        <v>-</v>
      </c>
      <c r="AB6" s="64" t="str">
        <f t="shared" si="3"/>
        <v>-</v>
      </c>
      <c r="AC6" s="64">
        <f t="shared" si="3"/>
        <v>46</v>
      </c>
      <c r="AD6" s="64">
        <f t="shared" si="3"/>
        <v>4</v>
      </c>
      <c r="AE6" s="64">
        <f t="shared" si="3"/>
        <v>496</v>
      </c>
      <c r="AF6" s="64">
        <f t="shared" si="3"/>
        <v>417</v>
      </c>
      <c r="AG6" s="64" t="str">
        <f t="shared" si="3"/>
        <v>-</v>
      </c>
      <c r="AH6" s="64">
        <f t="shared" si="3"/>
        <v>417</v>
      </c>
      <c r="AI6" s="65">
        <f>IF(AI8="-",NA(),AI8)</f>
        <v>101.1</v>
      </c>
      <c r="AJ6" s="65">
        <f t="shared" ref="AJ6:AR6" si="5">IF(AJ8="-",NA(),AJ8)</f>
        <v>99</v>
      </c>
      <c r="AK6" s="65">
        <f t="shared" si="5"/>
        <v>99.3</v>
      </c>
      <c r="AL6" s="65">
        <f t="shared" si="5"/>
        <v>101.2</v>
      </c>
      <c r="AM6" s="65">
        <f t="shared" si="5"/>
        <v>105.9</v>
      </c>
      <c r="AN6" s="65">
        <f t="shared" si="5"/>
        <v>99.8</v>
      </c>
      <c r="AO6" s="65">
        <f t="shared" si="5"/>
        <v>100.1</v>
      </c>
      <c r="AP6" s="65">
        <f t="shared" si="5"/>
        <v>100</v>
      </c>
      <c r="AQ6" s="65">
        <f t="shared" si="5"/>
        <v>99</v>
      </c>
      <c r="AR6" s="65">
        <f t="shared" si="5"/>
        <v>103.9</v>
      </c>
      <c r="AS6" s="65" t="str">
        <f>IF(AS8="-","【-】","【"&amp;SUBSTITUTE(TEXT(AS8,"#,##0.0"),"-","△")&amp;"】")</f>
        <v>【102.5】</v>
      </c>
      <c r="AT6" s="65">
        <f>IF(AT8="-",NA(),AT8)</f>
        <v>86.7</v>
      </c>
      <c r="AU6" s="65">
        <f t="shared" ref="AU6:BC6" si="6">IF(AU8="-",NA(),AU8)</f>
        <v>88.5</v>
      </c>
      <c r="AV6" s="65">
        <f t="shared" si="6"/>
        <v>89.7</v>
      </c>
      <c r="AW6" s="65">
        <f t="shared" si="6"/>
        <v>92.3</v>
      </c>
      <c r="AX6" s="65">
        <f t="shared" si="6"/>
        <v>89.7</v>
      </c>
      <c r="AY6" s="65">
        <f t="shared" si="6"/>
        <v>93.6</v>
      </c>
      <c r="AZ6" s="65">
        <f t="shared" si="6"/>
        <v>94</v>
      </c>
      <c r="BA6" s="65">
        <f t="shared" si="6"/>
        <v>94.1</v>
      </c>
      <c r="BB6" s="65">
        <f t="shared" si="6"/>
        <v>92.4</v>
      </c>
      <c r="BC6" s="65">
        <f t="shared" si="6"/>
        <v>87.5</v>
      </c>
      <c r="BD6" s="65" t="str">
        <f>IF(BD8="-","【-】","【"&amp;SUBSTITUTE(TEXT(BD8,"#,##0.0"),"-","△")&amp;"】")</f>
        <v>【84.7】</v>
      </c>
      <c r="BE6" s="65">
        <f>IF(BE8="-",NA(),BE8)</f>
        <v>34.9</v>
      </c>
      <c r="BF6" s="65">
        <f t="shared" ref="BF6:BN6" si="7">IF(BF8="-",NA(),BF8)</f>
        <v>30.9</v>
      </c>
      <c r="BG6" s="65">
        <f t="shared" si="7"/>
        <v>24.9</v>
      </c>
      <c r="BH6" s="65">
        <f t="shared" si="7"/>
        <v>17.7</v>
      </c>
      <c r="BI6" s="65">
        <f t="shared" si="7"/>
        <v>7.8</v>
      </c>
      <c r="BJ6" s="65">
        <f t="shared" si="7"/>
        <v>33.9</v>
      </c>
      <c r="BK6" s="65">
        <f t="shared" si="7"/>
        <v>34.9</v>
      </c>
      <c r="BL6" s="65">
        <f t="shared" si="7"/>
        <v>32.6</v>
      </c>
      <c r="BM6" s="65">
        <f t="shared" si="7"/>
        <v>40.1</v>
      </c>
      <c r="BN6" s="65">
        <f t="shared" si="7"/>
        <v>40.799999999999997</v>
      </c>
      <c r="BO6" s="65" t="str">
        <f>IF(BO8="-","【-】","【"&amp;SUBSTITUTE(TEXT(BO8,"#,##0.0"),"-","△")&amp;"】")</f>
        <v>【69.3】</v>
      </c>
      <c r="BP6" s="65">
        <f>IF(BP8="-",NA(),BP8)</f>
        <v>79.900000000000006</v>
      </c>
      <c r="BQ6" s="65">
        <f t="shared" ref="BQ6:BY6" si="8">IF(BQ8="-",NA(),BQ8)</f>
        <v>74</v>
      </c>
      <c r="BR6" s="65">
        <f t="shared" si="8"/>
        <v>74.2</v>
      </c>
      <c r="BS6" s="65">
        <f t="shared" si="8"/>
        <v>82.6</v>
      </c>
      <c r="BT6" s="65">
        <f t="shared" si="8"/>
        <v>73.900000000000006</v>
      </c>
      <c r="BU6" s="65">
        <f t="shared" si="8"/>
        <v>79.5</v>
      </c>
      <c r="BV6" s="65">
        <f t="shared" si="8"/>
        <v>79.900000000000006</v>
      </c>
      <c r="BW6" s="65">
        <f t="shared" si="8"/>
        <v>80.2</v>
      </c>
      <c r="BX6" s="65">
        <f t="shared" si="8"/>
        <v>77</v>
      </c>
      <c r="BY6" s="65">
        <f t="shared" si="8"/>
        <v>68.400000000000006</v>
      </c>
      <c r="BZ6" s="65" t="str">
        <f>IF(BZ8="-","【-】","【"&amp;SUBSTITUTE(TEXT(BZ8,"#,##0.0"),"-","△")&amp;"】")</f>
        <v>【67.2】</v>
      </c>
      <c r="CA6" s="66">
        <f>IF(CA8="-",NA(),CA8)</f>
        <v>50218</v>
      </c>
      <c r="CB6" s="66">
        <f t="shared" ref="CB6:CJ6" si="9">IF(CB8="-",NA(),CB8)</f>
        <v>53649</v>
      </c>
      <c r="CC6" s="66">
        <f t="shared" si="9"/>
        <v>55974</v>
      </c>
      <c r="CD6" s="66">
        <f t="shared" si="9"/>
        <v>54571</v>
      </c>
      <c r="CE6" s="66">
        <f t="shared" si="9"/>
        <v>59739</v>
      </c>
      <c r="CF6" s="66">
        <f t="shared" si="9"/>
        <v>64765</v>
      </c>
      <c r="CG6" s="66">
        <f t="shared" si="9"/>
        <v>66228</v>
      </c>
      <c r="CH6" s="66">
        <f t="shared" si="9"/>
        <v>68751</v>
      </c>
      <c r="CI6" s="66">
        <f t="shared" si="9"/>
        <v>60271</v>
      </c>
      <c r="CJ6" s="66">
        <f t="shared" si="9"/>
        <v>63766</v>
      </c>
      <c r="CK6" s="65" t="str">
        <f>IF(CK8="-","【-】","【"&amp;SUBSTITUTE(TEXT(CK8,"#,##0"),"-","△")&amp;"】")</f>
        <v>【56,733】</v>
      </c>
      <c r="CL6" s="66">
        <f>IF(CL8="-",NA(),CL8)</f>
        <v>13011</v>
      </c>
      <c r="CM6" s="66">
        <f t="shared" ref="CM6:CU6" si="10">IF(CM8="-",NA(),CM8)</f>
        <v>13206</v>
      </c>
      <c r="CN6" s="66">
        <f t="shared" si="10"/>
        <v>13954</v>
      </c>
      <c r="CO6" s="66">
        <f t="shared" si="10"/>
        <v>14032</v>
      </c>
      <c r="CP6" s="66">
        <f t="shared" si="10"/>
        <v>14740</v>
      </c>
      <c r="CQ6" s="66">
        <f t="shared" si="10"/>
        <v>17680</v>
      </c>
      <c r="CR6" s="66">
        <f t="shared" si="10"/>
        <v>18393</v>
      </c>
      <c r="CS6" s="66">
        <f t="shared" si="10"/>
        <v>19207</v>
      </c>
      <c r="CT6" s="66">
        <f t="shared" si="10"/>
        <v>16979</v>
      </c>
      <c r="CU6" s="66">
        <f t="shared" si="10"/>
        <v>18423</v>
      </c>
      <c r="CV6" s="65" t="str">
        <f>IF(CV8="-","【-】","【"&amp;SUBSTITUTE(TEXT(CV8,"#,##0"),"-","△")&amp;"】")</f>
        <v>【16,778】</v>
      </c>
      <c r="CW6" s="65">
        <f>IF(CW8="-",NA(),CW8)</f>
        <v>55.5</v>
      </c>
      <c r="CX6" s="65">
        <f t="shared" ref="CX6:DF6" si="11">IF(CX8="-",NA(),CX8)</f>
        <v>57.1</v>
      </c>
      <c r="CY6" s="65">
        <f t="shared" si="11"/>
        <v>56.6</v>
      </c>
      <c r="CZ6" s="65">
        <f t="shared" si="11"/>
        <v>55.8</v>
      </c>
      <c r="DA6" s="65">
        <f t="shared" si="11"/>
        <v>57.5</v>
      </c>
      <c r="DB6" s="65">
        <f t="shared" si="11"/>
        <v>49.2</v>
      </c>
      <c r="DC6" s="65">
        <f t="shared" si="11"/>
        <v>48.7</v>
      </c>
      <c r="DD6" s="65">
        <f t="shared" si="11"/>
        <v>48.3</v>
      </c>
      <c r="DE6" s="65">
        <f t="shared" si="11"/>
        <v>53</v>
      </c>
      <c r="DF6" s="65">
        <f t="shared" si="11"/>
        <v>56.7</v>
      </c>
      <c r="DG6" s="65" t="str">
        <f>IF(DG8="-","【-】","【"&amp;SUBSTITUTE(TEXT(DG8,"#,##0.0"),"-","△")&amp;"】")</f>
        <v>【58.8】</v>
      </c>
      <c r="DH6" s="65">
        <f>IF(DH8="-",NA(),DH8)</f>
        <v>25.4</v>
      </c>
      <c r="DI6" s="65">
        <f t="shared" ref="DI6:DQ6" si="12">IF(DI8="-",NA(),DI8)</f>
        <v>26</v>
      </c>
      <c r="DJ6" s="65">
        <f t="shared" si="12"/>
        <v>25.6</v>
      </c>
      <c r="DK6" s="65">
        <f t="shared" si="12"/>
        <v>24.8</v>
      </c>
      <c r="DL6" s="65">
        <f t="shared" si="12"/>
        <v>24.5</v>
      </c>
      <c r="DM6" s="65">
        <f t="shared" si="12"/>
        <v>27.4</v>
      </c>
      <c r="DN6" s="65">
        <f t="shared" si="12"/>
        <v>27.8</v>
      </c>
      <c r="DO6" s="65">
        <f t="shared" si="12"/>
        <v>28.1</v>
      </c>
      <c r="DP6" s="65">
        <f t="shared" si="12"/>
        <v>26.4</v>
      </c>
      <c r="DQ6" s="65">
        <f t="shared" si="12"/>
        <v>26.2</v>
      </c>
      <c r="DR6" s="65" t="str">
        <f>IF(DR8="-","【-】","【"&amp;SUBSTITUTE(TEXT(DR8,"#,##0.0"),"-","△")&amp;"】")</f>
        <v>【24.8】</v>
      </c>
      <c r="DS6" s="65">
        <f>IF(DS8="-",NA(),DS8)</f>
        <v>63.9</v>
      </c>
      <c r="DT6" s="65">
        <f t="shared" ref="DT6:EB6" si="13">IF(DT8="-",NA(),DT8)</f>
        <v>65.3</v>
      </c>
      <c r="DU6" s="65">
        <f t="shared" si="13"/>
        <v>66.599999999999994</v>
      </c>
      <c r="DV6" s="65">
        <f t="shared" si="13"/>
        <v>68.599999999999994</v>
      </c>
      <c r="DW6" s="65">
        <f t="shared" si="13"/>
        <v>69.900000000000006</v>
      </c>
      <c r="DX6" s="65">
        <f t="shared" si="13"/>
        <v>51.2</v>
      </c>
      <c r="DY6" s="65">
        <f t="shared" si="13"/>
        <v>52</v>
      </c>
      <c r="DZ6" s="65">
        <f t="shared" si="13"/>
        <v>52.5</v>
      </c>
      <c r="EA6" s="65">
        <f t="shared" si="13"/>
        <v>56.4</v>
      </c>
      <c r="EB6" s="65">
        <f t="shared" si="13"/>
        <v>56.8</v>
      </c>
      <c r="EC6" s="65" t="str">
        <f>IF(EC8="-","【-】","【"&amp;SUBSTITUTE(TEXT(EC8,"#,##0.0"),"-","△")&amp;"】")</f>
        <v>【54.8】</v>
      </c>
      <c r="ED6" s="65">
        <f>IF(ED8="-",NA(),ED8)</f>
        <v>63.6</v>
      </c>
      <c r="EE6" s="65">
        <f t="shared" ref="EE6:EM6" si="14">IF(EE8="-",NA(),EE8)</f>
        <v>65.3</v>
      </c>
      <c r="EF6" s="65">
        <f t="shared" si="14"/>
        <v>69.2</v>
      </c>
      <c r="EG6" s="65">
        <f t="shared" si="14"/>
        <v>74.599999999999994</v>
      </c>
      <c r="EH6" s="65">
        <f t="shared" si="14"/>
        <v>75.400000000000006</v>
      </c>
      <c r="EI6" s="65">
        <f t="shared" si="14"/>
        <v>64.3</v>
      </c>
      <c r="EJ6" s="65">
        <f t="shared" si="14"/>
        <v>66</v>
      </c>
      <c r="EK6" s="65">
        <f t="shared" si="14"/>
        <v>67.099999999999994</v>
      </c>
      <c r="EL6" s="65">
        <f t="shared" si="14"/>
        <v>71.099999999999994</v>
      </c>
      <c r="EM6" s="65">
        <f t="shared" si="14"/>
        <v>69.8</v>
      </c>
      <c r="EN6" s="65" t="str">
        <f>IF(EN8="-","【-】","【"&amp;SUBSTITUTE(TEXT(EN8,"#,##0.0"),"-","△")&amp;"】")</f>
        <v>【70.3】</v>
      </c>
      <c r="EO6" s="66">
        <f>IF(EO8="-",NA(),EO8)</f>
        <v>59148171</v>
      </c>
      <c r="EP6" s="66">
        <f t="shared" ref="EP6:EX6" si="15">IF(EP8="-",NA(),EP8)</f>
        <v>59352077</v>
      </c>
      <c r="EQ6" s="66">
        <f t="shared" si="15"/>
        <v>60175296</v>
      </c>
      <c r="ER6" s="66">
        <f t="shared" si="15"/>
        <v>63173405</v>
      </c>
      <c r="ES6" s="66">
        <f t="shared" si="15"/>
        <v>63299268</v>
      </c>
      <c r="ET6" s="66">
        <f t="shared" si="15"/>
        <v>51669762</v>
      </c>
      <c r="EU6" s="66">
        <f t="shared" si="15"/>
        <v>53351028</v>
      </c>
      <c r="EV6" s="66">
        <f t="shared" si="15"/>
        <v>55620962</v>
      </c>
      <c r="EW6" s="66">
        <f t="shared" si="15"/>
        <v>48164556</v>
      </c>
      <c r="EX6" s="66">
        <f t="shared" si="15"/>
        <v>49637382</v>
      </c>
      <c r="EY6" s="66" t="str">
        <f>IF(EY8="-","【-】","【"&amp;SUBSTITUTE(TEXT(EY8,"#,##0"),"-","△")&amp;"】")</f>
        <v>【49,168,683】</v>
      </c>
    </row>
    <row r="7" spans="1:155" s="67" customFormat="1">
      <c r="A7" s="48" t="s">
        <v>161</v>
      </c>
      <c r="B7" s="63">
        <f t="shared" ref="B7:AH7" si="16">B8</f>
        <v>2020</v>
      </c>
      <c r="C7" s="63">
        <f t="shared" si="16"/>
        <v>69710</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400床以上～500床未満</v>
      </c>
      <c r="O7" s="63" t="str">
        <f>O8</f>
        <v>自治体職員</v>
      </c>
      <c r="P7" s="63" t="str">
        <f>P8</f>
        <v>直営</v>
      </c>
      <c r="Q7" s="64">
        <f t="shared" si="16"/>
        <v>24</v>
      </c>
      <c r="R7" s="63" t="str">
        <f t="shared" si="16"/>
        <v>対象</v>
      </c>
      <c r="S7" s="63" t="str">
        <f t="shared" si="16"/>
        <v>ド 透 I 未 訓 ガ</v>
      </c>
      <c r="T7" s="63" t="str">
        <f t="shared" si="16"/>
        <v>救 臨 が 感 へ 災 地</v>
      </c>
      <c r="U7" s="64" t="str">
        <f>U8</f>
        <v>-</v>
      </c>
      <c r="V7" s="64">
        <f>V8</f>
        <v>44010</v>
      </c>
      <c r="W7" s="63" t="str">
        <f>W8</f>
        <v>-</v>
      </c>
      <c r="X7" s="63" t="str">
        <f t="shared" si="16"/>
        <v>第２種該当</v>
      </c>
      <c r="Y7" s="63" t="str">
        <f t="shared" si="16"/>
        <v>７：１</v>
      </c>
      <c r="Z7" s="64">
        <f t="shared" si="16"/>
        <v>446</v>
      </c>
      <c r="AA7" s="64" t="str">
        <f t="shared" si="16"/>
        <v>-</v>
      </c>
      <c r="AB7" s="64" t="str">
        <f t="shared" si="16"/>
        <v>-</v>
      </c>
      <c r="AC7" s="64">
        <f t="shared" si="16"/>
        <v>46</v>
      </c>
      <c r="AD7" s="64">
        <f t="shared" si="16"/>
        <v>4</v>
      </c>
      <c r="AE7" s="64">
        <f t="shared" si="16"/>
        <v>496</v>
      </c>
      <c r="AF7" s="64">
        <f t="shared" si="16"/>
        <v>417</v>
      </c>
      <c r="AG7" s="64" t="str">
        <f t="shared" si="16"/>
        <v>-</v>
      </c>
      <c r="AH7" s="64">
        <f t="shared" si="16"/>
        <v>417</v>
      </c>
      <c r="AI7" s="65">
        <f>AI8</f>
        <v>101.1</v>
      </c>
      <c r="AJ7" s="65">
        <f t="shared" ref="AJ7:AR7" si="17">AJ8</f>
        <v>99</v>
      </c>
      <c r="AK7" s="65">
        <f t="shared" si="17"/>
        <v>99.3</v>
      </c>
      <c r="AL7" s="65">
        <f t="shared" si="17"/>
        <v>101.2</v>
      </c>
      <c r="AM7" s="65">
        <f t="shared" si="17"/>
        <v>105.9</v>
      </c>
      <c r="AN7" s="65">
        <f t="shared" si="17"/>
        <v>99.8</v>
      </c>
      <c r="AO7" s="65">
        <f t="shared" si="17"/>
        <v>100.1</v>
      </c>
      <c r="AP7" s="65">
        <f t="shared" si="17"/>
        <v>100</v>
      </c>
      <c r="AQ7" s="65">
        <f t="shared" si="17"/>
        <v>99</v>
      </c>
      <c r="AR7" s="65">
        <f t="shared" si="17"/>
        <v>103.9</v>
      </c>
      <c r="AS7" s="65"/>
      <c r="AT7" s="65">
        <f>AT8</f>
        <v>86.7</v>
      </c>
      <c r="AU7" s="65">
        <f t="shared" ref="AU7:BC7" si="18">AU8</f>
        <v>88.5</v>
      </c>
      <c r="AV7" s="65">
        <f t="shared" si="18"/>
        <v>89.7</v>
      </c>
      <c r="AW7" s="65">
        <f t="shared" si="18"/>
        <v>92.3</v>
      </c>
      <c r="AX7" s="65">
        <f t="shared" si="18"/>
        <v>89.7</v>
      </c>
      <c r="AY7" s="65">
        <f t="shared" si="18"/>
        <v>93.6</v>
      </c>
      <c r="AZ7" s="65">
        <f t="shared" si="18"/>
        <v>94</v>
      </c>
      <c r="BA7" s="65">
        <f t="shared" si="18"/>
        <v>94.1</v>
      </c>
      <c r="BB7" s="65">
        <f t="shared" si="18"/>
        <v>92.4</v>
      </c>
      <c r="BC7" s="65">
        <f t="shared" si="18"/>
        <v>87.5</v>
      </c>
      <c r="BD7" s="65"/>
      <c r="BE7" s="65">
        <f>BE8</f>
        <v>34.9</v>
      </c>
      <c r="BF7" s="65">
        <f t="shared" ref="BF7:BN7" si="19">BF8</f>
        <v>30.9</v>
      </c>
      <c r="BG7" s="65">
        <f t="shared" si="19"/>
        <v>24.9</v>
      </c>
      <c r="BH7" s="65">
        <f t="shared" si="19"/>
        <v>17.7</v>
      </c>
      <c r="BI7" s="65">
        <f t="shared" si="19"/>
        <v>7.8</v>
      </c>
      <c r="BJ7" s="65">
        <f t="shared" si="19"/>
        <v>33.9</v>
      </c>
      <c r="BK7" s="65">
        <f t="shared" si="19"/>
        <v>34.9</v>
      </c>
      <c r="BL7" s="65">
        <f t="shared" si="19"/>
        <v>32.6</v>
      </c>
      <c r="BM7" s="65">
        <f t="shared" si="19"/>
        <v>40.1</v>
      </c>
      <c r="BN7" s="65">
        <f t="shared" si="19"/>
        <v>40.799999999999997</v>
      </c>
      <c r="BO7" s="65"/>
      <c r="BP7" s="65">
        <f>BP8</f>
        <v>79.900000000000006</v>
      </c>
      <c r="BQ7" s="65">
        <f t="shared" ref="BQ7:BY7" si="20">BQ8</f>
        <v>74</v>
      </c>
      <c r="BR7" s="65">
        <f t="shared" si="20"/>
        <v>74.2</v>
      </c>
      <c r="BS7" s="65">
        <f t="shared" si="20"/>
        <v>82.6</v>
      </c>
      <c r="BT7" s="65">
        <f t="shared" si="20"/>
        <v>73.900000000000006</v>
      </c>
      <c r="BU7" s="65">
        <f t="shared" si="20"/>
        <v>79.5</v>
      </c>
      <c r="BV7" s="65">
        <f t="shared" si="20"/>
        <v>79.900000000000006</v>
      </c>
      <c r="BW7" s="65">
        <f t="shared" si="20"/>
        <v>80.2</v>
      </c>
      <c r="BX7" s="65">
        <f t="shared" si="20"/>
        <v>77</v>
      </c>
      <c r="BY7" s="65">
        <f t="shared" si="20"/>
        <v>68.400000000000006</v>
      </c>
      <c r="BZ7" s="65"/>
      <c r="CA7" s="66">
        <f>CA8</f>
        <v>50218</v>
      </c>
      <c r="CB7" s="66">
        <f t="shared" ref="CB7:CJ7" si="21">CB8</f>
        <v>53649</v>
      </c>
      <c r="CC7" s="66">
        <f t="shared" si="21"/>
        <v>55974</v>
      </c>
      <c r="CD7" s="66">
        <f t="shared" si="21"/>
        <v>54571</v>
      </c>
      <c r="CE7" s="66">
        <f t="shared" si="21"/>
        <v>59739</v>
      </c>
      <c r="CF7" s="66">
        <f t="shared" si="21"/>
        <v>64765</v>
      </c>
      <c r="CG7" s="66">
        <f t="shared" si="21"/>
        <v>66228</v>
      </c>
      <c r="CH7" s="66">
        <f t="shared" si="21"/>
        <v>68751</v>
      </c>
      <c r="CI7" s="66">
        <f t="shared" si="21"/>
        <v>60271</v>
      </c>
      <c r="CJ7" s="66">
        <f t="shared" si="21"/>
        <v>63766</v>
      </c>
      <c r="CK7" s="65"/>
      <c r="CL7" s="66">
        <f>CL8</f>
        <v>13011</v>
      </c>
      <c r="CM7" s="66">
        <f t="shared" ref="CM7:CU7" si="22">CM8</f>
        <v>13206</v>
      </c>
      <c r="CN7" s="66">
        <f t="shared" si="22"/>
        <v>13954</v>
      </c>
      <c r="CO7" s="66">
        <f t="shared" si="22"/>
        <v>14032</v>
      </c>
      <c r="CP7" s="66">
        <f t="shared" si="22"/>
        <v>14740</v>
      </c>
      <c r="CQ7" s="66">
        <f t="shared" si="22"/>
        <v>17680</v>
      </c>
      <c r="CR7" s="66">
        <f t="shared" si="22"/>
        <v>18393</v>
      </c>
      <c r="CS7" s="66">
        <f t="shared" si="22"/>
        <v>19207</v>
      </c>
      <c r="CT7" s="66">
        <f t="shared" si="22"/>
        <v>16979</v>
      </c>
      <c r="CU7" s="66">
        <f t="shared" si="22"/>
        <v>18423</v>
      </c>
      <c r="CV7" s="65"/>
      <c r="CW7" s="65">
        <f>CW8</f>
        <v>55.5</v>
      </c>
      <c r="CX7" s="65">
        <f t="shared" ref="CX7:DF7" si="23">CX8</f>
        <v>57.1</v>
      </c>
      <c r="CY7" s="65">
        <f t="shared" si="23"/>
        <v>56.6</v>
      </c>
      <c r="CZ7" s="65">
        <f t="shared" si="23"/>
        <v>55.8</v>
      </c>
      <c r="DA7" s="65">
        <f t="shared" si="23"/>
        <v>57.5</v>
      </c>
      <c r="DB7" s="65">
        <f t="shared" si="23"/>
        <v>49.2</v>
      </c>
      <c r="DC7" s="65">
        <f t="shared" si="23"/>
        <v>48.7</v>
      </c>
      <c r="DD7" s="65">
        <f t="shared" si="23"/>
        <v>48.3</v>
      </c>
      <c r="DE7" s="65">
        <f t="shared" si="23"/>
        <v>53</v>
      </c>
      <c r="DF7" s="65">
        <f t="shared" si="23"/>
        <v>56.7</v>
      </c>
      <c r="DG7" s="65"/>
      <c r="DH7" s="65">
        <f>DH8</f>
        <v>25.4</v>
      </c>
      <c r="DI7" s="65">
        <f t="shared" ref="DI7:DQ7" si="24">DI8</f>
        <v>26</v>
      </c>
      <c r="DJ7" s="65">
        <f t="shared" si="24"/>
        <v>25.6</v>
      </c>
      <c r="DK7" s="65">
        <f t="shared" si="24"/>
        <v>24.8</v>
      </c>
      <c r="DL7" s="65">
        <f t="shared" si="24"/>
        <v>24.5</v>
      </c>
      <c r="DM7" s="65">
        <f t="shared" si="24"/>
        <v>27.4</v>
      </c>
      <c r="DN7" s="65">
        <f t="shared" si="24"/>
        <v>27.8</v>
      </c>
      <c r="DO7" s="65">
        <f t="shared" si="24"/>
        <v>28.1</v>
      </c>
      <c r="DP7" s="65">
        <f t="shared" si="24"/>
        <v>26.4</v>
      </c>
      <c r="DQ7" s="65">
        <f t="shared" si="24"/>
        <v>26.2</v>
      </c>
      <c r="DR7" s="65"/>
      <c r="DS7" s="65">
        <f>DS8</f>
        <v>63.9</v>
      </c>
      <c r="DT7" s="65">
        <f t="shared" ref="DT7:EB7" si="25">DT8</f>
        <v>65.3</v>
      </c>
      <c r="DU7" s="65">
        <f t="shared" si="25"/>
        <v>66.599999999999994</v>
      </c>
      <c r="DV7" s="65">
        <f t="shared" si="25"/>
        <v>68.599999999999994</v>
      </c>
      <c r="DW7" s="65">
        <f t="shared" si="25"/>
        <v>69.900000000000006</v>
      </c>
      <c r="DX7" s="65">
        <f t="shared" si="25"/>
        <v>51.2</v>
      </c>
      <c r="DY7" s="65">
        <f t="shared" si="25"/>
        <v>52</v>
      </c>
      <c r="DZ7" s="65">
        <f t="shared" si="25"/>
        <v>52.5</v>
      </c>
      <c r="EA7" s="65">
        <f t="shared" si="25"/>
        <v>56.4</v>
      </c>
      <c r="EB7" s="65">
        <f t="shared" si="25"/>
        <v>56.8</v>
      </c>
      <c r="EC7" s="65"/>
      <c r="ED7" s="65">
        <f>ED8</f>
        <v>63.6</v>
      </c>
      <c r="EE7" s="65">
        <f t="shared" ref="EE7:EM7" si="26">EE8</f>
        <v>65.3</v>
      </c>
      <c r="EF7" s="65">
        <f t="shared" si="26"/>
        <v>69.2</v>
      </c>
      <c r="EG7" s="65">
        <f t="shared" si="26"/>
        <v>74.599999999999994</v>
      </c>
      <c r="EH7" s="65">
        <f t="shared" si="26"/>
        <v>75.400000000000006</v>
      </c>
      <c r="EI7" s="65">
        <f t="shared" si="26"/>
        <v>64.3</v>
      </c>
      <c r="EJ7" s="65">
        <f t="shared" si="26"/>
        <v>66</v>
      </c>
      <c r="EK7" s="65">
        <f t="shared" si="26"/>
        <v>67.099999999999994</v>
      </c>
      <c r="EL7" s="65">
        <f t="shared" si="26"/>
        <v>71.099999999999994</v>
      </c>
      <c r="EM7" s="65">
        <f t="shared" si="26"/>
        <v>69.8</v>
      </c>
      <c r="EN7" s="65"/>
      <c r="EO7" s="66">
        <f>EO8</f>
        <v>59148171</v>
      </c>
      <c r="EP7" s="66">
        <f t="shared" ref="EP7:EX7" si="27">EP8</f>
        <v>59352077</v>
      </c>
      <c r="EQ7" s="66">
        <f t="shared" si="27"/>
        <v>60175296</v>
      </c>
      <c r="ER7" s="66">
        <f t="shared" si="27"/>
        <v>63173405</v>
      </c>
      <c r="ES7" s="66">
        <f t="shared" si="27"/>
        <v>63299268</v>
      </c>
      <c r="ET7" s="66">
        <f t="shared" si="27"/>
        <v>51669762</v>
      </c>
      <c r="EU7" s="66">
        <f t="shared" si="27"/>
        <v>53351028</v>
      </c>
      <c r="EV7" s="66">
        <f t="shared" si="27"/>
        <v>55620962</v>
      </c>
      <c r="EW7" s="66">
        <f t="shared" si="27"/>
        <v>48164556</v>
      </c>
      <c r="EX7" s="66">
        <f t="shared" si="27"/>
        <v>49637382</v>
      </c>
      <c r="EY7" s="66"/>
    </row>
    <row r="8" spans="1:155" s="67" customFormat="1">
      <c r="A8" s="48"/>
      <c r="B8" s="68">
        <v>2020</v>
      </c>
      <c r="C8" s="68">
        <v>69710</v>
      </c>
      <c r="D8" s="68">
        <v>46</v>
      </c>
      <c r="E8" s="68">
        <v>6</v>
      </c>
      <c r="F8" s="68">
        <v>0</v>
      </c>
      <c r="G8" s="68">
        <v>1</v>
      </c>
      <c r="H8" s="68" t="s">
        <v>162</v>
      </c>
      <c r="I8" s="68" t="s">
        <v>163</v>
      </c>
      <c r="J8" s="68" t="s">
        <v>164</v>
      </c>
      <c r="K8" s="68" t="s">
        <v>165</v>
      </c>
      <c r="L8" s="68" t="s">
        <v>166</v>
      </c>
      <c r="M8" s="68" t="s">
        <v>167</v>
      </c>
      <c r="N8" s="68" t="s">
        <v>168</v>
      </c>
      <c r="O8" s="68" t="s">
        <v>169</v>
      </c>
      <c r="P8" s="68" t="s">
        <v>170</v>
      </c>
      <c r="Q8" s="69">
        <v>24</v>
      </c>
      <c r="R8" s="68" t="s">
        <v>171</v>
      </c>
      <c r="S8" s="68" t="s">
        <v>172</v>
      </c>
      <c r="T8" s="68" t="s">
        <v>173</v>
      </c>
      <c r="U8" s="69" t="s">
        <v>39</v>
      </c>
      <c r="V8" s="69">
        <v>44010</v>
      </c>
      <c r="W8" s="68" t="s">
        <v>39</v>
      </c>
      <c r="X8" s="68" t="s">
        <v>174</v>
      </c>
      <c r="Y8" s="70" t="s">
        <v>175</v>
      </c>
      <c r="Z8" s="69">
        <v>446</v>
      </c>
      <c r="AA8" s="69" t="s">
        <v>39</v>
      </c>
      <c r="AB8" s="69" t="s">
        <v>39</v>
      </c>
      <c r="AC8" s="69">
        <v>46</v>
      </c>
      <c r="AD8" s="69">
        <v>4</v>
      </c>
      <c r="AE8" s="69">
        <v>496</v>
      </c>
      <c r="AF8" s="69">
        <v>417</v>
      </c>
      <c r="AG8" s="69" t="s">
        <v>39</v>
      </c>
      <c r="AH8" s="69">
        <v>417</v>
      </c>
      <c r="AI8" s="71">
        <v>101.1</v>
      </c>
      <c r="AJ8" s="71">
        <v>99</v>
      </c>
      <c r="AK8" s="71">
        <v>99.3</v>
      </c>
      <c r="AL8" s="71">
        <v>101.2</v>
      </c>
      <c r="AM8" s="71">
        <v>105.9</v>
      </c>
      <c r="AN8" s="71">
        <v>99.8</v>
      </c>
      <c r="AO8" s="71">
        <v>100.1</v>
      </c>
      <c r="AP8" s="71">
        <v>100</v>
      </c>
      <c r="AQ8" s="71">
        <v>99</v>
      </c>
      <c r="AR8" s="71">
        <v>103.9</v>
      </c>
      <c r="AS8" s="71">
        <v>102.5</v>
      </c>
      <c r="AT8" s="71">
        <v>86.7</v>
      </c>
      <c r="AU8" s="71">
        <v>88.5</v>
      </c>
      <c r="AV8" s="71">
        <v>89.7</v>
      </c>
      <c r="AW8" s="71">
        <v>92.3</v>
      </c>
      <c r="AX8" s="71">
        <v>89.7</v>
      </c>
      <c r="AY8" s="71">
        <v>93.6</v>
      </c>
      <c r="AZ8" s="71">
        <v>94</v>
      </c>
      <c r="BA8" s="71">
        <v>94.1</v>
      </c>
      <c r="BB8" s="71">
        <v>92.4</v>
      </c>
      <c r="BC8" s="71">
        <v>87.5</v>
      </c>
      <c r="BD8" s="71">
        <v>84.7</v>
      </c>
      <c r="BE8" s="72">
        <v>34.9</v>
      </c>
      <c r="BF8" s="72">
        <v>30.9</v>
      </c>
      <c r="BG8" s="72">
        <v>24.9</v>
      </c>
      <c r="BH8" s="72">
        <v>17.7</v>
      </c>
      <c r="BI8" s="72">
        <v>7.8</v>
      </c>
      <c r="BJ8" s="72">
        <v>33.9</v>
      </c>
      <c r="BK8" s="72">
        <v>34.9</v>
      </c>
      <c r="BL8" s="72">
        <v>32.6</v>
      </c>
      <c r="BM8" s="72">
        <v>40.1</v>
      </c>
      <c r="BN8" s="72">
        <v>40.799999999999997</v>
      </c>
      <c r="BO8" s="72">
        <v>69.3</v>
      </c>
      <c r="BP8" s="71">
        <v>79.900000000000006</v>
      </c>
      <c r="BQ8" s="71">
        <v>74</v>
      </c>
      <c r="BR8" s="71">
        <v>74.2</v>
      </c>
      <c r="BS8" s="71">
        <v>82.6</v>
      </c>
      <c r="BT8" s="71">
        <v>73.900000000000006</v>
      </c>
      <c r="BU8" s="71">
        <v>79.5</v>
      </c>
      <c r="BV8" s="71">
        <v>79.900000000000006</v>
      </c>
      <c r="BW8" s="71">
        <v>80.2</v>
      </c>
      <c r="BX8" s="71">
        <v>77</v>
      </c>
      <c r="BY8" s="71">
        <v>68.400000000000006</v>
      </c>
      <c r="BZ8" s="71">
        <v>67.2</v>
      </c>
      <c r="CA8" s="72">
        <v>50218</v>
      </c>
      <c r="CB8" s="72">
        <v>53649</v>
      </c>
      <c r="CC8" s="72">
        <v>55974</v>
      </c>
      <c r="CD8" s="72">
        <v>54571</v>
      </c>
      <c r="CE8" s="72">
        <v>59739</v>
      </c>
      <c r="CF8" s="72">
        <v>64765</v>
      </c>
      <c r="CG8" s="72">
        <v>66228</v>
      </c>
      <c r="CH8" s="72">
        <v>68751</v>
      </c>
      <c r="CI8" s="72">
        <v>60271</v>
      </c>
      <c r="CJ8" s="72">
        <v>63766</v>
      </c>
      <c r="CK8" s="71">
        <v>56733</v>
      </c>
      <c r="CL8" s="72">
        <v>13011</v>
      </c>
      <c r="CM8" s="72">
        <v>13206</v>
      </c>
      <c r="CN8" s="72">
        <v>13954</v>
      </c>
      <c r="CO8" s="72">
        <v>14032</v>
      </c>
      <c r="CP8" s="72">
        <v>14740</v>
      </c>
      <c r="CQ8" s="72">
        <v>17680</v>
      </c>
      <c r="CR8" s="72">
        <v>18393</v>
      </c>
      <c r="CS8" s="72">
        <v>19207</v>
      </c>
      <c r="CT8" s="72">
        <v>16979</v>
      </c>
      <c r="CU8" s="72">
        <v>18423</v>
      </c>
      <c r="CV8" s="71">
        <v>16778</v>
      </c>
      <c r="CW8" s="72">
        <v>55.5</v>
      </c>
      <c r="CX8" s="72">
        <v>57.1</v>
      </c>
      <c r="CY8" s="72">
        <v>56.6</v>
      </c>
      <c r="CZ8" s="72">
        <v>55.8</v>
      </c>
      <c r="DA8" s="72">
        <v>57.5</v>
      </c>
      <c r="DB8" s="72">
        <v>49.2</v>
      </c>
      <c r="DC8" s="72">
        <v>48.7</v>
      </c>
      <c r="DD8" s="72">
        <v>48.3</v>
      </c>
      <c r="DE8" s="72">
        <v>53</v>
      </c>
      <c r="DF8" s="72">
        <v>56.7</v>
      </c>
      <c r="DG8" s="72">
        <v>58.8</v>
      </c>
      <c r="DH8" s="72">
        <v>25.4</v>
      </c>
      <c r="DI8" s="72">
        <v>26</v>
      </c>
      <c r="DJ8" s="72">
        <v>25.6</v>
      </c>
      <c r="DK8" s="72">
        <v>24.8</v>
      </c>
      <c r="DL8" s="72">
        <v>24.5</v>
      </c>
      <c r="DM8" s="72">
        <v>27.4</v>
      </c>
      <c r="DN8" s="72">
        <v>27.8</v>
      </c>
      <c r="DO8" s="72">
        <v>28.1</v>
      </c>
      <c r="DP8" s="72">
        <v>26.4</v>
      </c>
      <c r="DQ8" s="72">
        <v>26.2</v>
      </c>
      <c r="DR8" s="72">
        <v>24.8</v>
      </c>
      <c r="DS8" s="71">
        <v>63.9</v>
      </c>
      <c r="DT8" s="71">
        <v>65.3</v>
      </c>
      <c r="DU8" s="71">
        <v>66.599999999999994</v>
      </c>
      <c r="DV8" s="71">
        <v>68.599999999999994</v>
      </c>
      <c r="DW8" s="71">
        <v>69.900000000000006</v>
      </c>
      <c r="DX8" s="71">
        <v>51.2</v>
      </c>
      <c r="DY8" s="71">
        <v>52</v>
      </c>
      <c r="DZ8" s="71">
        <v>52.5</v>
      </c>
      <c r="EA8" s="71">
        <v>56.4</v>
      </c>
      <c r="EB8" s="71">
        <v>56.8</v>
      </c>
      <c r="EC8" s="71">
        <v>54.8</v>
      </c>
      <c r="ED8" s="71">
        <v>63.6</v>
      </c>
      <c r="EE8" s="71">
        <v>65.3</v>
      </c>
      <c r="EF8" s="71">
        <v>69.2</v>
      </c>
      <c r="EG8" s="71">
        <v>74.599999999999994</v>
      </c>
      <c r="EH8" s="71">
        <v>75.400000000000006</v>
      </c>
      <c r="EI8" s="71">
        <v>64.3</v>
      </c>
      <c r="EJ8" s="71">
        <v>66</v>
      </c>
      <c r="EK8" s="71">
        <v>67.099999999999994</v>
      </c>
      <c r="EL8" s="71">
        <v>71.099999999999994</v>
      </c>
      <c r="EM8" s="71">
        <v>69.8</v>
      </c>
      <c r="EN8" s="71">
        <v>70.3</v>
      </c>
      <c r="EO8" s="72">
        <v>59148171</v>
      </c>
      <c r="EP8" s="72">
        <v>59352077</v>
      </c>
      <c r="EQ8" s="72">
        <v>60175296</v>
      </c>
      <c r="ER8" s="72">
        <v>63173405</v>
      </c>
      <c r="ES8" s="72">
        <v>63299268</v>
      </c>
      <c r="ET8" s="72">
        <v>51669762</v>
      </c>
      <c r="EU8" s="72">
        <v>53351028</v>
      </c>
      <c r="EV8" s="72">
        <v>55620962</v>
      </c>
      <c r="EW8" s="72">
        <v>48164556</v>
      </c>
      <c r="EX8" s="72">
        <v>49637382</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2022-02-04T05:29:45Z</cp:lastPrinted>
  <dcterms:modified xsi:type="dcterms:W3CDTF">2022-02-04T05:29:49Z</dcterms:modified>
</cp:coreProperties>
</file>