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201\share\22 公営企業会計決算\R2年度決算状況調査\10_経営比較分析\04_総務省への回答\"/>
    </mc:Choice>
  </mc:AlternateContent>
  <workbookProtection workbookAlgorithmName="SHA-512" workbookHashValue="T62PH3a9Zfw6U1Y9rIL4LxEo0cmHErLnLKxYoFqBZXCbQBrrN/TUMLEXbNlWMxg0HkK2GGCeT/T26DRUwJp4og==" workbookSaltValue="kpLl1vXqKkZSRoRxrTsSO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FL54" i="4"/>
  <c r="CS78" i="4"/>
  <c r="BX54" i="4"/>
  <c r="BX32" i="4"/>
  <c r="IZ54" i="4"/>
  <c r="IZ32" i="4"/>
  <c r="HM78" i="4"/>
  <c r="MN54" i="4"/>
  <c r="MN32" i="4"/>
  <c r="FL32" i="4"/>
  <c r="C11" i="5"/>
  <c r="D11" i="5"/>
  <c r="E11" i="5"/>
  <c r="B11" i="5"/>
  <c r="FH78" i="4" l="1"/>
  <c r="DS54" i="4"/>
  <c r="AE54" i="4"/>
  <c r="AE32" i="4"/>
  <c r="KU54" i="4"/>
  <c r="KU32" i="4"/>
  <c r="KC78" i="4"/>
  <c r="HG54" i="4"/>
  <c r="HG32" i="4"/>
  <c r="DS32" i="4"/>
  <c r="AN78" i="4"/>
  <c r="LY54" i="4"/>
  <c r="IK54" i="4"/>
  <c r="IK32" i="4"/>
  <c r="GT78" i="4"/>
  <c r="EW54" i="4"/>
  <c r="EW32" i="4"/>
  <c r="BZ78" i="4"/>
  <c r="BI54" i="4"/>
  <c r="BI32" i="4"/>
  <c r="LY32" i="4"/>
  <c r="LO78" i="4"/>
  <c r="JJ78" i="4"/>
  <c r="EO78" i="4"/>
  <c r="U78" i="4"/>
  <c r="P54" i="4"/>
  <c r="P32" i="4"/>
  <c r="KF32" i="4"/>
  <c r="DD32" i="4"/>
  <c r="KF54" i="4"/>
  <c r="GR54" i="4"/>
  <c r="GR32" i="4"/>
  <c r="DD54" i="4"/>
  <c r="BG78" i="4"/>
  <c r="LJ32" i="4"/>
  <c r="LJ54" i="4"/>
  <c r="KV78" i="4"/>
  <c r="HV54" i="4"/>
  <c r="HV32" i="4"/>
  <c r="EH32" i="4"/>
  <c r="AT54" i="4"/>
  <c r="AT32" i="4"/>
  <c r="GA78" i="4"/>
  <c r="EH54" i="4"/>
</calcChain>
</file>

<file path=xl/sharedStrings.xml><?xml version="1.0" encoding="utf-8"?>
<sst xmlns="http://schemas.openxmlformats.org/spreadsheetml/2006/main" count="370" uniqueCount="180">
  <si>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</si>
  <si>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</si>
  <si>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</si>
  <si>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</si>
  <si>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</si>
  <si>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</si>
  <si>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</si>
  <si>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</si>
  <si>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</si>
  <si>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</si>
  <si>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</si>
  <si>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</si>
  <si>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</si>
  <si>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</si>
  <si>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</si>
  <si>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</si>
  <si>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</si>
  <si>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</si>
  <si>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</si>
  <si>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</si>
  <si>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</si>
  <si>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</si>
  <si>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</si>
  <si>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</si>
  <si>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</si>
  <si>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</si>
  <si>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</si>
  <si>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</si>
  <si>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</si>
  <si>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</si>
  <si>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</si>
  <si>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</si>
  <si>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</si>
  <si>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</si>
  <si>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</si>
  <si>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</si>
  <si>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</si>
  <si>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</si>
  <si>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</si>
  <si>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</si>
  <si>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</si>
  <si>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</si>
  <si>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</si>
  <si>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</si>
  <si>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</si>
  <si>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</si>
  <si>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</si>
  <si>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</si>
  <si>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</si>
  <si>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</si>
  <si>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</si>
  <si>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</si>
  <si>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</si>
  <si>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</si>
  <si>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</si>
  <si>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</si>
  <si>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</si>
  <si>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</si>
  <si>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</si>
  <si>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</si>
  <si>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</si>
  <si>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</si>
  <si>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</si>
  <si>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</si>
  <si>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</si>
  <si>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</si>
  <si>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</si>
  <si>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</si>
  <si>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</si>
  <si>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</si>
  <si>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</si>
  <si>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</si>
  <si>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</si>
  <si>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</si>
  <si>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</si>
  <si>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</si>
  <si>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</si>
  <si>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</si>
  <si>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</si>
  <si>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</si>
  <si>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</si>
  <si>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</si>
  <si>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</si>
  <si>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</si>
  <si>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</si>
  <si>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</si>
  <si>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</si>
  <si>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</si>
  <si>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</si>
  <si>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</si>
  <si>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</si>
  <si>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</si>
  <si>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</si>
  <si>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</si>
  <si>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</si>
  <si>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</si>
  <si>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</si>
  <si>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</si>
  <si>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</si>
  <si>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</si>
  <si>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</si>
  <si>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</si>
  <si>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</si>
  <si>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</si>
  <si>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</si>
  <si>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</si>
  <si>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</si>
  <si>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</si>
  <si>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</si>
  <si>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</si>
  <si>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</si>
  <si>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</si>
  <si>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</si>
  <si>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</si>
  <si>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</si>
  <si>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</si>
  <si>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</si>
  <si>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</si>
  <si>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</si>
  <si>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</si>
  <si>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</si>
  <si>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</si>
  <si>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</si>
  <si>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</si>
  <si>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</si>
  <si>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</si>
  <si>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</si>
  <si>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</si>
  <si>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</si>
  <si>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</si>
  <si>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</si>
  <si>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</si>
  <si>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</si>
  <si>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</si>
  <si>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</si>
  <si>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</si>
  <si>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</si>
  <si>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</si>
  <si>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</si>
  <si>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</si>
  <si>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</si>
  <si>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</si>
  <si>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</si>
  <si>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</si>
  <si>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</si>
  <si>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</si>
  <si>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</si>
  <si>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</si>
  <si>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</si>
  <si>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</si>
  <si>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</si>
  <si>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</si>
  <si>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</si>
  <si>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</si>
  <si>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</si>
  <si>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</si>
  <si>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</si>
  <si>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</si>
  <si>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</si>
  <si>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</si>
  <si>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</si>
  <si>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</si>
  <si>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ふたば医療センター</t>
  </si>
  <si>
    <t>条例全部</t>
  </si>
  <si>
    <t>病院事業</t>
  </si>
  <si>
    <t>一般病院</t>
  </si>
  <si>
    <t>50床未満</t>
  </si>
  <si>
    <t>自治体職員</t>
  </si>
  <si>
    <t>直営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</si>
  <si>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</si>
  <si>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</si>
  <si>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</si>
  <si>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</si>
  <si>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</si>
  <si>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</si>
  <si>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</si>
  <si>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①震災からの復興・再生を支える地域医療の確保
②救急医療体制の強化
</t>
    <rPh sb="1" eb="3">
      <t>シンサイ</t>
    </rPh>
    <rPh sb="6" eb="8">
      <t>フッコウ</t>
    </rPh>
    <rPh sb="9" eb="11">
      <t>サイセイ</t>
    </rPh>
    <rPh sb="12" eb="13">
      <t>ササ</t>
    </rPh>
    <rPh sb="15" eb="17">
      <t>チイキ</t>
    </rPh>
    <rPh sb="17" eb="19">
      <t>イリョウ</t>
    </rPh>
    <rPh sb="20" eb="22">
      <t>カクホ</t>
    </rPh>
    <rPh sb="27" eb="29">
      <t>イリョウ</t>
    </rPh>
    <rPh sb="29" eb="31">
      <t>タイセイ</t>
    </rPh>
    <rPh sb="32" eb="34">
      <t>キョウカ</t>
    </rPh>
    <phoneticPr fontId="5"/>
  </si>
  <si>
    <t>①②③当病院はH30.4月に新規開院し3年目を迎えたところである。</t>
    <rPh sb="3" eb="4">
      <t>トウ</t>
    </rPh>
    <rPh sb="4" eb="6">
      <t>ビョウイン</t>
    </rPh>
    <rPh sb="12" eb="13">
      <t>ツキ</t>
    </rPh>
    <rPh sb="14" eb="16">
      <t>シンキ</t>
    </rPh>
    <rPh sb="16" eb="18">
      <t>カイイン</t>
    </rPh>
    <rPh sb="20" eb="22">
      <t>ネンメ</t>
    </rPh>
    <rPh sb="23" eb="24">
      <t>ムカ</t>
    </rPh>
    <phoneticPr fontId="5"/>
  </si>
  <si>
    <t>①②他県応援職員の減に伴う本県職員の増による給与費増、新型感染症対応に伴う経費増により医業費用が増加し、前年を下回っている。なお、震災・原発事故からの復興途上地域にあり、帰還住民の患者数の影響で、医業収支比率は類似病院を下回っている。
③H30.4月開院。
④病院周知、地域医療機関との連携促進による患者増に伴い、前年より上回っている。
⑤入院に係る診療報酬点数が下がった影響で診療単価が減少し、前年より下回っている。
⑥訪問看護、発熱外来検査等が増加した影響で診療単価は前年比増となり、類似病院を上回っている。
⑦⑧本県職員増に伴う給与費増、新型感染症対応に伴う診療材料費増の影響で、前年を上回っている。</t>
    <rPh sb="4" eb="6">
      <t>オウエン</t>
    </rPh>
    <rPh sb="9" eb="10">
      <t>ゲン</t>
    </rPh>
    <rPh sb="11" eb="12">
      <t>トモナ</t>
    </rPh>
    <rPh sb="27" eb="29">
      <t>シンガタ</t>
    </rPh>
    <rPh sb="29" eb="32">
      <t>カンセンショウ</t>
    </rPh>
    <rPh sb="32" eb="34">
      <t>タイオウ</t>
    </rPh>
    <rPh sb="35" eb="36">
      <t>トモナ</t>
    </rPh>
    <rPh sb="37" eb="39">
      <t>ケイヒ</t>
    </rPh>
    <rPh sb="43" eb="45">
      <t>イギョウ</t>
    </rPh>
    <rPh sb="45" eb="47">
      <t>ヒヨウ</t>
    </rPh>
    <rPh sb="48" eb="50">
      <t>ゾウカ</t>
    </rPh>
    <rPh sb="52" eb="54">
      <t>ゼンネン</t>
    </rPh>
    <rPh sb="55" eb="57">
      <t>シタマワ</t>
    </rPh>
    <rPh sb="68" eb="70">
      <t>ゲンパツ</t>
    </rPh>
    <rPh sb="70" eb="72">
      <t>ジコ</t>
    </rPh>
    <rPh sb="75" eb="77">
      <t>フッコウ</t>
    </rPh>
    <rPh sb="77" eb="79">
      <t>トジョウ</t>
    </rPh>
    <rPh sb="79" eb="81">
      <t>チイキ</t>
    </rPh>
    <rPh sb="85" eb="87">
      <t>キカン</t>
    </rPh>
    <rPh sb="87" eb="89">
      <t>ジュウミン</t>
    </rPh>
    <rPh sb="90" eb="93">
      <t>カンジャスウ</t>
    </rPh>
    <rPh sb="94" eb="96">
      <t>エイキョウ</t>
    </rPh>
    <rPh sb="98" eb="100">
      <t>イギョウ</t>
    </rPh>
    <rPh sb="100" eb="102">
      <t>シュウシ</t>
    </rPh>
    <rPh sb="102" eb="104">
      <t>ヒリツ</t>
    </rPh>
    <rPh sb="105" eb="107">
      <t>ルイジ</t>
    </rPh>
    <rPh sb="107" eb="109">
      <t>ビョウイン</t>
    </rPh>
    <rPh sb="124" eb="125">
      <t>ツキ</t>
    </rPh>
    <rPh sb="130" eb="132">
      <t>ビョウイン</t>
    </rPh>
    <rPh sb="132" eb="134">
      <t>シュウチ</t>
    </rPh>
    <rPh sb="135" eb="137">
      <t>チイキ</t>
    </rPh>
    <rPh sb="137" eb="139">
      <t>イリョウ</t>
    </rPh>
    <rPh sb="139" eb="141">
      <t>キカン</t>
    </rPh>
    <rPh sb="143" eb="145">
      <t>レンケイ</t>
    </rPh>
    <rPh sb="145" eb="147">
      <t>ソクシン</t>
    </rPh>
    <rPh sb="157" eb="159">
      <t>ゼンネン</t>
    </rPh>
    <rPh sb="170" eb="172">
      <t>ニュウイン</t>
    </rPh>
    <rPh sb="173" eb="174">
      <t>カカ</t>
    </rPh>
    <rPh sb="175" eb="177">
      <t>シンリョウ</t>
    </rPh>
    <rPh sb="177" eb="179">
      <t>ホウシュウ</t>
    </rPh>
    <rPh sb="179" eb="181">
      <t>テンスウ</t>
    </rPh>
    <rPh sb="182" eb="183">
      <t>サ</t>
    </rPh>
    <rPh sb="186" eb="188">
      <t>エイキョウ</t>
    </rPh>
    <rPh sb="189" eb="191">
      <t>シンリョウ</t>
    </rPh>
    <rPh sb="191" eb="193">
      <t>タンカ</t>
    </rPh>
    <rPh sb="194" eb="196">
      <t>ゲンショウ</t>
    </rPh>
    <rPh sb="202" eb="203">
      <t>シタ</t>
    </rPh>
    <rPh sb="211" eb="213">
      <t>ホウモン</t>
    </rPh>
    <rPh sb="213" eb="215">
      <t>カンゴ</t>
    </rPh>
    <rPh sb="216" eb="223">
      <t>ハツネツガイライケンサトウ</t>
    </rPh>
    <rPh sb="224" eb="226">
      <t>ゾウカ</t>
    </rPh>
    <rPh sb="228" eb="230">
      <t>エイキョウ</t>
    </rPh>
    <rPh sb="231" eb="233">
      <t>シンリョウ</t>
    </rPh>
    <rPh sb="233" eb="235">
      <t>タンカ</t>
    </rPh>
    <rPh sb="236" eb="237">
      <t>ゼン</t>
    </rPh>
    <rPh sb="237" eb="238">
      <t>ネン</t>
    </rPh>
    <rPh sb="238" eb="239">
      <t>ヒ</t>
    </rPh>
    <rPh sb="239" eb="240">
      <t>ゾウ</t>
    </rPh>
    <rPh sb="249" eb="250">
      <t>ウエ</t>
    </rPh>
    <rPh sb="259" eb="261">
      <t>ホンケン</t>
    </rPh>
    <rPh sb="261" eb="263">
      <t>ショクイン</t>
    </rPh>
    <rPh sb="263" eb="264">
      <t>ゾウ</t>
    </rPh>
    <rPh sb="265" eb="266">
      <t>トモナ</t>
    </rPh>
    <rPh sb="267" eb="270">
      <t>キュウヨヒ</t>
    </rPh>
    <rPh sb="270" eb="271">
      <t>ゾウ</t>
    </rPh>
    <rPh sb="272" eb="274">
      <t>シンガタ</t>
    </rPh>
    <rPh sb="274" eb="277">
      <t>カンセンショウ</t>
    </rPh>
    <rPh sb="293" eb="295">
      <t>ゼンネン</t>
    </rPh>
    <phoneticPr fontId="5"/>
  </si>
  <si>
    <t>　当病院は、H30.4月に震災・原発事故からの復興・再生を図る双葉地域唯一の二次救急医療機関として開院し、R2年度は3年目を迎え、病院周知や地域連携が進んできたこと、訪問看護等の在宅医療の取組を強化したことなどにより、コロナ禍においても入院、外来とも患者数が増加傾向にある。
　当該地域の復興・再生を今後も医療面から支えていくために、更なる地域医療の確保に取り組んでいく必要がある。</t>
    <rPh sb="1" eb="2">
      <t>トウ</t>
    </rPh>
    <rPh sb="2" eb="4">
      <t>ビョウイン</t>
    </rPh>
    <rPh sb="11" eb="12">
      <t>ツキ</t>
    </rPh>
    <rPh sb="13" eb="15">
      <t>シンサイ</t>
    </rPh>
    <rPh sb="23" eb="25">
      <t>フッコウ</t>
    </rPh>
    <rPh sb="26" eb="28">
      <t>サイセイ</t>
    </rPh>
    <rPh sb="29" eb="30">
      <t>ハカ</t>
    </rPh>
    <rPh sb="31" eb="33">
      <t>フタバ</t>
    </rPh>
    <rPh sb="33" eb="35">
      <t>チイキ</t>
    </rPh>
    <rPh sb="35" eb="37">
      <t>ユイツ</t>
    </rPh>
    <rPh sb="38" eb="40">
      <t>２ジ</t>
    </rPh>
    <rPh sb="40" eb="42">
      <t>キュウキュウ</t>
    </rPh>
    <rPh sb="42" eb="44">
      <t>イリョウ</t>
    </rPh>
    <rPh sb="44" eb="46">
      <t>キカン</t>
    </rPh>
    <rPh sb="49" eb="51">
      <t>カイイン</t>
    </rPh>
    <rPh sb="55" eb="57">
      <t>ネンド</t>
    </rPh>
    <rPh sb="59" eb="61">
      <t>ネンメ</t>
    </rPh>
    <rPh sb="62" eb="63">
      <t>ムカ</t>
    </rPh>
    <rPh sb="65" eb="67">
      <t>ビョウイン</t>
    </rPh>
    <rPh sb="67" eb="69">
      <t>シュウチ</t>
    </rPh>
    <rPh sb="70" eb="72">
      <t>チイキ</t>
    </rPh>
    <rPh sb="72" eb="74">
      <t>レンケイ</t>
    </rPh>
    <rPh sb="75" eb="76">
      <t>スス</t>
    </rPh>
    <rPh sb="83" eb="85">
      <t>ホウモン</t>
    </rPh>
    <rPh sb="85" eb="87">
      <t>カンゴ</t>
    </rPh>
    <rPh sb="87" eb="88">
      <t>トウ</t>
    </rPh>
    <rPh sb="89" eb="91">
      <t>ザイタク</t>
    </rPh>
    <rPh sb="91" eb="93">
      <t>イリョウ</t>
    </rPh>
    <rPh sb="94" eb="95">
      <t>ト</t>
    </rPh>
    <rPh sb="95" eb="96">
      <t>ク</t>
    </rPh>
    <rPh sb="97" eb="99">
      <t>キョウカ</t>
    </rPh>
    <rPh sb="112" eb="113">
      <t>ワザワイ</t>
    </rPh>
    <rPh sb="118" eb="120">
      <t>ニュウイン</t>
    </rPh>
    <rPh sb="121" eb="123">
      <t>ガイライ</t>
    </rPh>
    <rPh sb="125" eb="127">
      <t>カンジャ</t>
    </rPh>
    <rPh sb="127" eb="128">
      <t>スウ</t>
    </rPh>
    <rPh sb="129" eb="131">
      <t>ゾウカ</t>
    </rPh>
    <rPh sb="131" eb="133">
      <t>ケイコウ</t>
    </rPh>
    <rPh sb="139" eb="141">
      <t>トウガイ</t>
    </rPh>
    <rPh sb="141" eb="143">
      <t>チイキ</t>
    </rPh>
    <rPh sb="144" eb="146">
      <t>フッコウ</t>
    </rPh>
    <rPh sb="147" eb="149">
      <t>サイセイ</t>
    </rPh>
    <rPh sb="150" eb="152">
      <t>コンゴ</t>
    </rPh>
    <rPh sb="153" eb="155">
      <t>イリョウ</t>
    </rPh>
    <rPh sb="155" eb="156">
      <t>メン</t>
    </rPh>
    <rPh sb="158" eb="159">
      <t>ササ</t>
    </rPh>
    <rPh sb="167" eb="168">
      <t>サラ</t>
    </rPh>
    <rPh sb="170" eb="172">
      <t>チイキ</t>
    </rPh>
    <rPh sb="172" eb="174">
      <t>イリョウ</t>
    </rPh>
    <rPh sb="175" eb="177">
      <t>カクホ</t>
    </rPh>
    <rPh sb="178" eb="179">
      <t>ト</t>
    </rPh>
    <rPh sb="180" eb="181">
      <t>ク</t>
    </rPh>
    <rPh sb="185" eb="18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</si>
</sst>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Border="1" applyAlignment="1" applyProtection="1">
      <alignment horizontal="left" vertical="top" wrapText="1" shrinkToFit="1"/>
      <protection locked="0"/>
    </xf>
    <xf numFmtId="0" fontId="22" fillId="0" borderId="9" xfId="0" applyFont="1" applyBorder="1" applyAlignment="1" applyProtection="1">
      <alignment horizontal="left" vertical="top" wrapText="1" shrinkToFit="1"/>
      <protection locked="0"/>
    </xf>
    <xf numFmtId="0" fontId="22" fillId="0" borderId="10" xfId="0" applyFont="1" applyBorder="1" applyAlignment="1" applyProtection="1">
      <alignment horizontal="left" vertical="top" wrapText="1" shrinkToFit="1"/>
      <protection locked="0"/>
    </xf>
    <xf numFmtId="0" fontId="22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11" xfId="0" applyFont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13</c:v>
                </c:pt>
                <c:pt idx="3">
                  <c:v>14.3</c:v>
                </c:pt>
                <c:pt idx="4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D-4771-8351-2996E4A5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59.4</c:v>
                </c:pt>
                <c:pt idx="3">
                  <c:v>61.4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D-4771-8351-2996E4A5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2-4F44-AD74-6BFAD0A8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118.7</c:v>
                </c:pt>
                <c:pt idx="3">
                  <c:v>121.7</c:v>
                </c:pt>
                <c:pt idx="4">
                  <c:v>132.30000000000001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2-4F44-AD74-6BFAD0A8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14.7</c:v>
                </c:pt>
                <c:pt idx="3">
                  <c:v>16.8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C-4B31-AAD9-AEC0BC95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66.8</c:v>
                </c:pt>
                <c:pt idx="3">
                  <c:v>67.8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C-4B31-AAD9-AEC0BC95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102.9</c:v>
                </c:pt>
                <c:pt idx="3">
                  <c:v>116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D9C-934C-2894F3CD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96.1</c:v>
                </c:pt>
                <c:pt idx="3">
                  <c:v>96.7</c:v>
                </c:pt>
                <c:pt idx="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7-4D9C-934C-2894F3CD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8.1</c:v>
                </c:pt>
                <c:pt idx="3">
                  <c:v>15.6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5-42BD-9746-C92E104E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54.2</c:v>
                </c:pt>
                <c:pt idx="3">
                  <c:v>55.4</c:v>
                </c:pt>
                <c:pt idx="4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5-42BD-9746-C92E104E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18.600000000000001</c:v>
                </c:pt>
                <c:pt idx="3">
                  <c:v>34.4</c:v>
                </c:pt>
                <c:pt idx="4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A-495D-A3CD-11E061DE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70.2</c:v>
                </c:pt>
                <c:pt idx="3">
                  <c:v>72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A-495D-A3CD-11E061DE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90275367</c:v>
                </c:pt>
                <c:pt idx="3">
                  <c:v>90800633</c:v>
                </c:pt>
                <c:pt idx="4">
                  <c:v>92834000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FC4-9A67-56CAAEAD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45346697</c:v>
                </c:pt>
                <c:pt idx="3">
                  <c:v>44774257</c:v>
                </c:pt>
                <c:pt idx="4">
                  <c:v>46069366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A-4FC4-9A67-56CAAEAD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39.4</c:v>
                </c:pt>
                <c:pt idx="3">
                  <c:v>42.4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E-459F-ABBA-94B15892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16</c:v>
                </c:pt>
                <c:pt idx="3">
                  <c:v>16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E-459F-ABBA-94B15892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227.8</c:v>
                </c:pt>
                <c:pt idx="3">
                  <c:v>178</c:v>
                </c:pt>
                <c:pt idx="4">
                  <c:v>223.2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2BE-92FE-B537DCDC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81.599999999999994</c:v>
                </c:pt>
                <c:pt idx="3">
                  <c:v>80.099999999999994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F-42BE-92FE-B537DCDC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11217</c:v>
                </c:pt>
                <c:pt idx="3">
                  <c:v>12429</c:v>
                </c:pt>
                <c:pt idx="4">
                  <c:v>13224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7-479C-861E-8C3F2B98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8109</c:v>
                </c:pt>
                <c:pt idx="3">
                  <c:v>8307</c:v>
                </c:pt>
                <c:pt idx="4">
                  <c:v>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7-479C-861E-8C3F2B98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22320</c:v>
                </c:pt>
                <c:pt idx="3">
                  <c:v>32155</c:v>
                </c:pt>
                <c:pt idx="4">
                  <c:v>23814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B-409F-B3B9-DED1C51A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26485</c:v>
                </c:pt>
                <c:pt idx="3">
                  <c:v>27761</c:v>
                </c:pt>
                <c:pt idx="4">
                  <c:v>29162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B-409F-B3B9-DED1C51A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1" zoomScaleNormal="100" zoomScaleSheetLayoutView="70" workbookViewId="0">
      <selection activeCell="OA79" sqref="OA79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福島県　ふたば医療センター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30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30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1862777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3860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１０：１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30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30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176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 t="str">
        <f>データ!AI7</f>
        <v>-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 t="str">
        <f>データ!AJ7</f>
        <v>-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102.9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116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99.6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 t="str">
        <f>データ!AT7</f>
        <v>-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 t="str">
        <f>データ!AU7</f>
        <v>-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14.7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16.8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14.1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 t="str">
        <f>データ!BE7</f>
        <v>-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 t="str">
        <f>データ!BF7</f>
        <v>-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 t="str">
        <f>データ!BP7</f>
        <v>-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 t="str">
        <f>データ!BQ7</f>
        <v>-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13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14.3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19.899999999999999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 t="str">
        <f>データ!AN7</f>
        <v>-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 t="str">
        <f>データ!AO7</f>
        <v>-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96.1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96.7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98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 t="str">
        <f>データ!AY7</f>
        <v>-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 t="str">
        <f>データ!AZ7</f>
        <v>-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66.8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67.8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65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 t="str">
        <f>データ!BJ7</f>
        <v>-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 t="str">
        <f>データ!BK7</f>
        <v>-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118.7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121.7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132.30000000000001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 t="str">
        <f>データ!BU7</f>
        <v>-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 t="str">
        <f>データ!BV7</f>
        <v>-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59.4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61.4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55.9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55" t="s">
        <v>178</v>
      </c>
      <c r="NK39" s="156"/>
      <c r="NL39" s="156"/>
      <c r="NM39" s="156"/>
      <c r="NN39" s="156"/>
      <c r="NO39" s="156"/>
      <c r="NP39" s="156"/>
      <c r="NQ39" s="156"/>
      <c r="NR39" s="156"/>
      <c r="NS39" s="156"/>
      <c r="NT39" s="156"/>
      <c r="NU39" s="156"/>
      <c r="NV39" s="156"/>
      <c r="NW39" s="156"/>
      <c r="NX39" s="157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55"/>
      <c r="NK40" s="156"/>
      <c r="NL40" s="156"/>
      <c r="NM40" s="156"/>
      <c r="NN40" s="156"/>
      <c r="NO40" s="156"/>
      <c r="NP40" s="156"/>
      <c r="NQ40" s="156"/>
      <c r="NR40" s="156"/>
      <c r="NS40" s="156"/>
      <c r="NT40" s="156"/>
      <c r="NU40" s="156"/>
      <c r="NV40" s="156"/>
      <c r="NW40" s="156"/>
      <c r="NX40" s="157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55"/>
      <c r="NK41" s="156"/>
      <c r="NL41" s="156"/>
      <c r="NM41" s="156"/>
      <c r="NN41" s="156"/>
      <c r="NO41" s="156"/>
      <c r="NP41" s="156"/>
      <c r="NQ41" s="156"/>
      <c r="NR41" s="156"/>
      <c r="NS41" s="156"/>
      <c r="NT41" s="156"/>
      <c r="NU41" s="156"/>
      <c r="NV41" s="156"/>
      <c r="NW41" s="156"/>
      <c r="NX41" s="157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55"/>
      <c r="NK42" s="156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156"/>
      <c r="NW42" s="156"/>
      <c r="NX42" s="157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55"/>
      <c r="NK43" s="156"/>
      <c r="NL43" s="156"/>
      <c r="NM43" s="156"/>
      <c r="NN43" s="156"/>
      <c r="NO43" s="156"/>
      <c r="NP43" s="156"/>
      <c r="NQ43" s="156"/>
      <c r="NR43" s="156"/>
      <c r="NS43" s="156"/>
      <c r="NT43" s="156"/>
      <c r="NU43" s="156"/>
      <c r="NV43" s="156"/>
      <c r="NW43" s="156"/>
      <c r="NX43" s="157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55"/>
      <c r="NK44" s="156"/>
      <c r="NL44" s="156"/>
      <c r="NM44" s="156"/>
      <c r="NN44" s="156"/>
      <c r="NO44" s="156"/>
      <c r="NP44" s="156"/>
      <c r="NQ44" s="156"/>
      <c r="NR44" s="156"/>
      <c r="NS44" s="156"/>
      <c r="NT44" s="156"/>
      <c r="NU44" s="156"/>
      <c r="NV44" s="156"/>
      <c r="NW44" s="156"/>
      <c r="NX44" s="157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55"/>
      <c r="NK45" s="156"/>
      <c r="NL45" s="156"/>
      <c r="NM45" s="156"/>
      <c r="NN45" s="156"/>
      <c r="NO45" s="156"/>
      <c r="NP45" s="156"/>
      <c r="NQ45" s="156"/>
      <c r="NR45" s="156"/>
      <c r="NS45" s="156"/>
      <c r="NT45" s="156"/>
      <c r="NU45" s="156"/>
      <c r="NV45" s="156"/>
      <c r="NW45" s="156"/>
      <c r="NX45" s="157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55"/>
      <c r="NK46" s="156"/>
      <c r="NL46" s="156"/>
      <c r="NM46" s="156"/>
      <c r="NN46" s="156"/>
      <c r="NO46" s="156"/>
      <c r="NP46" s="156"/>
      <c r="NQ46" s="156"/>
      <c r="NR46" s="156"/>
      <c r="NS46" s="156"/>
      <c r="NT46" s="156"/>
      <c r="NU46" s="156"/>
      <c r="NV46" s="156"/>
      <c r="NW46" s="156"/>
      <c r="NX46" s="157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55"/>
      <c r="NK47" s="156"/>
      <c r="NL47" s="156"/>
      <c r="NM47" s="156"/>
      <c r="NN47" s="156"/>
      <c r="NO47" s="156"/>
      <c r="NP47" s="156"/>
      <c r="NQ47" s="156"/>
      <c r="NR47" s="156"/>
      <c r="NS47" s="156"/>
      <c r="NT47" s="156"/>
      <c r="NU47" s="156"/>
      <c r="NV47" s="156"/>
      <c r="NW47" s="156"/>
      <c r="NX47" s="157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55"/>
      <c r="NK48" s="156"/>
      <c r="NL48" s="156"/>
      <c r="NM48" s="156"/>
      <c r="NN48" s="156"/>
      <c r="NO48" s="156"/>
      <c r="NP48" s="156"/>
      <c r="NQ48" s="156"/>
      <c r="NR48" s="156"/>
      <c r="NS48" s="156"/>
      <c r="NT48" s="156"/>
      <c r="NU48" s="156"/>
      <c r="NV48" s="156"/>
      <c r="NW48" s="156"/>
      <c r="NX48" s="157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55"/>
      <c r="NK49" s="156"/>
      <c r="NL49" s="156"/>
      <c r="NM49" s="156"/>
      <c r="NN49" s="156"/>
      <c r="NO49" s="156"/>
      <c r="NP49" s="156"/>
      <c r="NQ49" s="156"/>
      <c r="NR49" s="156"/>
      <c r="NS49" s="156"/>
      <c r="NT49" s="156"/>
      <c r="NU49" s="156"/>
      <c r="NV49" s="156"/>
      <c r="NW49" s="156"/>
      <c r="NX49" s="157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55"/>
      <c r="NK50" s="156"/>
      <c r="NL50" s="156"/>
      <c r="NM50" s="156"/>
      <c r="NN50" s="156"/>
      <c r="NO50" s="156"/>
      <c r="NP50" s="156"/>
      <c r="NQ50" s="156"/>
      <c r="NR50" s="156"/>
      <c r="NS50" s="156"/>
      <c r="NT50" s="156"/>
      <c r="NU50" s="156"/>
      <c r="NV50" s="156"/>
      <c r="NW50" s="156"/>
      <c r="NX50" s="157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58"/>
      <c r="NK51" s="159"/>
      <c r="NL51" s="159"/>
      <c r="NM51" s="159"/>
      <c r="NN51" s="159"/>
      <c r="NO51" s="159"/>
      <c r="NP51" s="159"/>
      <c r="NQ51" s="159"/>
      <c r="NR51" s="159"/>
      <c r="NS51" s="159"/>
      <c r="NT51" s="159"/>
      <c r="NU51" s="159"/>
      <c r="NV51" s="159"/>
      <c r="NW51" s="159"/>
      <c r="NX51" s="160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61" t="s">
        <v>80</v>
      </c>
      <c r="NK52" s="162"/>
      <c r="NL52" s="162"/>
      <c r="NM52" s="162"/>
      <c r="NN52" s="162"/>
      <c r="NO52" s="162"/>
      <c r="NP52" s="162"/>
      <c r="NQ52" s="162"/>
      <c r="NR52" s="162"/>
      <c r="NS52" s="162"/>
      <c r="NT52" s="162"/>
      <c r="NU52" s="162"/>
      <c r="NV52" s="162"/>
      <c r="NW52" s="162"/>
      <c r="NX52" s="163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64"/>
      <c r="NK53" s="165"/>
      <c r="NL53" s="165"/>
      <c r="NM53" s="165"/>
      <c r="NN53" s="165"/>
      <c r="NO53" s="165"/>
      <c r="NP53" s="165"/>
      <c r="NQ53" s="165"/>
      <c r="NR53" s="165"/>
      <c r="NS53" s="165"/>
      <c r="NT53" s="165"/>
      <c r="NU53" s="165"/>
      <c r="NV53" s="165"/>
      <c r="NW53" s="165"/>
      <c r="NX53" s="166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67" t="s">
        <v>177</v>
      </c>
      <c r="NK54" s="168"/>
      <c r="NL54" s="168"/>
      <c r="NM54" s="168"/>
      <c r="NN54" s="168"/>
      <c r="NO54" s="168"/>
      <c r="NP54" s="168"/>
      <c r="NQ54" s="168"/>
      <c r="NR54" s="168"/>
      <c r="NS54" s="168"/>
      <c r="NT54" s="168"/>
      <c r="NU54" s="168"/>
      <c r="NV54" s="168"/>
      <c r="NW54" s="168"/>
      <c r="NX54" s="169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 t="str">
        <f>データ!CA7</f>
        <v>-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 t="str">
        <f>データ!CB7</f>
        <v>-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22320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32155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23814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 t="str">
        <f>データ!CL7</f>
        <v>-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 t="str">
        <f>データ!CM7</f>
        <v>-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11217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12429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13224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 t="str">
        <f>データ!CW7</f>
        <v>-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 t="str">
        <f>データ!CX7</f>
        <v>-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227.8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178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223.2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 t="str">
        <f>データ!DH7</f>
        <v>-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 t="str">
        <f>データ!DI7</f>
        <v>-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39.4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42.4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50.8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67"/>
      <c r="NK55" s="168"/>
      <c r="NL55" s="168"/>
      <c r="NM55" s="168"/>
      <c r="NN55" s="168"/>
      <c r="NO55" s="168"/>
      <c r="NP55" s="168"/>
      <c r="NQ55" s="168"/>
      <c r="NR55" s="168"/>
      <c r="NS55" s="168"/>
      <c r="NT55" s="168"/>
      <c r="NU55" s="168"/>
      <c r="NV55" s="168"/>
      <c r="NW55" s="168"/>
      <c r="NX55" s="169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 t="str">
        <f>データ!CF7</f>
        <v>-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 t="str">
        <f>データ!CG7</f>
        <v>-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26485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27761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29162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 t="str">
        <f>データ!CQ7</f>
        <v>-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 t="str">
        <f>データ!CR7</f>
        <v>-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8109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8307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8904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 t="str">
        <f>データ!DB7</f>
        <v>-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 t="str">
        <f>データ!DC7</f>
        <v>-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81.599999999999994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80.099999999999994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87.1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 t="str">
        <f>データ!DM7</f>
        <v>-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 t="str">
        <f>データ!DN7</f>
        <v>-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16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15.9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67"/>
      <c r="NK56" s="168"/>
      <c r="NL56" s="168"/>
      <c r="NM56" s="168"/>
      <c r="NN56" s="168"/>
      <c r="NO56" s="168"/>
      <c r="NP56" s="168"/>
      <c r="NQ56" s="168"/>
      <c r="NR56" s="168"/>
      <c r="NS56" s="168"/>
      <c r="NT56" s="168"/>
      <c r="NU56" s="168"/>
      <c r="NV56" s="168"/>
      <c r="NW56" s="168"/>
      <c r="NX56" s="169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67"/>
      <c r="NK57" s="168"/>
      <c r="NL57" s="168"/>
      <c r="NM57" s="168"/>
      <c r="NN57" s="168"/>
      <c r="NO57" s="168"/>
      <c r="NP57" s="168"/>
      <c r="NQ57" s="168"/>
      <c r="NR57" s="168"/>
      <c r="NS57" s="168"/>
      <c r="NT57" s="168"/>
      <c r="NU57" s="168"/>
      <c r="NV57" s="168"/>
      <c r="NW57" s="168"/>
      <c r="NX57" s="169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67"/>
      <c r="NK58" s="168"/>
      <c r="NL58" s="168"/>
      <c r="NM58" s="168"/>
      <c r="NN58" s="168"/>
      <c r="NO58" s="168"/>
      <c r="NP58" s="168"/>
      <c r="NQ58" s="168"/>
      <c r="NR58" s="168"/>
      <c r="NS58" s="168"/>
      <c r="NT58" s="168"/>
      <c r="NU58" s="168"/>
      <c r="NV58" s="168"/>
      <c r="NW58" s="168"/>
      <c r="NX58" s="169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67"/>
      <c r="NK59" s="168"/>
      <c r="NL59" s="168"/>
      <c r="NM59" s="168"/>
      <c r="NN59" s="168"/>
      <c r="NO59" s="168"/>
      <c r="NP59" s="168"/>
      <c r="NQ59" s="168"/>
      <c r="NR59" s="168"/>
      <c r="NS59" s="168"/>
      <c r="NT59" s="168"/>
      <c r="NU59" s="168"/>
      <c r="NV59" s="168"/>
      <c r="NW59" s="168"/>
      <c r="NX59" s="169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67"/>
      <c r="NK60" s="168"/>
      <c r="NL60" s="168"/>
      <c r="NM60" s="168"/>
      <c r="NN60" s="168"/>
      <c r="NO60" s="168"/>
      <c r="NP60" s="168"/>
      <c r="NQ60" s="168"/>
      <c r="NR60" s="168"/>
      <c r="NS60" s="168"/>
      <c r="NT60" s="168"/>
      <c r="NU60" s="168"/>
      <c r="NV60" s="168"/>
      <c r="NW60" s="168"/>
      <c r="NX60" s="169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67"/>
      <c r="NK61" s="168"/>
      <c r="NL61" s="168"/>
      <c r="NM61" s="168"/>
      <c r="NN61" s="168"/>
      <c r="NO61" s="168"/>
      <c r="NP61" s="168"/>
      <c r="NQ61" s="168"/>
      <c r="NR61" s="168"/>
      <c r="NS61" s="168"/>
      <c r="NT61" s="168"/>
      <c r="NU61" s="168"/>
      <c r="NV61" s="168"/>
      <c r="NW61" s="168"/>
      <c r="NX61" s="169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67"/>
      <c r="NK62" s="168"/>
      <c r="NL62" s="168"/>
      <c r="NM62" s="168"/>
      <c r="NN62" s="168"/>
      <c r="NO62" s="168"/>
      <c r="NP62" s="168"/>
      <c r="NQ62" s="168"/>
      <c r="NR62" s="168"/>
      <c r="NS62" s="168"/>
      <c r="NT62" s="168"/>
      <c r="NU62" s="168"/>
      <c r="NV62" s="168"/>
      <c r="NW62" s="168"/>
      <c r="NX62" s="169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67"/>
      <c r="NK63" s="168"/>
      <c r="NL63" s="168"/>
      <c r="NM63" s="168"/>
      <c r="NN63" s="168"/>
      <c r="NO63" s="168"/>
      <c r="NP63" s="168"/>
      <c r="NQ63" s="168"/>
      <c r="NR63" s="168"/>
      <c r="NS63" s="168"/>
      <c r="NT63" s="168"/>
      <c r="NU63" s="168"/>
      <c r="NV63" s="168"/>
      <c r="NW63" s="168"/>
      <c r="NX63" s="169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67"/>
      <c r="NK64" s="168"/>
      <c r="NL64" s="168"/>
      <c r="NM64" s="168"/>
      <c r="NN64" s="168"/>
      <c r="NO64" s="168"/>
      <c r="NP64" s="168"/>
      <c r="NQ64" s="168"/>
      <c r="NR64" s="168"/>
      <c r="NS64" s="168"/>
      <c r="NT64" s="168"/>
      <c r="NU64" s="168"/>
      <c r="NV64" s="168"/>
      <c r="NW64" s="168"/>
      <c r="NX64" s="16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67"/>
      <c r="NK65" s="168"/>
      <c r="NL65" s="168"/>
      <c r="NM65" s="168"/>
      <c r="NN65" s="168"/>
      <c r="NO65" s="168"/>
      <c r="NP65" s="168"/>
      <c r="NQ65" s="168"/>
      <c r="NR65" s="168"/>
      <c r="NS65" s="168"/>
      <c r="NT65" s="168"/>
      <c r="NU65" s="168"/>
      <c r="NV65" s="168"/>
      <c r="NW65" s="168"/>
      <c r="NX65" s="16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67"/>
      <c r="NK66" s="168"/>
      <c r="NL66" s="168"/>
      <c r="NM66" s="168"/>
      <c r="NN66" s="168"/>
      <c r="NO66" s="168"/>
      <c r="NP66" s="168"/>
      <c r="NQ66" s="168"/>
      <c r="NR66" s="168"/>
      <c r="NS66" s="168"/>
      <c r="NT66" s="168"/>
      <c r="NU66" s="168"/>
      <c r="NV66" s="168"/>
      <c r="NW66" s="168"/>
      <c r="NX66" s="16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70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2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73" t="s">
        <v>179</v>
      </c>
      <c r="NK70" s="174"/>
      <c r="NL70" s="174"/>
      <c r="NM70" s="174"/>
      <c r="NN70" s="174"/>
      <c r="NO70" s="174"/>
      <c r="NP70" s="174"/>
      <c r="NQ70" s="174"/>
      <c r="NR70" s="174"/>
      <c r="NS70" s="174"/>
      <c r="NT70" s="174"/>
      <c r="NU70" s="174"/>
      <c r="NV70" s="174"/>
      <c r="NW70" s="174"/>
      <c r="NX70" s="17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73"/>
      <c r="NK71" s="174"/>
      <c r="NL71" s="174"/>
      <c r="NM71" s="174"/>
      <c r="NN71" s="174"/>
      <c r="NO71" s="174"/>
      <c r="NP71" s="174"/>
      <c r="NQ71" s="174"/>
      <c r="NR71" s="174"/>
      <c r="NS71" s="174"/>
      <c r="NT71" s="174"/>
      <c r="NU71" s="174"/>
      <c r="NV71" s="174"/>
      <c r="NW71" s="174"/>
      <c r="NX71" s="17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73"/>
      <c r="NK72" s="174"/>
      <c r="NL72" s="174"/>
      <c r="NM72" s="174"/>
      <c r="NN72" s="174"/>
      <c r="NO72" s="174"/>
      <c r="NP72" s="174"/>
      <c r="NQ72" s="174"/>
      <c r="NR72" s="174"/>
      <c r="NS72" s="174"/>
      <c r="NT72" s="174"/>
      <c r="NU72" s="174"/>
      <c r="NV72" s="174"/>
      <c r="NW72" s="174"/>
      <c r="NX72" s="17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73"/>
      <c r="NK73" s="174"/>
      <c r="NL73" s="174"/>
      <c r="NM73" s="174"/>
      <c r="NN73" s="174"/>
      <c r="NO73" s="174"/>
      <c r="NP73" s="174"/>
      <c r="NQ73" s="174"/>
      <c r="NR73" s="174"/>
      <c r="NS73" s="174"/>
      <c r="NT73" s="174"/>
      <c r="NU73" s="174"/>
      <c r="NV73" s="174"/>
      <c r="NW73" s="174"/>
      <c r="NX73" s="17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73"/>
      <c r="NK74" s="174"/>
      <c r="NL74" s="174"/>
      <c r="NM74" s="174"/>
      <c r="NN74" s="174"/>
      <c r="NO74" s="174"/>
      <c r="NP74" s="174"/>
      <c r="NQ74" s="174"/>
      <c r="NR74" s="174"/>
      <c r="NS74" s="174"/>
      <c r="NT74" s="174"/>
      <c r="NU74" s="174"/>
      <c r="NV74" s="174"/>
      <c r="NW74" s="174"/>
      <c r="NX74" s="17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73"/>
      <c r="NK75" s="174"/>
      <c r="NL75" s="174"/>
      <c r="NM75" s="174"/>
      <c r="NN75" s="174"/>
      <c r="NO75" s="174"/>
      <c r="NP75" s="174"/>
      <c r="NQ75" s="174"/>
      <c r="NR75" s="174"/>
      <c r="NS75" s="174"/>
      <c r="NT75" s="174"/>
      <c r="NU75" s="174"/>
      <c r="NV75" s="174"/>
      <c r="NW75" s="174"/>
      <c r="NX75" s="17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73"/>
      <c r="NK76" s="174"/>
      <c r="NL76" s="174"/>
      <c r="NM76" s="174"/>
      <c r="NN76" s="174"/>
      <c r="NO76" s="174"/>
      <c r="NP76" s="174"/>
      <c r="NQ76" s="174"/>
      <c r="NR76" s="174"/>
      <c r="NS76" s="174"/>
      <c r="NT76" s="174"/>
      <c r="NU76" s="174"/>
      <c r="NV76" s="174"/>
      <c r="NW76" s="174"/>
      <c r="NX76" s="175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73"/>
      <c r="NK77" s="174"/>
      <c r="NL77" s="174"/>
      <c r="NM77" s="174"/>
      <c r="NN77" s="174"/>
      <c r="NO77" s="174"/>
      <c r="NP77" s="174"/>
      <c r="NQ77" s="174"/>
      <c r="NR77" s="174"/>
      <c r="NS77" s="174"/>
      <c r="NT77" s="174"/>
      <c r="NU77" s="174"/>
      <c r="NV77" s="174"/>
      <c r="NW77" s="174"/>
      <c r="NX77" s="175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1" t="str">
        <f>データ!$B$11</f>
        <v>H28</v>
      </c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 t="str">
        <f>データ!$C$11</f>
        <v>H29</v>
      </c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 t="str">
        <f>データ!$D$11</f>
        <v>H30</v>
      </c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 t="str">
        <f>データ!$E$11</f>
        <v>R01</v>
      </c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 t="str">
        <f>データ!$F$11</f>
        <v>R02</v>
      </c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1" t="str">
        <f>データ!$B$11</f>
        <v>H28</v>
      </c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 t="str">
        <f>データ!$C$11</f>
        <v>H29</v>
      </c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 t="str">
        <f>データ!$D$11</f>
        <v>H30</v>
      </c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 t="str">
        <f>データ!$E$11</f>
        <v>R01</v>
      </c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 t="str">
        <f>データ!$F$11</f>
        <v>R02</v>
      </c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1" t="str">
        <f>データ!$B$11</f>
        <v>H28</v>
      </c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 t="str">
        <f>データ!$C$11</f>
        <v>H29</v>
      </c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 t="str">
        <f>データ!$D$11</f>
        <v>H30</v>
      </c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 t="str">
        <f>データ!$E$11</f>
        <v>R01</v>
      </c>
      <c r="LP78" s="141"/>
      <c r="LQ78" s="141"/>
      <c r="LR78" s="141"/>
      <c r="LS78" s="141"/>
      <c r="LT78" s="141"/>
      <c r="LU78" s="141"/>
      <c r="LV78" s="141"/>
      <c r="LW78" s="141"/>
      <c r="LX78" s="141"/>
      <c r="LY78" s="141"/>
      <c r="LZ78" s="141"/>
      <c r="MA78" s="141"/>
      <c r="MB78" s="141"/>
      <c r="MC78" s="141"/>
      <c r="MD78" s="141"/>
      <c r="ME78" s="141"/>
      <c r="MF78" s="141"/>
      <c r="MG78" s="141"/>
      <c r="MH78" s="141" t="str">
        <f>データ!$F$11</f>
        <v>R02</v>
      </c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5"/>
      <c r="NB78" s="5"/>
      <c r="NC78" s="5"/>
      <c r="ND78" s="5"/>
      <c r="NE78" s="5"/>
      <c r="NF78" s="5"/>
      <c r="NG78" s="39"/>
      <c r="NH78" s="27"/>
      <c r="NI78" s="2"/>
      <c r="NJ78" s="173"/>
      <c r="NK78" s="174"/>
      <c r="NL78" s="174"/>
      <c r="NM78" s="174"/>
      <c r="NN78" s="174"/>
      <c r="NO78" s="174"/>
      <c r="NP78" s="174"/>
      <c r="NQ78" s="174"/>
      <c r="NR78" s="174"/>
      <c r="NS78" s="174"/>
      <c r="NT78" s="174"/>
      <c r="NU78" s="174"/>
      <c r="NV78" s="174"/>
      <c r="NW78" s="174"/>
      <c r="NX78" s="175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2" t="s">
        <v>57</v>
      </c>
      <c r="K79" s="143"/>
      <c r="L79" s="143"/>
      <c r="M79" s="143"/>
      <c r="N79" s="143"/>
      <c r="O79" s="143"/>
      <c r="P79" s="143"/>
      <c r="Q79" s="143"/>
      <c r="R79" s="143"/>
      <c r="S79" s="143"/>
      <c r="T79" s="144"/>
      <c r="U79" s="145" t="str">
        <f>データ!DS7</f>
        <v>-</v>
      </c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 t="str">
        <f>データ!DT7</f>
        <v>-</v>
      </c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>
        <f>データ!DU7</f>
        <v>8.1</v>
      </c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>
        <f>データ!DV7</f>
        <v>15.6</v>
      </c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>
        <f>データ!DW7</f>
        <v>22.9</v>
      </c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2" t="s">
        <v>57</v>
      </c>
      <c r="EE79" s="143"/>
      <c r="EF79" s="143"/>
      <c r="EG79" s="143"/>
      <c r="EH79" s="143"/>
      <c r="EI79" s="143"/>
      <c r="EJ79" s="143"/>
      <c r="EK79" s="143"/>
      <c r="EL79" s="143"/>
      <c r="EM79" s="143"/>
      <c r="EN79" s="144"/>
      <c r="EO79" s="145" t="str">
        <f>データ!ED7</f>
        <v>-</v>
      </c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 t="str">
        <f>データ!EE7</f>
        <v>-</v>
      </c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>
        <f>データ!EF7</f>
        <v>18.600000000000001</v>
      </c>
      <c r="GB79" s="145"/>
      <c r="GC79" s="145"/>
      <c r="GD79" s="145"/>
      <c r="GE79" s="145"/>
      <c r="GF79" s="145"/>
      <c r="GG79" s="145"/>
      <c r="GH79" s="145"/>
      <c r="GI79" s="145"/>
      <c r="GJ79" s="145"/>
      <c r="GK79" s="145"/>
      <c r="GL79" s="145"/>
      <c r="GM79" s="145"/>
      <c r="GN79" s="145"/>
      <c r="GO79" s="145"/>
      <c r="GP79" s="145"/>
      <c r="GQ79" s="145"/>
      <c r="GR79" s="145"/>
      <c r="GS79" s="145"/>
      <c r="GT79" s="145">
        <f>データ!EG7</f>
        <v>34.4</v>
      </c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5"/>
      <c r="HL79" s="145"/>
      <c r="HM79" s="145">
        <f>データ!EH7</f>
        <v>48.1</v>
      </c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2" t="s">
        <v>57</v>
      </c>
      <c r="IZ79" s="143"/>
      <c r="JA79" s="143"/>
      <c r="JB79" s="143"/>
      <c r="JC79" s="143"/>
      <c r="JD79" s="143"/>
      <c r="JE79" s="143"/>
      <c r="JF79" s="143"/>
      <c r="JG79" s="143"/>
      <c r="JH79" s="143"/>
      <c r="JI79" s="144"/>
      <c r="JJ79" s="146" t="str">
        <f>データ!EO7</f>
        <v>-</v>
      </c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 t="str">
        <f>データ!EP7</f>
        <v>-</v>
      </c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>
        <f>データ!EQ7</f>
        <v>90275367</v>
      </c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>
        <f>データ!ER7</f>
        <v>90800633</v>
      </c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>
        <f>データ!ES7</f>
        <v>92834000</v>
      </c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5"/>
      <c r="NB79" s="5"/>
      <c r="NC79" s="5"/>
      <c r="ND79" s="5"/>
      <c r="NE79" s="5"/>
      <c r="NF79" s="5"/>
      <c r="NG79" s="39"/>
      <c r="NH79" s="27"/>
      <c r="NI79" s="2"/>
      <c r="NJ79" s="173"/>
      <c r="NK79" s="174"/>
      <c r="NL79" s="174"/>
      <c r="NM79" s="174"/>
      <c r="NN79" s="174"/>
      <c r="NO79" s="174"/>
      <c r="NP79" s="174"/>
      <c r="NQ79" s="174"/>
      <c r="NR79" s="174"/>
      <c r="NS79" s="174"/>
      <c r="NT79" s="174"/>
      <c r="NU79" s="174"/>
      <c r="NV79" s="174"/>
      <c r="NW79" s="174"/>
      <c r="NX79" s="17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2" t="s">
        <v>59</v>
      </c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45" t="str">
        <f>データ!DX7</f>
        <v>-</v>
      </c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 t="str">
        <f>データ!DY7</f>
        <v>-</v>
      </c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>
        <f>データ!DZ7</f>
        <v>54.2</v>
      </c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>
        <f>データ!EA7</f>
        <v>55.4</v>
      </c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>
        <f>データ!EB7</f>
        <v>57.6</v>
      </c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2" t="s">
        <v>59</v>
      </c>
      <c r="EE80" s="143"/>
      <c r="EF80" s="143"/>
      <c r="EG80" s="143"/>
      <c r="EH80" s="143"/>
      <c r="EI80" s="143"/>
      <c r="EJ80" s="143"/>
      <c r="EK80" s="143"/>
      <c r="EL80" s="143"/>
      <c r="EM80" s="143"/>
      <c r="EN80" s="144"/>
      <c r="EO80" s="145" t="str">
        <f>データ!EI7</f>
        <v>-</v>
      </c>
      <c r="EP80" s="145"/>
      <c r="EQ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 t="str">
        <f>データ!EJ7</f>
        <v>-</v>
      </c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5"/>
      <c r="FY80" s="145"/>
      <c r="FZ80" s="145"/>
      <c r="GA80" s="145">
        <f>データ!EK7</f>
        <v>70.2</v>
      </c>
      <c r="GB80" s="145"/>
      <c r="GC80" s="145"/>
      <c r="GD80" s="145"/>
      <c r="GE80" s="145"/>
      <c r="GF80" s="145"/>
      <c r="GG80" s="145"/>
      <c r="GH80" s="145"/>
      <c r="GI80" s="145"/>
      <c r="GJ80" s="145"/>
      <c r="GK80" s="145"/>
      <c r="GL80" s="145"/>
      <c r="GM80" s="145"/>
      <c r="GN80" s="145"/>
      <c r="GO80" s="145"/>
      <c r="GP80" s="145"/>
      <c r="GQ80" s="145"/>
      <c r="GR80" s="145"/>
      <c r="GS80" s="145"/>
      <c r="GT80" s="145">
        <f>データ!EL7</f>
        <v>72</v>
      </c>
      <c r="GU80" s="145"/>
      <c r="GV80" s="145"/>
      <c r="GW80" s="145"/>
      <c r="GX80" s="145"/>
      <c r="GY80" s="145"/>
      <c r="GZ80" s="145"/>
      <c r="HA80" s="145"/>
      <c r="HB80" s="145"/>
      <c r="HC80" s="145"/>
      <c r="HD80" s="145"/>
      <c r="HE80" s="145"/>
      <c r="HF80" s="145"/>
      <c r="HG80" s="145"/>
      <c r="HH80" s="145"/>
      <c r="HI80" s="145"/>
      <c r="HJ80" s="145"/>
      <c r="HK80" s="145"/>
      <c r="HL80" s="145"/>
      <c r="HM80" s="145">
        <f>データ!EM7</f>
        <v>72.3</v>
      </c>
      <c r="HN80" s="145"/>
      <c r="HO80" s="145"/>
      <c r="HP80" s="145"/>
      <c r="HQ80" s="145"/>
      <c r="HR80" s="145"/>
      <c r="HS80" s="145"/>
      <c r="HT80" s="145"/>
      <c r="HU80" s="145"/>
      <c r="HV80" s="145"/>
      <c r="HW80" s="145"/>
      <c r="HX80" s="145"/>
      <c r="HY80" s="145"/>
      <c r="HZ80" s="145"/>
      <c r="IA80" s="145"/>
      <c r="IB80" s="145"/>
      <c r="IC80" s="145"/>
      <c r="ID80" s="145"/>
      <c r="IE80" s="145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2" t="s">
        <v>59</v>
      </c>
      <c r="IZ80" s="143"/>
      <c r="JA80" s="143"/>
      <c r="JB80" s="143"/>
      <c r="JC80" s="143"/>
      <c r="JD80" s="143"/>
      <c r="JE80" s="143"/>
      <c r="JF80" s="143"/>
      <c r="JG80" s="143"/>
      <c r="JH80" s="143"/>
      <c r="JI80" s="144"/>
      <c r="JJ80" s="146" t="str">
        <f>データ!ET7</f>
        <v>-</v>
      </c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 t="str">
        <f>データ!EU7</f>
        <v>-</v>
      </c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>
        <f>データ!EV7</f>
        <v>45346697</v>
      </c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>
        <f>データ!EW7</f>
        <v>44774257</v>
      </c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>
        <f>データ!EX7</f>
        <v>46069366</v>
      </c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5"/>
      <c r="NB80" s="5"/>
      <c r="NC80" s="5"/>
      <c r="ND80" s="5"/>
      <c r="NE80" s="5"/>
      <c r="NF80" s="5"/>
      <c r="NG80" s="39"/>
      <c r="NH80" s="27"/>
      <c r="NI80" s="2"/>
      <c r="NJ80" s="173"/>
      <c r="NK80" s="174"/>
      <c r="NL80" s="174"/>
      <c r="NM80" s="174"/>
      <c r="NN80" s="174"/>
      <c r="NO80" s="174"/>
      <c r="NP80" s="174"/>
      <c r="NQ80" s="174"/>
      <c r="NR80" s="174"/>
      <c r="NS80" s="174"/>
      <c r="NT80" s="174"/>
      <c r="NU80" s="174"/>
      <c r="NV80" s="174"/>
      <c r="NW80" s="174"/>
      <c r="NX80" s="17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73"/>
      <c r="NK81" s="174"/>
      <c r="NL81" s="174"/>
      <c r="NM81" s="174"/>
      <c r="NN81" s="174"/>
      <c r="NO81" s="174"/>
      <c r="NP81" s="174"/>
      <c r="NQ81" s="174"/>
      <c r="NR81" s="174"/>
      <c r="NS81" s="174"/>
      <c r="NT81" s="174"/>
      <c r="NU81" s="174"/>
      <c r="NV81" s="174"/>
      <c r="NW81" s="174"/>
      <c r="NX81" s="17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73"/>
      <c r="NK82" s="174"/>
      <c r="NL82" s="174"/>
      <c r="NM82" s="174"/>
      <c r="NN82" s="174"/>
      <c r="NO82" s="174"/>
      <c r="NP82" s="174"/>
      <c r="NQ82" s="174"/>
      <c r="NR82" s="174"/>
      <c r="NS82" s="174"/>
      <c r="NT82" s="174"/>
      <c r="NU82" s="174"/>
      <c r="NV82" s="174"/>
      <c r="NW82" s="174"/>
      <c r="NX82" s="17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73"/>
      <c r="NK83" s="174"/>
      <c r="NL83" s="174"/>
      <c r="NM83" s="174"/>
      <c r="NN83" s="174"/>
      <c r="NO83" s="174"/>
      <c r="NP83" s="174"/>
      <c r="NQ83" s="174"/>
      <c r="NR83" s="174"/>
      <c r="NS83" s="174"/>
      <c r="NT83" s="174"/>
      <c r="NU83" s="174"/>
      <c r="NV83" s="174"/>
      <c r="NW83" s="174"/>
      <c r="NX83" s="175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76"/>
      <c r="NK84" s="177"/>
      <c r="NL84" s="177"/>
      <c r="NM84" s="177"/>
      <c r="NN84" s="177"/>
      <c r="NO84" s="177"/>
      <c r="NP84" s="177"/>
      <c r="NQ84" s="177"/>
      <c r="NR84" s="177"/>
      <c r="NS84" s="177"/>
      <c r="NT84" s="177"/>
      <c r="NU84" s="177"/>
      <c r="NV84" s="177"/>
      <c r="NW84" s="177"/>
      <c r="NX84" s="178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UljSCzRRVe4+a9VJsWExs7k+x1/l7md2eX3K1M+W1FoFV9L/1xBRfnnK4AnAaZHvItyKTX3u9+xQAOvlWFID6A==" saltValue="WpWqkWZzdt5A9yyGSPMlkA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2" t="s">
        <v>107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48" t="s">
        <v>108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8" t="s">
        <v>109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52" t="s">
        <v>110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47" t="s">
        <v>111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8" t="s">
        <v>112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113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114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2" t="s">
        <v>115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4"/>
      <c r="ED4" s="147" t="s">
        <v>116</v>
      </c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 t="s">
        <v>117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153</v>
      </c>
      <c r="AW5" s="62" t="s">
        <v>145</v>
      </c>
      <c r="AX5" s="62" t="s">
        <v>154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155</v>
      </c>
      <c r="EE5" s="62" t="s">
        <v>143</v>
      </c>
      <c r="EF5" s="62" t="s">
        <v>144</v>
      </c>
      <c r="EG5" s="62" t="s">
        <v>156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157</v>
      </c>
      <c r="EO5" s="62" t="s">
        <v>142</v>
      </c>
      <c r="EP5" s="62" t="s">
        <v>158</v>
      </c>
      <c r="EQ5" s="62" t="s">
        <v>144</v>
      </c>
      <c r="ER5" s="62" t="s">
        <v>156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159</v>
      </c>
      <c r="B6" s="63">
        <f>B8</f>
        <v>2020</v>
      </c>
      <c r="C6" s="63">
        <f t="shared" ref="C6:M6" si="2">C8</f>
        <v>70009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10</v>
      </c>
      <c r="H6" s="149" t="str">
        <f>IF(H8&lt;&gt;I8,H8,"")&amp;IF(I8&lt;&gt;J8,I8,"")&amp;"　"&amp;J8</f>
        <v>福島県　ふたば医療センター</v>
      </c>
      <c r="I6" s="150"/>
      <c r="J6" s="151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4</v>
      </c>
      <c r="R6" s="63" t="str">
        <f t="shared" si="3"/>
        <v>-</v>
      </c>
      <c r="S6" s="63" t="str">
        <f t="shared" si="3"/>
        <v>-</v>
      </c>
      <c r="T6" s="63" t="str">
        <f t="shared" si="3"/>
        <v>-</v>
      </c>
      <c r="U6" s="64">
        <f>U8</f>
        <v>1862777</v>
      </c>
      <c r="V6" s="64">
        <f>V8</f>
        <v>3860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１０：１</v>
      </c>
      <c r="Z6" s="64">
        <f t="shared" si="3"/>
        <v>30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30</v>
      </c>
      <c r="AF6" s="64">
        <f t="shared" si="3"/>
        <v>30</v>
      </c>
      <c r="AG6" s="64" t="str">
        <f t="shared" si="3"/>
        <v>-</v>
      </c>
      <c r="AH6" s="64">
        <f t="shared" si="3"/>
        <v>30</v>
      </c>
      <c r="AI6" s="65" t="e">
        <f>IF(AI8="-",NA(),AI8)</f>
        <v>#N/A</v>
      </c>
      <c r="AJ6" s="65" t="e">
        <f t="shared" ref="AJ6:AR6" si="5">IF(AJ8="-",NA(),AJ8)</f>
        <v>#N/A</v>
      </c>
      <c r="AK6" s="65">
        <f t="shared" si="5"/>
        <v>102.9</v>
      </c>
      <c r="AL6" s="65">
        <f t="shared" si="5"/>
        <v>116</v>
      </c>
      <c r="AM6" s="65">
        <f t="shared" si="5"/>
        <v>99.6</v>
      </c>
      <c r="AN6" s="65" t="e">
        <f t="shared" si="5"/>
        <v>#N/A</v>
      </c>
      <c r="AO6" s="65" t="e">
        <f t="shared" si="5"/>
        <v>#N/A</v>
      </c>
      <c r="AP6" s="65">
        <f t="shared" si="5"/>
        <v>96.1</v>
      </c>
      <c r="AQ6" s="65">
        <f t="shared" si="5"/>
        <v>96.7</v>
      </c>
      <c r="AR6" s="65">
        <f t="shared" si="5"/>
        <v>98</v>
      </c>
      <c r="AS6" s="65" t="str">
        <f>IF(AS8="-","【-】","【"&amp;SUBSTITUTE(TEXT(AS8,"#,##0.0"),"-","△")&amp;"】")</f>
        <v>【102.5】</v>
      </c>
      <c r="AT6" s="65" t="e">
        <f>IF(AT8="-",NA(),AT8)</f>
        <v>#N/A</v>
      </c>
      <c r="AU6" s="65" t="e">
        <f t="shared" ref="AU6:BC6" si="6">IF(AU8="-",NA(),AU8)</f>
        <v>#N/A</v>
      </c>
      <c r="AV6" s="65">
        <f t="shared" si="6"/>
        <v>14.7</v>
      </c>
      <c r="AW6" s="65">
        <f t="shared" si="6"/>
        <v>16.8</v>
      </c>
      <c r="AX6" s="65">
        <f t="shared" si="6"/>
        <v>14.1</v>
      </c>
      <c r="AY6" s="65" t="e">
        <f t="shared" si="6"/>
        <v>#N/A</v>
      </c>
      <c r="AZ6" s="65" t="e">
        <f t="shared" si="6"/>
        <v>#N/A</v>
      </c>
      <c r="BA6" s="65">
        <f t="shared" si="6"/>
        <v>66.8</v>
      </c>
      <c r="BB6" s="65">
        <f t="shared" si="6"/>
        <v>67.8</v>
      </c>
      <c r="BC6" s="65">
        <f t="shared" si="6"/>
        <v>65</v>
      </c>
      <c r="BD6" s="65" t="str">
        <f>IF(BD8="-","【-】","【"&amp;SUBSTITUTE(TEXT(BD8,"#,##0.0"),"-","△")&amp;"】")</f>
        <v>【84.7】</v>
      </c>
      <c r="BE6" s="65" t="e">
        <f>IF(BE8="-",NA(),BE8)</f>
        <v>#N/A</v>
      </c>
      <c r="BF6" s="65" t="e">
        <f t="shared" ref="BF6:BN6" si="7">IF(BF8="-",NA(),BF8)</f>
        <v>#N/A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 t="e">
        <f t="shared" si="7"/>
        <v>#N/A</v>
      </c>
      <c r="BK6" s="65" t="e">
        <f t="shared" si="7"/>
        <v>#N/A</v>
      </c>
      <c r="BL6" s="65">
        <f t="shared" si="7"/>
        <v>118.7</v>
      </c>
      <c r="BM6" s="65">
        <f t="shared" si="7"/>
        <v>121.7</v>
      </c>
      <c r="BN6" s="65">
        <f t="shared" si="7"/>
        <v>132.30000000000001</v>
      </c>
      <c r="BO6" s="65" t="str">
        <f>IF(BO8="-","【-】","【"&amp;SUBSTITUTE(TEXT(BO8,"#,##0.0"),"-","△")&amp;"】")</f>
        <v>【69.3】</v>
      </c>
      <c r="BP6" s="65" t="e">
        <f>IF(BP8="-",NA(),BP8)</f>
        <v>#N/A</v>
      </c>
      <c r="BQ6" s="65" t="e">
        <f t="shared" ref="BQ6:BY6" si="8">IF(BQ8="-",NA(),BQ8)</f>
        <v>#N/A</v>
      </c>
      <c r="BR6" s="65">
        <f t="shared" si="8"/>
        <v>13</v>
      </c>
      <c r="BS6" s="65">
        <f t="shared" si="8"/>
        <v>14.3</v>
      </c>
      <c r="BT6" s="65">
        <f t="shared" si="8"/>
        <v>19.899999999999999</v>
      </c>
      <c r="BU6" s="65" t="e">
        <f t="shared" si="8"/>
        <v>#N/A</v>
      </c>
      <c r="BV6" s="65" t="e">
        <f t="shared" si="8"/>
        <v>#N/A</v>
      </c>
      <c r="BW6" s="65">
        <f t="shared" si="8"/>
        <v>59.4</v>
      </c>
      <c r="BX6" s="65">
        <f t="shared" si="8"/>
        <v>61.4</v>
      </c>
      <c r="BY6" s="65">
        <f t="shared" si="8"/>
        <v>55.9</v>
      </c>
      <c r="BZ6" s="65" t="str">
        <f>IF(BZ8="-","【-】","【"&amp;SUBSTITUTE(TEXT(BZ8,"#,##0.0"),"-","△")&amp;"】")</f>
        <v>【67.2】</v>
      </c>
      <c r="CA6" s="66" t="e">
        <f>IF(CA8="-",NA(),CA8)</f>
        <v>#N/A</v>
      </c>
      <c r="CB6" s="66" t="e">
        <f t="shared" ref="CB6:CJ6" si="9">IF(CB8="-",NA(),CB8)</f>
        <v>#N/A</v>
      </c>
      <c r="CC6" s="66">
        <f t="shared" si="9"/>
        <v>22320</v>
      </c>
      <c r="CD6" s="66">
        <f t="shared" si="9"/>
        <v>32155</v>
      </c>
      <c r="CE6" s="66">
        <f t="shared" si="9"/>
        <v>23814</v>
      </c>
      <c r="CF6" s="66" t="e">
        <f t="shared" si="9"/>
        <v>#N/A</v>
      </c>
      <c r="CG6" s="66" t="e">
        <f t="shared" si="9"/>
        <v>#N/A</v>
      </c>
      <c r="CH6" s="66">
        <f t="shared" si="9"/>
        <v>26485</v>
      </c>
      <c r="CI6" s="66">
        <f t="shared" si="9"/>
        <v>27761</v>
      </c>
      <c r="CJ6" s="66">
        <f t="shared" si="9"/>
        <v>29162</v>
      </c>
      <c r="CK6" s="65" t="str">
        <f>IF(CK8="-","【-】","【"&amp;SUBSTITUTE(TEXT(CK8,"#,##0"),"-","△")&amp;"】")</f>
        <v>【56,733】</v>
      </c>
      <c r="CL6" s="66" t="e">
        <f>IF(CL8="-",NA(),CL8)</f>
        <v>#N/A</v>
      </c>
      <c r="CM6" s="66" t="e">
        <f t="shared" ref="CM6:CU6" si="10">IF(CM8="-",NA(),CM8)</f>
        <v>#N/A</v>
      </c>
      <c r="CN6" s="66">
        <f t="shared" si="10"/>
        <v>11217</v>
      </c>
      <c r="CO6" s="66">
        <f t="shared" si="10"/>
        <v>12429</v>
      </c>
      <c r="CP6" s="66">
        <f t="shared" si="10"/>
        <v>13224</v>
      </c>
      <c r="CQ6" s="66" t="e">
        <f t="shared" si="10"/>
        <v>#N/A</v>
      </c>
      <c r="CR6" s="66" t="e">
        <f t="shared" si="10"/>
        <v>#N/A</v>
      </c>
      <c r="CS6" s="66">
        <f t="shared" si="10"/>
        <v>8109</v>
      </c>
      <c r="CT6" s="66">
        <f t="shared" si="10"/>
        <v>8307</v>
      </c>
      <c r="CU6" s="66">
        <f t="shared" si="10"/>
        <v>8904</v>
      </c>
      <c r="CV6" s="65" t="str">
        <f>IF(CV8="-","【-】","【"&amp;SUBSTITUTE(TEXT(CV8,"#,##0"),"-","△")&amp;"】")</f>
        <v>【16,778】</v>
      </c>
      <c r="CW6" s="65" t="e">
        <f>IF(CW8="-",NA(),CW8)</f>
        <v>#N/A</v>
      </c>
      <c r="CX6" s="65" t="e">
        <f t="shared" ref="CX6:DF6" si="11">IF(CX8="-",NA(),CX8)</f>
        <v>#N/A</v>
      </c>
      <c r="CY6" s="65">
        <f t="shared" si="11"/>
        <v>227.8</v>
      </c>
      <c r="CZ6" s="65">
        <f t="shared" si="11"/>
        <v>178</v>
      </c>
      <c r="DA6" s="65">
        <f t="shared" si="11"/>
        <v>223.2</v>
      </c>
      <c r="DB6" s="65" t="e">
        <f t="shared" si="11"/>
        <v>#N/A</v>
      </c>
      <c r="DC6" s="65" t="e">
        <f t="shared" si="11"/>
        <v>#N/A</v>
      </c>
      <c r="DD6" s="65">
        <f t="shared" si="11"/>
        <v>81.599999999999994</v>
      </c>
      <c r="DE6" s="65">
        <f t="shared" si="11"/>
        <v>80.099999999999994</v>
      </c>
      <c r="DF6" s="65">
        <f t="shared" si="11"/>
        <v>87.1</v>
      </c>
      <c r="DG6" s="65" t="str">
        <f>IF(DG8="-","【-】","【"&amp;SUBSTITUTE(TEXT(DG8,"#,##0.0"),"-","△")&amp;"】")</f>
        <v>【58.8】</v>
      </c>
      <c r="DH6" s="65" t="e">
        <f>IF(DH8="-",NA(),DH8)</f>
        <v>#N/A</v>
      </c>
      <c r="DI6" s="65" t="e">
        <f t="shared" ref="DI6:DQ6" si="12">IF(DI8="-",NA(),DI8)</f>
        <v>#N/A</v>
      </c>
      <c r="DJ6" s="65">
        <f t="shared" si="12"/>
        <v>39.4</v>
      </c>
      <c r="DK6" s="65">
        <f t="shared" si="12"/>
        <v>42.4</v>
      </c>
      <c r="DL6" s="65">
        <f t="shared" si="12"/>
        <v>50.8</v>
      </c>
      <c r="DM6" s="65" t="e">
        <f t="shared" si="12"/>
        <v>#N/A</v>
      </c>
      <c r="DN6" s="65" t="e">
        <f t="shared" si="12"/>
        <v>#N/A</v>
      </c>
      <c r="DO6" s="65">
        <f t="shared" si="12"/>
        <v>16</v>
      </c>
      <c r="DP6" s="65">
        <f t="shared" si="12"/>
        <v>16</v>
      </c>
      <c r="DQ6" s="65">
        <f t="shared" si="12"/>
        <v>15.9</v>
      </c>
      <c r="DR6" s="65" t="str">
        <f>IF(DR8="-","【-】","【"&amp;SUBSTITUTE(TEXT(DR8,"#,##0.0"),"-","△")&amp;"】")</f>
        <v>【24.8】</v>
      </c>
      <c r="DS6" s="65" t="e">
        <f>IF(DS8="-",NA(),DS8)</f>
        <v>#N/A</v>
      </c>
      <c r="DT6" s="65" t="e">
        <f t="shared" ref="DT6:EB6" si="13">IF(DT8="-",NA(),DT8)</f>
        <v>#N/A</v>
      </c>
      <c r="DU6" s="65">
        <f t="shared" si="13"/>
        <v>8.1</v>
      </c>
      <c r="DV6" s="65">
        <f t="shared" si="13"/>
        <v>15.6</v>
      </c>
      <c r="DW6" s="65">
        <f t="shared" si="13"/>
        <v>22.9</v>
      </c>
      <c r="DX6" s="65" t="e">
        <f t="shared" si="13"/>
        <v>#N/A</v>
      </c>
      <c r="DY6" s="65" t="e">
        <f t="shared" si="13"/>
        <v>#N/A</v>
      </c>
      <c r="DZ6" s="65">
        <f t="shared" si="13"/>
        <v>54.2</v>
      </c>
      <c r="EA6" s="65">
        <f t="shared" si="13"/>
        <v>55.4</v>
      </c>
      <c r="EB6" s="65">
        <f t="shared" si="13"/>
        <v>57.6</v>
      </c>
      <c r="EC6" s="65" t="str">
        <f>IF(EC8="-","【-】","【"&amp;SUBSTITUTE(TEXT(EC8,"#,##0.0"),"-","△")&amp;"】")</f>
        <v>【54.8】</v>
      </c>
      <c r="ED6" s="65" t="e">
        <f>IF(ED8="-",NA(),ED8)</f>
        <v>#N/A</v>
      </c>
      <c r="EE6" s="65" t="e">
        <f t="shared" ref="EE6:EM6" si="14">IF(EE8="-",NA(),EE8)</f>
        <v>#N/A</v>
      </c>
      <c r="EF6" s="65">
        <f t="shared" si="14"/>
        <v>18.600000000000001</v>
      </c>
      <c r="EG6" s="65">
        <f t="shared" si="14"/>
        <v>34.4</v>
      </c>
      <c r="EH6" s="65">
        <f t="shared" si="14"/>
        <v>48.1</v>
      </c>
      <c r="EI6" s="65" t="e">
        <f t="shared" si="14"/>
        <v>#N/A</v>
      </c>
      <c r="EJ6" s="65" t="e">
        <f t="shared" si="14"/>
        <v>#N/A</v>
      </c>
      <c r="EK6" s="65">
        <f t="shared" si="14"/>
        <v>70.2</v>
      </c>
      <c r="EL6" s="65">
        <f t="shared" si="14"/>
        <v>72</v>
      </c>
      <c r="EM6" s="65">
        <f t="shared" si="14"/>
        <v>72.3</v>
      </c>
      <c r="EN6" s="65" t="str">
        <f>IF(EN8="-","【-】","【"&amp;SUBSTITUTE(TEXT(EN8,"#,##0.0"),"-","△")&amp;"】")</f>
        <v>【70.3】</v>
      </c>
      <c r="EO6" s="66" t="e">
        <f>IF(EO8="-",NA(),EO8)</f>
        <v>#N/A</v>
      </c>
      <c r="EP6" s="66" t="e">
        <f t="shared" ref="EP6:EX6" si="15">IF(EP8="-",NA(),EP8)</f>
        <v>#N/A</v>
      </c>
      <c r="EQ6" s="66">
        <f t="shared" si="15"/>
        <v>90275367</v>
      </c>
      <c r="ER6" s="66">
        <f t="shared" si="15"/>
        <v>90800633</v>
      </c>
      <c r="ES6" s="66">
        <f t="shared" si="15"/>
        <v>92834000</v>
      </c>
      <c r="ET6" s="66" t="e">
        <f t="shared" si="15"/>
        <v>#N/A</v>
      </c>
      <c r="EU6" s="66" t="e">
        <f t="shared" si="15"/>
        <v>#N/A</v>
      </c>
      <c r="EV6" s="66">
        <f t="shared" si="15"/>
        <v>45346697</v>
      </c>
      <c r="EW6" s="66">
        <f t="shared" si="15"/>
        <v>44774257</v>
      </c>
      <c r="EX6" s="66">
        <f t="shared" si="15"/>
        <v>46069366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160</v>
      </c>
      <c r="B7" s="63">
        <f t="shared" ref="B7:AH7" si="16">B8</f>
        <v>2020</v>
      </c>
      <c r="C7" s="63">
        <f t="shared" si="16"/>
        <v>70009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10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50床未満</v>
      </c>
      <c r="O7" s="63" t="str">
        <f>O8</f>
        <v>自治体職員</v>
      </c>
      <c r="P7" s="63" t="str">
        <f>P8</f>
        <v>直営</v>
      </c>
      <c r="Q7" s="64">
        <f t="shared" si="16"/>
        <v>4</v>
      </c>
      <c r="R7" s="63" t="str">
        <f t="shared" si="16"/>
        <v>-</v>
      </c>
      <c r="S7" s="63" t="str">
        <f t="shared" si="16"/>
        <v>-</v>
      </c>
      <c r="T7" s="63" t="str">
        <f t="shared" si="16"/>
        <v>-</v>
      </c>
      <c r="U7" s="64">
        <f>U8</f>
        <v>1862777</v>
      </c>
      <c r="V7" s="64">
        <f>V8</f>
        <v>3860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１０：１</v>
      </c>
      <c r="Z7" s="64">
        <f t="shared" si="16"/>
        <v>30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30</v>
      </c>
      <c r="AF7" s="64">
        <f t="shared" si="16"/>
        <v>30</v>
      </c>
      <c r="AG7" s="64" t="str">
        <f t="shared" si="16"/>
        <v>-</v>
      </c>
      <c r="AH7" s="64">
        <f t="shared" si="16"/>
        <v>30</v>
      </c>
      <c r="AI7" s="65" t="str">
        <f>AI8</f>
        <v>-</v>
      </c>
      <c r="AJ7" s="65" t="str">
        <f t="shared" ref="AJ7:AR7" si="17">AJ8</f>
        <v>-</v>
      </c>
      <c r="AK7" s="65">
        <f t="shared" si="17"/>
        <v>102.9</v>
      </c>
      <c r="AL7" s="65">
        <f t="shared" si="17"/>
        <v>116</v>
      </c>
      <c r="AM7" s="65">
        <f t="shared" si="17"/>
        <v>99.6</v>
      </c>
      <c r="AN7" s="65" t="str">
        <f t="shared" si="17"/>
        <v>-</v>
      </c>
      <c r="AO7" s="65" t="str">
        <f t="shared" si="17"/>
        <v>-</v>
      </c>
      <c r="AP7" s="65">
        <f t="shared" si="17"/>
        <v>96.1</v>
      </c>
      <c r="AQ7" s="65">
        <f t="shared" si="17"/>
        <v>96.7</v>
      </c>
      <c r="AR7" s="65">
        <f t="shared" si="17"/>
        <v>98</v>
      </c>
      <c r="AS7" s="65"/>
      <c r="AT7" s="65" t="str">
        <f>AT8</f>
        <v>-</v>
      </c>
      <c r="AU7" s="65" t="str">
        <f t="shared" ref="AU7:BC7" si="18">AU8</f>
        <v>-</v>
      </c>
      <c r="AV7" s="65">
        <f t="shared" si="18"/>
        <v>14.7</v>
      </c>
      <c r="AW7" s="65">
        <f t="shared" si="18"/>
        <v>16.8</v>
      </c>
      <c r="AX7" s="65">
        <f t="shared" si="18"/>
        <v>14.1</v>
      </c>
      <c r="AY7" s="65" t="str">
        <f t="shared" si="18"/>
        <v>-</v>
      </c>
      <c r="AZ7" s="65" t="str">
        <f t="shared" si="18"/>
        <v>-</v>
      </c>
      <c r="BA7" s="65">
        <f t="shared" si="18"/>
        <v>66.8</v>
      </c>
      <c r="BB7" s="65">
        <f t="shared" si="18"/>
        <v>67.8</v>
      </c>
      <c r="BC7" s="65">
        <f t="shared" si="18"/>
        <v>65</v>
      </c>
      <c r="BD7" s="65"/>
      <c r="BE7" s="65" t="str">
        <f>BE8</f>
        <v>-</v>
      </c>
      <c r="BF7" s="65" t="str">
        <f t="shared" ref="BF7:BN7" si="19">BF8</f>
        <v>-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 t="str">
        <f t="shared" si="19"/>
        <v>-</v>
      </c>
      <c r="BK7" s="65" t="str">
        <f t="shared" si="19"/>
        <v>-</v>
      </c>
      <c r="BL7" s="65">
        <f t="shared" si="19"/>
        <v>118.7</v>
      </c>
      <c r="BM7" s="65">
        <f t="shared" si="19"/>
        <v>121.7</v>
      </c>
      <c r="BN7" s="65">
        <f t="shared" si="19"/>
        <v>132.30000000000001</v>
      </c>
      <c r="BO7" s="65"/>
      <c r="BP7" s="65" t="str">
        <f>BP8</f>
        <v>-</v>
      </c>
      <c r="BQ7" s="65" t="str">
        <f t="shared" ref="BQ7:BY7" si="20">BQ8</f>
        <v>-</v>
      </c>
      <c r="BR7" s="65">
        <f t="shared" si="20"/>
        <v>13</v>
      </c>
      <c r="BS7" s="65">
        <f t="shared" si="20"/>
        <v>14.3</v>
      </c>
      <c r="BT7" s="65">
        <f t="shared" si="20"/>
        <v>19.899999999999999</v>
      </c>
      <c r="BU7" s="65" t="str">
        <f t="shared" si="20"/>
        <v>-</v>
      </c>
      <c r="BV7" s="65" t="str">
        <f t="shared" si="20"/>
        <v>-</v>
      </c>
      <c r="BW7" s="65">
        <f t="shared" si="20"/>
        <v>59.4</v>
      </c>
      <c r="BX7" s="65">
        <f t="shared" si="20"/>
        <v>61.4</v>
      </c>
      <c r="BY7" s="65">
        <f t="shared" si="20"/>
        <v>55.9</v>
      </c>
      <c r="BZ7" s="65"/>
      <c r="CA7" s="66" t="str">
        <f>CA8</f>
        <v>-</v>
      </c>
      <c r="CB7" s="66" t="str">
        <f t="shared" ref="CB7:CJ7" si="21">CB8</f>
        <v>-</v>
      </c>
      <c r="CC7" s="66">
        <f t="shared" si="21"/>
        <v>22320</v>
      </c>
      <c r="CD7" s="66">
        <f t="shared" si="21"/>
        <v>32155</v>
      </c>
      <c r="CE7" s="66">
        <f t="shared" si="21"/>
        <v>23814</v>
      </c>
      <c r="CF7" s="66" t="str">
        <f t="shared" si="21"/>
        <v>-</v>
      </c>
      <c r="CG7" s="66" t="str">
        <f t="shared" si="21"/>
        <v>-</v>
      </c>
      <c r="CH7" s="66">
        <f t="shared" si="21"/>
        <v>26485</v>
      </c>
      <c r="CI7" s="66">
        <f t="shared" si="21"/>
        <v>27761</v>
      </c>
      <c r="CJ7" s="66">
        <f t="shared" si="21"/>
        <v>29162</v>
      </c>
      <c r="CK7" s="65"/>
      <c r="CL7" s="66" t="str">
        <f>CL8</f>
        <v>-</v>
      </c>
      <c r="CM7" s="66" t="str">
        <f t="shared" ref="CM7:CU7" si="22">CM8</f>
        <v>-</v>
      </c>
      <c r="CN7" s="66">
        <f t="shared" si="22"/>
        <v>11217</v>
      </c>
      <c r="CO7" s="66">
        <f t="shared" si="22"/>
        <v>12429</v>
      </c>
      <c r="CP7" s="66">
        <f t="shared" si="22"/>
        <v>13224</v>
      </c>
      <c r="CQ7" s="66" t="str">
        <f t="shared" si="22"/>
        <v>-</v>
      </c>
      <c r="CR7" s="66" t="str">
        <f t="shared" si="22"/>
        <v>-</v>
      </c>
      <c r="CS7" s="66">
        <f t="shared" si="22"/>
        <v>8109</v>
      </c>
      <c r="CT7" s="66">
        <f t="shared" si="22"/>
        <v>8307</v>
      </c>
      <c r="CU7" s="66">
        <f t="shared" si="22"/>
        <v>8904</v>
      </c>
      <c r="CV7" s="65"/>
      <c r="CW7" s="65" t="str">
        <f>CW8</f>
        <v>-</v>
      </c>
      <c r="CX7" s="65" t="str">
        <f t="shared" ref="CX7:DF7" si="23">CX8</f>
        <v>-</v>
      </c>
      <c r="CY7" s="65">
        <f t="shared" si="23"/>
        <v>227.8</v>
      </c>
      <c r="CZ7" s="65">
        <f t="shared" si="23"/>
        <v>178</v>
      </c>
      <c r="DA7" s="65">
        <f t="shared" si="23"/>
        <v>223.2</v>
      </c>
      <c r="DB7" s="65" t="str">
        <f t="shared" si="23"/>
        <v>-</v>
      </c>
      <c r="DC7" s="65" t="str">
        <f t="shared" si="23"/>
        <v>-</v>
      </c>
      <c r="DD7" s="65">
        <f t="shared" si="23"/>
        <v>81.599999999999994</v>
      </c>
      <c r="DE7" s="65">
        <f t="shared" si="23"/>
        <v>80.099999999999994</v>
      </c>
      <c r="DF7" s="65">
        <f t="shared" si="23"/>
        <v>87.1</v>
      </c>
      <c r="DG7" s="65"/>
      <c r="DH7" s="65" t="str">
        <f>DH8</f>
        <v>-</v>
      </c>
      <c r="DI7" s="65" t="str">
        <f t="shared" ref="DI7:DQ7" si="24">DI8</f>
        <v>-</v>
      </c>
      <c r="DJ7" s="65">
        <f t="shared" si="24"/>
        <v>39.4</v>
      </c>
      <c r="DK7" s="65">
        <f t="shared" si="24"/>
        <v>42.4</v>
      </c>
      <c r="DL7" s="65">
        <f t="shared" si="24"/>
        <v>50.8</v>
      </c>
      <c r="DM7" s="65" t="str">
        <f t="shared" si="24"/>
        <v>-</v>
      </c>
      <c r="DN7" s="65" t="str">
        <f t="shared" si="24"/>
        <v>-</v>
      </c>
      <c r="DO7" s="65">
        <f t="shared" si="24"/>
        <v>16</v>
      </c>
      <c r="DP7" s="65">
        <f t="shared" si="24"/>
        <v>16</v>
      </c>
      <c r="DQ7" s="65">
        <f t="shared" si="24"/>
        <v>15.9</v>
      </c>
      <c r="DR7" s="65"/>
      <c r="DS7" s="65" t="str">
        <f>DS8</f>
        <v>-</v>
      </c>
      <c r="DT7" s="65" t="str">
        <f t="shared" ref="DT7:EB7" si="25">DT8</f>
        <v>-</v>
      </c>
      <c r="DU7" s="65">
        <f t="shared" si="25"/>
        <v>8.1</v>
      </c>
      <c r="DV7" s="65">
        <f t="shared" si="25"/>
        <v>15.6</v>
      </c>
      <c r="DW7" s="65">
        <f t="shared" si="25"/>
        <v>22.9</v>
      </c>
      <c r="DX7" s="65" t="str">
        <f t="shared" si="25"/>
        <v>-</v>
      </c>
      <c r="DY7" s="65" t="str">
        <f t="shared" si="25"/>
        <v>-</v>
      </c>
      <c r="DZ7" s="65">
        <f t="shared" si="25"/>
        <v>54.2</v>
      </c>
      <c r="EA7" s="65">
        <f t="shared" si="25"/>
        <v>55.4</v>
      </c>
      <c r="EB7" s="65">
        <f t="shared" si="25"/>
        <v>57.6</v>
      </c>
      <c r="EC7" s="65"/>
      <c r="ED7" s="65" t="str">
        <f>ED8</f>
        <v>-</v>
      </c>
      <c r="EE7" s="65" t="str">
        <f t="shared" ref="EE7:EM7" si="26">EE8</f>
        <v>-</v>
      </c>
      <c r="EF7" s="65">
        <f t="shared" si="26"/>
        <v>18.600000000000001</v>
      </c>
      <c r="EG7" s="65">
        <f t="shared" si="26"/>
        <v>34.4</v>
      </c>
      <c r="EH7" s="65">
        <f t="shared" si="26"/>
        <v>48.1</v>
      </c>
      <c r="EI7" s="65" t="str">
        <f t="shared" si="26"/>
        <v>-</v>
      </c>
      <c r="EJ7" s="65" t="str">
        <f t="shared" si="26"/>
        <v>-</v>
      </c>
      <c r="EK7" s="65">
        <f t="shared" si="26"/>
        <v>70.2</v>
      </c>
      <c r="EL7" s="65">
        <f t="shared" si="26"/>
        <v>72</v>
      </c>
      <c r="EM7" s="65">
        <f t="shared" si="26"/>
        <v>72.3</v>
      </c>
      <c r="EN7" s="65"/>
      <c r="EO7" s="66" t="str">
        <f>EO8</f>
        <v>-</v>
      </c>
      <c r="EP7" s="66" t="str">
        <f t="shared" ref="EP7:EX7" si="27">EP8</f>
        <v>-</v>
      </c>
      <c r="EQ7" s="66">
        <f t="shared" si="27"/>
        <v>90275367</v>
      </c>
      <c r="ER7" s="66">
        <f t="shared" si="27"/>
        <v>90800633</v>
      </c>
      <c r="ES7" s="66">
        <f t="shared" si="27"/>
        <v>92834000</v>
      </c>
      <c r="ET7" s="66" t="str">
        <f t="shared" si="27"/>
        <v>-</v>
      </c>
      <c r="EU7" s="66" t="str">
        <f t="shared" si="27"/>
        <v>-</v>
      </c>
      <c r="EV7" s="66">
        <f t="shared" si="27"/>
        <v>45346697</v>
      </c>
      <c r="EW7" s="66">
        <f t="shared" si="27"/>
        <v>44774257</v>
      </c>
      <c r="EX7" s="66">
        <f t="shared" si="27"/>
        <v>46069366</v>
      </c>
      <c r="EY7" s="66"/>
    </row>
    <row r="8" spans="1:155" s="67" customFormat="1">
      <c r="A8" s="48"/>
      <c r="B8" s="68">
        <v>2020</v>
      </c>
      <c r="C8" s="68">
        <v>70009</v>
      </c>
      <c r="D8" s="68">
        <v>46</v>
      </c>
      <c r="E8" s="68">
        <v>6</v>
      </c>
      <c r="F8" s="68">
        <v>0</v>
      </c>
      <c r="G8" s="68">
        <v>10</v>
      </c>
      <c r="H8" s="68" t="s">
        <v>161</v>
      </c>
      <c r="I8" s="68" t="s">
        <v>161</v>
      </c>
      <c r="J8" s="68" t="s">
        <v>162</v>
      </c>
      <c r="K8" s="68" t="s">
        <v>163</v>
      </c>
      <c r="L8" s="68" t="s">
        <v>164</v>
      </c>
      <c r="M8" s="68" t="s">
        <v>165</v>
      </c>
      <c r="N8" s="68" t="s">
        <v>166</v>
      </c>
      <c r="O8" s="68" t="s">
        <v>167</v>
      </c>
      <c r="P8" s="68" t="s">
        <v>168</v>
      </c>
      <c r="Q8" s="69">
        <v>4</v>
      </c>
      <c r="R8" s="68" t="s">
        <v>39</v>
      </c>
      <c r="S8" s="68" t="s">
        <v>39</v>
      </c>
      <c r="T8" s="68" t="s">
        <v>39</v>
      </c>
      <c r="U8" s="69">
        <v>1862777</v>
      </c>
      <c r="V8" s="69">
        <v>3860</v>
      </c>
      <c r="W8" s="68" t="s">
        <v>169</v>
      </c>
      <c r="X8" s="68" t="s">
        <v>169</v>
      </c>
      <c r="Y8" s="70" t="s">
        <v>170</v>
      </c>
      <c r="Z8" s="69">
        <v>30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30</v>
      </c>
      <c r="AF8" s="69">
        <v>30</v>
      </c>
      <c r="AG8" s="69" t="s">
        <v>39</v>
      </c>
      <c r="AH8" s="69">
        <v>30</v>
      </c>
      <c r="AI8" s="71" t="s">
        <v>39</v>
      </c>
      <c r="AJ8" s="71" t="s">
        <v>39</v>
      </c>
      <c r="AK8" s="71">
        <v>102.9</v>
      </c>
      <c r="AL8" s="71">
        <v>116</v>
      </c>
      <c r="AM8" s="71">
        <v>99.6</v>
      </c>
      <c r="AN8" s="71" t="s">
        <v>39</v>
      </c>
      <c r="AO8" s="71" t="s">
        <v>39</v>
      </c>
      <c r="AP8" s="71">
        <v>96.1</v>
      </c>
      <c r="AQ8" s="71">
        <v>96.7</v>
      </c>
      <c r="AR8" s="71">
        <v>98</v>
      </c>
      <c r="AS8" s="71">
        <v>102.5</v>
      </c>
      <c r="AT8" s="71" t="s">
        <v>39</v>
      </c>
      <c r="AU8" s="71" t="s">
        <v>39</v>
      </c>
      <c r="AV8" s="71">
        <v>14.7</v>
      </c>
      <c r="AW8" s="71">
        <v>16.8</v>
      </c>
      <c r="AX8" s="71">
        <v>14.1</v>
      </c>
      <c r="AY8" s="71" t="s">
        <v>39</v>
      </c>
      <c r="AZ8" s="71" t="s">
        <v>39</v>
      </c>
      <c r="BA8" s="71">
        <v>66.8</v>
      </c>
      <c r="BB8" s="71">
        <v>67.8</v>
      </c>
      <c r="BC8" s="71">
        <v>65</v>
      </c>
      <c r="BD8" s="71">
        <v>84.7</v>
      </c>
      <c r="BE8" s="72" t="s">
        <v>39</v>
      </c>
      <c r="BF8" s="72" t="s">
        <v>39</v>
      </c>
      <c r="BG8" s="72">
        <v>0</v>
      </c>
      <c r="BH8" s="72">
        <v>0</v>
      </c>
      <c r="BI8" s="72">
        <v>0</v>
      </c>
      <c r="BJ8" s="72" t="s">
        <v>39</v>
      </c>
      <c r="BK8" s="72" t="s">
        <v>39</v>
      </c>
      <c r="BL8" s="72">
        <v>118.7</v>
      </c>
      <c r="BM8" s="72">
        <v>121.7</v>
      </c>
      <c r="BN8" s="72">
        <v>132.30000000000001</v>
      </c>
      <c r="BO8" s="72">
        <v>69.3</v>
      </c>
      <c r="BP8" s="71" t="s">
        <v>39</v>
      </c>
      <c r="BQ8" s="71" t="s">
        <v>39</v>
      </c>
      <c r="BR8" s="71">
        <v>13</v>
      </c>
      <c r="BS8" s="71">
        <v>14.3</v>
      </c>
      <c r="BT8" s="71">
        <v>19.899999999999999</v>
      </c>
      <c r="BU8" s="71" t="s">
        <v>39</v>
      </c>
      <c r="BV8" s="71" t="s">
        <v>39</v>
      </c>
      <c r="BW8" s="71">
        <v>59.4</v>
      </c>
      <c r="BX8" s="71">
        <v>61.4</v>
      </c>
      <c r="BY8" s="71">
        <v>55.9</v>
      </c>
      <c r="BZ8" s="71">
        <v>67.2</v>
      </c>
      <c r="CA8" s="72" t="s">
        <v>39</v>
      </c>
      <c r="CB8" s="72" t="s">
        <v>39</v>
      </c>
      <c r="CC8" s="72">
        <v>22320</v>
      </c>
      <c r="CD8" s="72">
        <v>32155</v>
      </c>
      <c r="CE8" s="72">
        <v>23814</v>
      </c>
      <c r="CF8" s="72" t="s">
        <v>39</v>
      </c>
      <c r="CG8" s="72" t="s">
        <v>39</v>
      </c>
      <c r="CH8" s="72">
        <v>26485</v>
      </c>
      <c r="CI8" s="72">
        <v>27761</v>
      </c>
      <c r="CJ8" s="72">
        <v>29162</v>
      </c>
      <c r="CK8" s="71">
        <v>56733</v>
      </c>
      <c r="CL8" s="72" t="s">
        <v>39</v>
      </c>
      <c r="CM8" s="72" t="s">
        <v>39</v>
      </c>
      <c r="CN8" s="72">
        <v>11217</v>
      </c>
      <c r="CO8" s="72">
        <v>12429</v>
      </c>
      <c r="CP8" s="72">
        <v>13224</v>
      </c>
      <c r="CQ8" s="72" t="s">
        <v>39</v>
      </c>
      <c r="CR8" s="72" t="s">
        <v>39</v>
      </c>
      <c r="CS8" s="72">
        <v>8109</v>
      </c>
      <c r="CT8" s="72">
        <v>8307</v>
      </c>
      <c r="CU8" s="72">
        <v>8904</v>
      </c>
      <c r="CV8" s="71">
        <v>16778</v>
      </c>
      <c r="CW8" s="72" t="s">
        <v>39</v>
      </c>
      <c r="CX8" s="72" t="s">
        <v>39</v>
      </c>
      <c r="CY8" s="72">
        <v>227.8</v>
      </c>
      <c r="CZ8" s="72">
        <v>178</v>
      </c>
      <c r="DA8" s="72">
        <v>223.2</v>
      </c>
      <c r="DB8" s="72" t="s">
        <v>39</v>
      </c>
      <c r="DC8" s="72" t="s">
        <v>39</v>
      </c>
      <c r="DD8" s="72">
        <v>81.599999999999994</v>
      </c>
      <c r="DE8" s="72">
        <v>80.099999999999994</v>
      </c>
      <c r="DF8" s="72">
        <v>87.1</v>
      </c>
      <c r="DG8" s="72">
        <v>58.8</v>
      </c>
      <c r="DH8" s="72" t="s">
        <v>39</v>
      </c>
      <c r="DI8" s="72" t="s">
        <v>39</v>
      </c>
      <c r="DJ8" s="72">
        <v>39.4</v>
      </c>
      <c r="DK8" s="72">
        <v>42.4</v>
      </c>
      <c r="DL8" s="72">
        <v>50.8</v>
      </c>
      <c r="DM8" s="72" t="s">
        <v>39</v>
      </c>
      <c r="DN8" s="72" t="s">
        <v>39</v>
      </c>
      <c r="DO8" s="72">
        <v>16</v>
      </c>
      <c r="DP8" s="72">
        <v>16</v>
      </c>
      <c r="DQ8" s="72">
        <v>15.9</v>
      </c>
      <c r="DR8" s="72">
        <v>24.8</v>
      </c>
      <c r="DS8" s="71" t="s">
        <v>39</v>
      </c>
      <c r="DT8" s="71" t="s">
        <v>39</v>
      </c>
      <c r="DU8" s="71">
        <v>8.1</v>
      </c>
      <c r="DV8" s="71">
        <v>15.6</v>
      </c>
      <c r="DW8" s="71">
        <v>22.9</v>
      </c>
      <c r="DX8" s="71" t="s">
        <v>39</v>
      </c>
      <c r="DY8" s="71" t="s">
        <v>39</v>
      </c>
      <c r="DZ8" s="71">
        <v>54.2</v>
      </c>
      <c r="EA8" s="71">
        <v>55.4</v>
      </c>
      <c r="EB8" s="71">
        <v>57.6</v>
      </c>
      <c r="EC8" s="71">
        <v>54.8</v>
      </c>
      <c r="ED8" s="71" t="s">
        <v>39</v>
      </c>
      <c r="EE8" s="71" t="s">
        <v>39</v>
      </c>
      <c r="EF8" s="71">
        <v>18.600000000000001</v>
      </c>
      <c r="EG8" s="71">
        <v>34.4</v>
      </c>
      <c r="EH8" s="71">
        <v>48.1</v>
      </c>
      <c r="EI8" s="71" t="s">
        <v>39</v>
      </c>
      <c r="EJ8" s="71" t="s">
        <v>39</v>
      </c>
      <c r="EK8" s="71">
        <v>70.2</v>
      </c>
      <c r="EL8" s="71">
        <v>72</v>
      </c>
      <c r="EM8" s="71">
        <v>72.3</v>
      </c>
      <c r="EN8" s="71">
        <v>70.3</v>
      </c>
      <c r="EO8" s="72" t="s">
        <v>39</v>
      </c>
      <c r="EP8" s="72" t="s">
        <v>39</v>
      </c>
      <c r="EQ8" s="72">
        <v>90275367</v>
      </c>
      <c r="ER8" s="72">
        <v>90800633</v>
      </c>
      <c r="ES8" s="72">
        <v>92834000</v>
      </c>
      <c r="ET8" s="72" t="s">
        <v>39</v>
      </c>
      <c r="EU8" s="72" t="s">
        <v>39</v>
      </c>
      <c r="EV8" s="72">
        <v>45346697</v>
      </c>
      <c r="EW8" s="72">
        <v>44774257</v>
      </c>
      <c r="EX8" s="72">
        <v>46069366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比佐野 孝</cp:lastModifiedBy>
  <cp:lastPrinted>2022-01-25T04:57:59Z</cp:lastPrinted>
  <dcterms:created xsi:type="dcterms:W3CDTF">2021-12-03T08:39:43Z</dcterms:created>
  <dcterms:modified xsi:type="dcterms:W3CDTF">2022-01-25T07:01:54Z</dcterms:modified>
  <cp:category/>
</cp:coreProperties>
</file>