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○★ 経営チーム ★\0504 決算統計\R02決算統計\05_経営比較分析\03_作業用\"/>
    </mc:Choice>
  </mc:AlternateContent>
  <workbookProtection workbookAlgorithmName="SHA-512" workbookHashValue="/0FTTBSNkGJk4hHLniANAmI+8MlX4J0l3W5xsNBMH0mhKIY/GwjL+p6swksev1F4YHuxXAmJ1GgySUo0S1c0Qw==" workbookSaltValue="NLimlaQ65vzZVhzJnOqm5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<sst xmlns="http://schemas.openxmlformats.org/spreadsheetml/2006/main" count="262" uniqueCount="107">
  <si>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</si>
  <si>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</si>
  <si>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</si>
  <si>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</si>
  <si>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</si>
  <si>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</si>
  <si>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</si>
  <si>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</si>
  <si>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</si>
  <si>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</si>
  <si>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</si>
  <si>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</si>
  <si>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</si>
  <si>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</si>
  <si>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</si>
  <si>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</si>
  <si>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</si>
  <si>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</si>
  <si>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</si>
  <si>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</si>
  <si>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</si>
  <si>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</si>
  <si>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</si>
  <si>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</si>
  <si>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</si>
  <si>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</si>
  <si>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</si>
  <si>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</si>
  <si>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</si>
  <si>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</si>
  <si>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</si>
  <si>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</si>
  <si>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</si>
  <si>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</si>
  <si>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</si>
  <si>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</si>
  <si>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</si>
  <si>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</si>
  <si>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</si>
  <si>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</si>
  <si>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</si>
  <si>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</si>
  <si>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</si>
  <si>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</si>
  <si>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</si>
  <si>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</si>
  <si>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</si>
  <si>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</si>
  <si>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</si>
  <si>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</si>
  <si>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</si>
  <si>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</si>
  <si>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</si>
  <si>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</si>
  <si>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</si>
  <si>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</si>
  <si>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</si>
  <si>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</si>
  <si>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</si>
  <si>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</si>
  <si>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</si>
  <si>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</si>
  <si>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</si>
  <si>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</si>
  <si>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</si>
  <si>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</si>
  <si>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</si>
  <si>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</si>
  <si>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</si>
  <si>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</si>
  <si>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</si>
  <si>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</si>
  <si>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</si>
  <si>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</si>
  <si>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</si>
  <si>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</si>
  <si>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</si>
  <si>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</si>
  <si>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</si>
  <si>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</si>
  <si>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</si>
  <si>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</si>
  <si>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</si>
  <si>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</si>
  <si>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</si>
  <si>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</si>
  <si>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</si>
  <si>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</si>
  <si>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090000</t>
  </si>
  <si>
    <t>46</t>
  </si>
  <si>
    <t>02</t>
  </si>
  <si>
    <t>0</t>
  </si>
  <si>
    <t>000</t>
  </si>
  <si>
    <t>栃木県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</si>
  <si>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</si>
  <si>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</si>
  <si>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</si>
  <si>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</si>
  <si>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</si>
  <si>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</si>
  <si>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</si>
  <si>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</si>
  <si>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</si>
  <si>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</si>
  <si>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有形固定資産減価償却率（左表２-①）は平均値より高いが、改良工事等により長寿命化を図るとともに、設備更新等の計画に基づいて更新等を行っている。
　管路経年比率（左表２-②）及び管路更新率（左表２-③）は、０％となっているが、将来の管路更新を見据え、現状を把握するための劣化調査を実施している。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4">
      <t>サ</t>
    </rPh>
    <rPh sb="14" eb="15">
      <t>ヒョウ</t>
    </rPh>
    <rPh sb="20" eb="23">
      <t>ヘイキンチ</t>
    </rPh>
    <rPh sb="25" eb="26">
      <t>タカ</t>
    </rPh>
    <rPh sb="29" eb="31">
      <t>カイリョウ</t>
    </rPh>
    <rPh sb="31" eb="33">
      <t>コウジ</t>
    </rPh>
    <rPh sb="33" eb="34">
      <t>トウ</t>
    </rPh>
    <rPh sb="37" eb="41">
      <t>チョウジュミョウカ</t>
    </rPh>
    <rPh sb="42" eb="43">
      <t>ハカ</t>
    </rPh>
    <rPh sb="49" eb="51">
      <t>セツビ</t>
    </rPh>
    <rPh sb="51" eb="53">
      <t>コウシン</t>
    </rPh>
    <rPh sb="53" eb="54">
      <t>トウ</t>
    </rPh>
    <rPh sb="55" eb="57">
      <t>ケイカク</t>
    </rPh>
    <rPh sb="58" eb="59">
      <t>モト</t>
    </rPh>
    <rPh sb="62" eb="64">
      <t>コウシン</t>
    </rPh>
    <rPh sb="64" eb="65">
      <t>トウ</t>
    </rPh>
    <rPh sb="66" eb="67">
      <t>オコナ</t>
    </rPh>
    <rPh sb="75" eb="77">
      <t>カンロ</t>
    </rPh>
    <rPh sb="77" eb="79">
      <t>ケイネン</t>
    </rPh>
    <rPh sb="79" eb="81">
      <t>ヒリツ</t>
    </rPh>
    <rPh sb="82" eb="83">
      <t>サ</t>
    </rPh>
    <rPh sb="83" eb="84">
      <t>ヒョウ</t>
    </rPh>
    <rPh sb="88" eb="89">
      <t>オヨ</t>
    </rPh>
    <rPh sb="90" eb="92">
      <t>カンロ</t>
    </rPh>
    <rPh sb="92" eb="94">
      <t>コウシン</t>
    </rPh>
    <rPh sb="94" eb="95">
      <t>リツ</t>
    </rPh>
    <rPh sb="96" eb="97">
      <t>サ</t>
    </rPh>
    <rPh sb="97" eb="98">
      <t>ヒョウ</t>
    </rPh>
    <rPh sb="114" eb="116">
      <t>ショウライ</t>
    </rPh>
    <rPh sb="117" eb="119">
      <t>カンロ</t>
    </rPh>
    <rPh sb="119" eb="121">
      <t>コウシン</t>
    </rPh>
    <rPh sb="122" eb="124">
      <t>ミス</t>
    </rPh>
    <rPh sb="126" eb="128">
      <t>ゲンジョウ</t>
    </rPh>
    <rPh sb="129" eb="131">
      <t>ハアク</t>
    </rPh>
    <rPh sb="136" eb="138">
      <t>レッカ</t>
    </rPh>
    <rPh sb="138" eb="140">
      <t>チョウサ</t>
    </rPh>
    <rPh sb="141" eb="143">
      <t>ジッシ</t>
    </rPh>
    <phoneticPr fontId="5"/>
  </si>
  <si>
    <t>　経営の健全性については、概ね安定的に推移しているが、施設の老朽化等により、今後、費用が増加する見込みである。
　効率性については、やや低位で推移していることから、需要の拡大に努めるとともに収益性を高める必要がある。
　今後、企業局経営戦略（Ｈ28～Ｒ７年度）に基づき、設備や管路の更新を着実に行うため、経費削減を更に進めるとともに需要の拡大に努めることで、投資に充てる財源を確保していく。</t>
    <rPh sb="1" eb="3">
      <t>ケイエイ</t>
    </rPh>
    <rPh sb="4" eb="7">
      <t>ケンゼンセイ</t>
    </rPh>
    <rPh sb="13" eb="14">
      <t>オオム</t>
    </rPh>
    <rPh sb="15" eb="18">
      <t>アンテイテキ</t>
    </rPh>
    <rPh sb="19" eb="21">
      <t>スイイ</t>
    </rPh>
    <rPh sb="27" eb="29">
      <t>シセツ</t>
    </rPh>
    <rPh sb="30" eb="33">
      <t>ロウキュウカ</t>
    </rPh>
    <rPh sb="33" eb="34">
      <t>トウ</t>
    </rPh>
    <rPh sb="38" eb="40">
      <t>コンゴ</t>
    </rPh>
    <rPh sb="41" eb="43">
      <t>ヒヨウ</t>
    </rPh>
    <rPh sb="44" eb="46">
      <t>ゾウカ</t>
    </rPh>
    <rPh sb="48" eb="50">
      <t>ミコ</t>
    </rPh>
    <rPh sb="57" eb="60">
      <t>コウリツセイ</t>
    </rPh>
    <rPh sb="68" eb="70">
      <t>テイイ</t>
    </rPh>
    <rPh sb="71" eb="73">
      <t>スイイ</t>
    </rPh>
    <rPh sb="82" eb="84">
      <t>ジュヨウ</t>
    </rPh>
    <rPh sb="85" eb="87">
      <t>カクダイ</t>
    </rPh>
    <rPh sb="88" eb="89">
      <t>ツト</t>
    </rPh>
    <rPh sb="95" eb="98">
      <t>シュウエキセイ</t>
    </rPh>
    <rPh sb="99" eb="100">
      <t>タカ</t>
    </rPh>
    <rPh sb="102" eb="104">
      <t>ヒツヨウ</t>
    </rPh>
    <rPh sb="110" eb="112">
      <t>コンゴ</t>
    </rPh>
    <rPh sb="113" eb="115">
      <t>キギョウ</t>
    </rPh>
    <rPh sb="115" eb="116">
      <t>キョク</t>
    </rPh>
    <rPh sb="116" eb="118">
      <t>ケイエイ</t>
    </rPh>
    <rPh sb="118" eb="120">
      <t>センリャク</t>
    </rPh>
    <rPh sb="127" eb="129">
      <t>ネンド</t>
    </rPh>
    <rPh sb="131" eb="132">
      <t>モト</t>
    </rPh>
    <rPh sb="135" eb="137">
      <t>セツビ</t>
    </rPh>
    <rPh sb="138" eb="140">
      <t>カンロ</t>
    </rPh>
    <rPh sb="141" eb="143">
      <t>コウシン</t>
    </rPh>
    <rPh sb="144" eb="146">
      <t>チャクジツ</t>
    </rPh>
    <rPh sb="147" eb="148">
      <t>オコナ</t>
    </rPh>
    <rPh sb="152" eb="154">
      <t>ケイヒ</t>
    </rPh>
    <rPh sb="154" eb="156">
      <t>サクゲン</t>
    </rPh>
    <rPh sb="157" eb="158">
      <t>サラ</t>
    </rPh>
    <rPh sb="159" eb="160">
      <t>スス</t>
    </rPh>
    <rPh sb="166" eb="168">
      <t>ジュヨウ</t>
    </rPh>
    <rPh sb="169" eb="171">
      <t>カクダイ</t>
    </rPh>
    <rPh sb="172" eb="173">
      <t>ツト</t>
    </rPh>
    <rPh sb="179" eb="181">
      <t>トウシ</t>
    </rPh>
    <rPh sb="182" eb="183">
      <t>ア</t>
    </rPh>
    <rPh sb="185" eb="187">
      <t>ザイゲン</t>
    </rPh>
    <rPh sb="188" eb="190">
      <t>カクホ</t>
    </rPh>
    <phoneticPr fontId="5"/>
  </si>
  <si>
    <t>１）計上収支比率（左表１-①）、累積欠損金比率（左表１-②）、料金回収率（左表１-⑤）
　経常収支比率及び料金回収率は、平均値を下回ったが、目標（100％）を上回る水準で推移している。
２）流動比率（左表１-③）
　未払金等の増減により変動はあるが、平均値よりも高い水準で推移している。
３）企業債残高対給水収益比率（１-④）
　Ｈ25年度以降、企業債の新規の借り入れはなく、安定した給水による収益の確保と計画どおりの償還により、比率は年々低下している。
４）給水原価（左表１-⑥）、施設利用率（１-⑦）及び契約率（１-⑧）
　給水原価は平均値よりも高い水準で、施設利用率及び契約率は平均値より低い水準で推移している。</t>
    <rPh sb="2" eb="4">
      <t>ケイジョウ</t>
    </rPh>
    <rPh sb="4" eb="6">
      <t>シュウシ</t>
    </rPh>
    <rPh sb="6" eb="8">
      <t>ヒリツ</t>
    </rPh>
    <rPh sb="9" eb="10">
      <t>サ</t>
    </rPh>
    <rPh sb="10" eb="11">
      <t>ヒョウ</t>
    </rPh>
    <rPh sb="16" eb="18">
      <t>ルイセキ</t>
    </rPh>
    <rPh sb="18" eb="20">
      <t>ケッソン</t>
    </rPh>
    <rPh sb="20" eb="21">
      <t>キン</t>
    </rPh>
    <rPh sb="21" eb="23">
      <t>ヒリツ</t>
    </rPh>
    <rPh sb="24" eb="25">
      <t>サ</t>
    </rPh>
    <rPh sb="25" eb="26">
      <t>ヒョウ</t>
    </rPh>
    <rPh sb="31" eb="33">
      <t>リョウキン</t>
    </rPh>
    <rPh sb="33" eb="35">
      <t>カイシュウ</t>
    </rPh>
    <rPh sb="35" eb="36">
      <t>リツ</t>
    </rPh>
    <rPh sb="37" eb="38">
      <t>サ</t>
    </rPh>
    <rPh sb="38" eb="39">
      <t>ヒョウ</t>
    </rPh>
    <rPh sb="45" eb="47">
      <t>ケイジョウ</t>
    </rPh>
    <rPh sb="47" eb="49">
      <t>シュウシ</t>
    </rPh>
    <rPh sb="49" eb="51">
      <t>ヒリツ</t>
    </rPh>
    <rPh sb="51" eb="52">
      <t>オヨ</t>
    </rPh>
    <rPh sb="53" eb="55">
      <t>リョウキン</t>
    </rPh>
    <rPh sb="55" eb="57">
      <t>カイシュウ</t>
    </rPh>
    <rPh sb="57" eb="58">
      <t>リツ</t>
    </rPh>
    <rPh sb="60" eb="63">
      <t>ヘイキンチ</t>
    </rPh>
    <rPh sb="64" eb="66">
      <t>シタマワ</t>
    </rPh>
    <rPh sb="70" eb="72">
      <t>モクヒョウ</t>
    </rPh>
    <rPh sb="79" eb="81">
      <t>ウワマワ</t>
    </rPh>
    <rPh sb="82" eb="84">
      <t>スイジュン</t>
    </rPh>
    <rPh sb="85" eb="87">
      <t>スイイ</t>
    </rPh>
    <rPh sb="96" eb="98">
      <t>リュウドウ</t>
    </rPh>
    <rPh sb="98" eb="100">
      <t>ヒリツ</t>
    </rPh>
    <rPh sb="101" eb="102">
      <t>サ</t>
    </rPh>
    <rPh sb="102" eb="103">
      <t>ヒョウ</t>
    </rPh>
    <rPh sb="109" eb="112">
      <t>ミバライキン</t>
    </rPh>
    <rPh sb="112" eb="113">
      <t>トウ</t>
    </rPh>
    <rPh sb="114" eb="116">
      <t>ゾウゲン</t>
    </rPh>
    <rPh sb="119" eb="121">
      <t>ヘンドウ</t>
    </rPh>
    <rPh sb="126" eb="129">
      <t>ヘイキンチ</t>
    </rPh>
    <rPh sb="132" eb="133">
      <t>タカ</t>
    </rPh>
    <rPh sb="134" eb="136">
      <t>スイジュン</t>
    </rPh>
    <rPh sb="137" eb="139">
      <t>スイイ</t>
    </rPh>
    <rPh sb="148" eb="150">
      <t>キギョウ</t>
    </rPh>
    <rPh sb="150" eb="151">
      <t>サイ</t>
    </rPh>
    <rPh sb="151" eb="153">
      <t>ザンダカ</t>
    </rPh>
    <rPh sb="153" eb="154">
      <t>タイ</t>
    </rPh>
    <rPh sb="154" eb="156">
      <t>キュウスイ</t>
    </rPh>
    <rPh sb="156" eb="158">
      <t>シュウエキ</t>
    </rPh>
    <rPh sb="158" eb="160">
      <t>ヒリツ</t>
    </rPh>
    <rPh sb="170" eb="172">
      <t>ネンド</t>
    </rPh>
    <rPh sb="172" eb="174">
      <t>イコウ</t>
    </rPh>
    <rPh sb="175" eb="177">
      <t>キギョウ</t>
    </rPh>
    <rPh sb="177" eb="178">
      <t>サイ</t>
    </rPh>
    <rPh sb="179" eb="181">
      <t>シンキ</t>
    </rPh>
    <rPh sb="182" eb="183">
      <t>カ</t>
    </rPh>
    <rPh sb="184" eb="185">
      <t>イ</t>
    </rPh>
    <rPh sb="190" eb="192">
      <t>アンテイ</t>
    </rPh>
    <rPh sb="194" eb="196">
      <t>キュウスイ</t>
    </rPh>
    <rPh sb="199" eb="201">
      <t>シュウエキ</t>
    </rPh>
    <rPh sb="202" eb="204">
      <t>カクホ</t>
    </rPh>
    <rPh sb="205" eb="207">
      <t>ケイカク</t>
    </rPh>
    <rPh sb="211" eb="213">
      <t>ショウカン</t>
    </rPh>
    <rPh sb="217" eb="219">
      <t>ヒリツ</t>
    </rPh>
    <rPh sb="220" eb="222">
      <t>ネンネン</t>
    </rPh>
    <rPh sb="222" eb="224">
      <t>テイカ</t>
    </rPh>
    <rPh sb="233" eb="235">
      <t>キュウスイ</t>
    </rPh>
    <rPh sb="235" eb="237">
      <t>ゲンカ</t>
    </rPh>
    <rPh sb="238" eb="239">
      <t>サ</t>
    </rPh>
    <rPh sb="239" eb="240">
      <t>ヒョウ</t>
    </rPh>
    <rPh sb="245" eb="247">
      <t>シセツ</t>
    </rPh>
    <rPh sb="247" eb="249">
      <t>リヨウ</t>
    </rPh>
    <rPh sb="249" eb="250">
      <t>リツ</t>
    </rPh>
    <rPh sb="255" eb="256">
      <t>オヨ</t>
    </rPh>
    <rPh sb="257" eb="260">
      <t>ケイヤクリツ</t>
    </rPh>
    <rPh sb="267" eb="269">
      <t>キュウスイ</t>
    </rPh>
    <rPh sb="269" eb="271">
      <t>ゲンカ</t>
    </rPh>
    <rPh sb="272" eb="275">
      <t>ヘイキンチ</t>
    </rPh>
    <rPh sb="278" eb="279">
      <t>タカ</t>
    </rPh>
    <rPh sb="280" eb="282">
      <t>スイジュン</t>
    </rPh>
    <rPh sb="284" eb="286">
      <t>シセツ</t>
    </rPh>
    <rPh sb="286" eb="288">
      <t>リヨウ</t>
    </rPh>
    <rPh sb="288" eb="289">
      <t>リツ</t>
    </rPh>
    <rPh sb="289" eb="290">
      <t>オヨ</t>
    </rPh>
    <rPh sb="291" eb="293">
      <t>ケイヤク</t>
    </rPh>
    <rPh sb="293" eb="294">
      <t>リツ</t>
    </rPh>
    <rPh sb="295" eb="298">
      <t>ヘイキンチ</t>
    </rPh>
    <rPh sb="300" eb="301">
      <t>ヒク</t>
    </rPh>
    <rPh sb="302" eb="304">
      <t>スイジュン</t>
    </rPh>
    <rPh sb="305" eb="30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</si>
</sst>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66.8</c:v>
                </c:pt>
                <c:pt idx="1">
                  <c:v>60.19</c:v>
                </c:pt>
                <c:pt idx="2">
                  <c:v>62.42</c:v>
                </c:pt>
                <c:pt idx="3">
                  <c:v>66.25</c:v>
                </c:pt>
                <c:pt idx="4">
                  <c:v>65.44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0-48FC-B824-1A470F9B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55.39</c:v>
                </c:pt>
                <c:pt idx="1">
                  <c:v>55.25</c:v>
                </c:pt>
                <c:pt idx="2">
                  <c:v>57.11</c:v>
                </c:pt>
                <c:pt idx="3">
                  <c:v>57.57</c:v>
                </c:pt>
                <c:pt idx="4">
                  <c:v>57.63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0-48FC-B824-1A470F9B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F-4508-8789-35F18435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52.25</c:v>
                </c:pt>
                <c:pt idx="1">
                  <c:v>53.3</c:v>
                </c:pt>
                <c:pt idx="2">
                  <c:v>50.25</c:v>
                </c:pt>
                <c:pt idx="3">
                  <c:v>51.91</c:v>
                </c:pt>
                <c:pt idx="4">
                  <c:v>53.86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F-4508-8789-35F18435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127.24</c:v>
                </c:pt>
                <c:pt idx="1">
                  <c:v>112.23</c:v>
                </c:pt>
                <c:pt idx="2">
                  <c:v>122.47</c:v>
                </c:pt>
                <c:pt idx="3">
                  <c:v>122.18</c:v>
                </c:pt>
                <c:pt idx="4">
                  <c:v>114.82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3-4D3E-BEC9-A8412646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116.37</c:v>
                </c:pt>
                <c:pt idx="1">
                  <c:v>117.28</c:v>
                </c:pt>
                <c:pt idx="2">
                  <c:v>116.96</c:v>
                </c:pt>
                <c:pt idx="3">
                  <c:v>117.47</c:v>
                </c:pt>
                <c:pt idx="4">
                  <c:v>115.38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3-4D3E-BEC9-A8412646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5-434F-A22C-5EE93A0B7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43.33</c:v>
                </c:pt>
                <c:pt idx="1">
                  <c:v>44.05</c:v>
                </c:pt>
                <c:pt idx="2">
                  <c:v>51.87</c:v>
                </c:pt>
                <c:pt idx="3">
                  <c:v>52.33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5-434F-A22C-5EE93A0B7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0-4B7D-9150-B7F496E1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0.52</c:v>
                </c:pt>
                <c:pt idx="1">
                  <c:v>1.3</c:v>
                </c:pt>
                <c:pt idx="2">
                  <c:v>0.28000000000000003</c:v>
                </c:pt>
                <c:pt idx="3">
                  <c:v>0.77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0-4B7D-9150-B7F496E1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1288.55</c:v>
                </c:pt>
                <c:pt idx="1">
                  <c:v>939.4</c:v>
                </c:pt>
                <c:pt idx="2">
                  <c:v>1076.05</c:v>
                </c:pt>
                <c:pt idx="3">
                  <c:v>823.41</c:v>
                </c:pt>
                <c:pt idx="4">
                  <c:v>1288.02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7BA-A3D2-0344B8EC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551.42999999999995</c:v>
                </c:pt>
                <c:pt idx="1">
                  <c:v>687.99</c:v>
                </c:pt>
                <c:pt idx="2">
                  <c:v>655.75</c:v>
                </c:pt>
                <c:pt idx="3">
                  <c:v>578.19000000000005</c:v>
                </c:pt>
                <c:pt idx="4">
                  <c:v>638.35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3-47BA-A3D2-0344B8EC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13.51</c:v>
                </c:pt>
                <c:pt idx="1">
                  <c:v>9.65</c:v>
                </c:pt>
                <c:pt idx="2">
                  <c:v>5.85</c:v>
                </c:pt>
                <c:pt idx="3">
                  <c:v>3.48</c:v>
                </c:pt>
                <c:pt idx="4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2-4DDE-9028-DA07A619E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216.41</c:v>
                </c:pt>
                <c:pt idx="1">
                  <c:v>208.47</c:v>
                </c:pt>
                <c:pt idx="2">
                  <c:v>193.85</c:v>
                </c:pt>
                <c:pt idx="3">
                  <c:v>204.31</c:v>
                </c:pt>
                <c:pt idx="4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2-4DDE-9028-DA07A619E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112.69</c:v>
                </c:pt>
                <c:pt idx="1">
                  <c:v>106.54</c:v>
                </c:pt>
                <c:pt idx="2">
                  <c:v>108.43</c:v>
                </c:pt>
                <c:pt idx="3">
                  <c:v>110.24</c:v>
                </c:pt>
                <c:pt idx="4">
                  <c:v>102.03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317-898D-0C5DB6AC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105.24</c:v>
                </c:pt>
                <c:pt idx="1">
                  <c:v>105.71</c:v>
                </c:pt>
                <c:pt idx="2">
                  <c:v>105.06</c:v>
                </c:pt>
                <c:pt idx="3">
                  <c:v>106.98</c:v>
                </c:pt>
                <c:pt idx="4">
                  <c:v>103.06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2-4317-898D-0C5DB6AC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49.72</c:v>
                </c:pt>
                <c:pt idx="1">
                  <c:v>52.49</c:v>
                </c:pt>
                <c:pt idx="2">
                  <c:v>51.89</c:v>
                </c:pt>
                <c:pt idx="3">
                  <c:v>50.98</c:v>
                </c:pt>
                <c:pt idx="4">
                  <c:v>54.49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2-4952-B2A3-1B8B66AE0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26.03</c:v>
                </c:pt>
                <c:pt idx="1">
                  <c:v>25.98</c:v>
                </c:pt>
                <c:pt idx="2">
                  <c:v>26.84</c:v>
                </c:pt>
                <c:pt idx="3">
                  <c:v>26.08</c:v>
                </c:pt>
                <c:pt idx="4">
                  <c:v>26.92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2-4952-B2A3-1B8B66AE0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21.19</c:v>
                </c:pt>
                <c:pt idx="1">
                  <c:v>21.16</c:v>
                </c:pt>
                <c:pt idx="2">
                  <c:v>21.25</c:v>
                </c:pt>
                <c:pt idx="3">
                  <c:v>20.71</c:v>
                </c:pt>
                <c:pt idx="4">
                  <c:v>19.34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4F0-862E-38B5AF86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40.69</c:v>
                </c:pt>
                <c:pt idx="1">
                  <c:v>40.67</c:v>
                </c:pt>
                <c:pt idx="2">
                  <c:v>40.89</c:v>
                </c:pt>
                <c:pt idx="3">
                  <c:v>41.59</c:v>
                </c:pt>
                <c:pt idx="4">
                  <c:v>40.29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1-44F0-862E-38B5AF86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34.43</c:v>
                </c:pt>
                <c:pt idx="1">
                  <c:v>33.57</c:v>
                </c:pt>
                <c:pt idx="2">
                  <c:v>33.369999999999997</c:v>
                </c:pt>
                <c:pt idx="3">
                  <c:v>33.369999999999997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1-4ADE-B417-768DF912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62.7</c:v>
                </c:pt>
                <c:pt idx="1">
                  <c:v>62.59</c:v>
                </c:pt>
                <c:pt idx="2">
                  <c:v>61.76</c:v>
                </c:pt>
                <c:pt idx="3">
                  <c:v>62.75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1-4ADE-B417-768DF912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80" zoomScaleNormal="80" workbookViewId="0">
      <selection activeCell="B2" sqref="B2:TA4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栃木県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73550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中規模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14223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87.4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49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24516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106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127.24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112.23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122.47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122.18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114.82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1288.55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939.4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1076.05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823.41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1288.02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13.51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9.65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5.85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3.48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1.76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116.37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117.28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116.96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117.47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115.38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52.25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53.3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50.25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51.91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53.86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551.42999999999995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687.99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655.75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578.19000000000005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638.35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216.41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208.47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193.85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204.31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214.2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112.69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106.54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108.43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110.24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102.03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49.72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52.49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51.89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50.98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54.49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21.19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21.16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21.25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20.71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19.34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34.43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33.57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33.369999999999997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33.369999999999997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33.33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105.24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105.71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105.06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106.98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103.06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26.03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25.98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26.84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26.08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26.92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40.69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40.67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40.89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41.59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40.29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62.7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62.59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61.76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62.75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61.99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66.8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60.19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62.42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66.25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65.44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55.39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55.25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57.11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57.57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57.63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43.33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44.05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51.87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52.33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52.35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0.52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1.3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0.28000000000000003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0.77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0.24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RzzTBCgZbVf/lU/k/wIEV5KaM9Mn/PCZQRUKfRrbUY+SkNTzEEPkIURqQyObapNO3hXVNv3bKFJljao8NNVF5A==" saltValue="bqcFnJdFWY5okVXJdfMMow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127.24</v>
      </c>
      <c r="U6" s="52">
        <f>U7</f>
        <v>112.23</v>
      </c>
      <c r="V6" s="52">
        <f>V7</f>
        <v>122.47</v>
      </c>
      <c r="W6" s="52">
        <f>W7</f>
        <v>122.18</v>
      </c>
      <c r="X6" s="52">
        <f t="shared" si="3"/>
        <v>114.82</v>
      </c>
      <c r="Y6" s="52">
        <f t="shared" si="3"/>
        <v>116.37</v>
      </c>
      <c r="Z6" s="52">
        <f t="shared" si="3"/>
        <v>117.28</v>
      </c>
      <c r="AA6" s="52">
        <f t="shared" si="3"/>
        <v>116.96</v>
      </c>
      <c r="AB6" s="52">
        <f t="shared" si="3"/>
        <v>117.47</v>
      </c>
      <c r="AC6" s="52">
        <f t="shared" si="3"/>
        <v>115.38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52.25</v>
      </c>
      <c r="AK6" s="52">
        <f t="shared" si="3"/>
        <v>53.3</v>
      </c>
      <c r="AL6" s="52">
        <f t="shared" si="3"/>
        <v>50.25</v>
      </c>
      <c r="AM6" s="52">
        <f t="shared" si="3"/>
        <v>51.91</v>
      </c>
      <c r="AN6" s="52">
        <f t="shared" si="3"/>
        <v>53.86</v>
      </c>
      <c r="AO6" s="50" t="str">
        <f>IF(AO7="-","【-】","【"&amp;SUBSTITUTE(TEXT(AO7,"#,##0.00"),"-","△")&amp;"】")</f>
        <v>【19.58】</v>
      </c>
      <c r="AP6" s="52">
        <f t="shared" si="3"/>
        <v>1288.55</v>
      </c>
      <c r="AQ6" s="52">
        <f>AQ7</f>
        <v>939.4</v>
      </c>
      <c r="AR6" s="52">
        <f>AR7</f>
        <v>1076.05</v>
      </c>
      <c r="AS6" s="52">
        <f>AS7</f>
        <v>823.41</v>
      </c>
      <c r="AT6" s="52">
        <f t="shared" si="3"/>
        <v>1288.02</v>
      </c>
      <c r="AU6" s="52">
        <f t="shared" si="3"/>
        <v>551.42999999999995</v>
      </c>
      <c r="AV6" s="52">
        <f t="shared" si="3"/>
        <v>687.99</v>
      </c>
      <c r="AW6" s="52">
        <f t="shared" si="3"/>
        <v>655.75</v>
      </c>
      <c r="AX6" s="52">
        <f t="shared" si="3"/>
        <v>578.19000000000005</v>
      </c>
      <c r="AY6" s="52">
        <f t="shared" si="3"/>
        <v>638.35</v>
      </c>
      <c r="AZ6" s="50" t="str">
        <f>IF(AZ7="-","【-】","【"&amp;SUBSTITUTE(TEXT(AZ7,"#,##0.00"),"-","△")&amp;"】")</f>
        <v>【436.32】</v>
      </c>
      <c r="BA6" s="52">
        <f t="shared" si="3"/>
        <v>13.51</v>
      </c>
      <c r="BB6" s="52">
        <f>BB7</f>
        <v>9.65</v>
      </c>
      <c r="BC6" s="52">
        <f>BC7</f>
        <v>5.85</v>
      </c>
      <c r="BD6" s="52">
        <f>BD7</f>
        <v>3.48</v>
      </c>
      <c r="BE6" s="52">
        <f t="shared" si="3"/>
        <v>1.76</v>
      </c>
      <c r="BF6" s="52">
        <f t="shared" si="3"/>
        <v>216.41</v>
      </c>
      <c r="BG6" s="52">
        <f t="shared" si="3"/>
        <v>208.47</v>
      </c>
      <c r="BH6" s="52">
        <f t="shared" si="3"/>
        <v>193.85</v>
      </c>
      <c r="BI6" s="52">
        <f t="shared" si="3"/>
        <v>204.31</v>
      </c>
      <c r="BJ6" s="52">
        <f t="shared" si="3"/>
        <v>214.2</v>
      </c>
      <c r="BK6" s="50" t="str">
        <f>IF(BK7="-","【-】","【"&amp;SUBSTITUTE(TEXT(BK7,"#,##0.00"),"-","△")&amp;"】")</f>
        <v>【238.21】</v>
      </c>
      <c r="BL6" s="52">
        <f t="shared" si="3"/>
        <v>112.69</v>
      </c>
      <c r="BM6" s="52">
        <f>BM7</f>
        <v>106.54</v>
      </c>
      <c r="BN6" s="52">
        <f>BN7</f>
        <v>108.43</v>
      </c>
      <c r="BO6" s="52">
        <f>BO7</f>
        <v>110.24</v>
      </c>
      <c r="BP6" s="52">
        <f t="shared" si="3"/>
        <v>102.03</v>
      </c>
      <c r="BQ6" s="52">
        <f t="shared" si="3"/>
        <v>105.24</v>
      </c>
      <c r="BR6" s="52">
        <f t="shared" si="3"/>
        <v>105.71</v>
      </c>
      <c r="BS6" s="52">
        <f t="shared" si="3"/>
        <v>105.06</v>
      </c>
      <c r="BT6" s="52">
        <f t="shared" si="3"/>
        <v>106.98</v>
      </c>
      <c r="BU6" s="52">
        <f t="shared" si="3"/>
        <v>103.06</v>
      </c>
      <c r="BV6" s="50" t="str">
        <f>IF(BV7="-","【-】","【"&amp;SUBSTITUTE(TEXT(BV7,"#,##0.00"),"-","△")&amp;"】")</f>
        <v>【113.30】</v>
      </c>
      <c r="BW6" s="52">
        <f t="shared" si="3"/>
        <v>49.72</v>
      </c>
      <c r="BX6" s="52">
        <f>BX7</f>
        <v>52.49</v>
      </c>
      <c r="BY6" s="52">
        <f>BY7</f>
        <v>51.89</v>
      </c>
      <c r="BZ6" s="52">
        <f>BZ7</f>
        <v>50.98</v>
      </c>
      <c r="CA6" s="52">
        <f t="shared" si="3"/>
        <v>54.49</v>
      </c>
      <c r="CB6" s="52">
        <f t="shared" si="3"/>
        <v>26.03</v>
      </c>
      <c r="CC6" s="52">
        <f t="shared" si="3"/>
        <v>25.98</v>
      </c>
      <c r="CD6" s="52">
        <f t="shared" si="3"/>
        <v>26.84</v>
      </c>
      <c r="CE6" s="52">
        <f t="shared" si="3"/>
        <v>26.08</v>
      </c>
      <c r="CF6" s="52">
        <f t="shared" ref="CF6" si="4">CF7</f>
        <v>26.92</v>
      </c>
      <c r="CG6" s="50" t="str">
        <f>IF(CG7="-","【-】","【"&amp;SUBSTITUTE(TEXT(CG7,"#,##0.00"),"-","△")&amp;"】")</f>
        <v>【18.87】</v>
      </c>
      <c r="CH6" s="52">
        <f t="shared" ref="CH6:CQ6" si="5">CH7</f>
        <v>21.19</v>
      </c>
      <c r="CI6" s="52">
        <f>CI7</f>
        <v>21.16</v>
      </c>
      <c r="CJ6" s="52">
        <f>CJ7</f>
        <v>21.25</v>
      </c>
      <c r="CK6" s="52">
        <f>CK7</f>
        <v>20.71</v>
      </c>
      <c r="CL6" s="52">
        <f t="shared" si="5"/>
        <v>19.34</v>
      </c>
      <c r="CM6" s="52">
        <f t="shared" si="5"/>
        <v>40.69</v>
      </c>
      <c r="CN6" s="52">
        <f t="shared" si="5"/>
        <v>40.67</v>
      </c>
      <c r="CO6" s="52">
        <f t="shared" si="5"/>
        <v>40.89</v>
      </c>
      <c r="CP6" s="52">
        <f t="shared" si="5"/>
        <v>41.59</v>
      </c>
      <c r="CQ6" s="52">
        <f t="shared" si="5"/>
        <v>40.29</v>
      </c>
      <c r="CR6" s="50" t="str">
        <f>IF(CR7="-","【-】","【"&amp;SUBSTITUTE(TEXT(CR7,"#,##0.00"),"-","△")&amp;"】")</f>
        <v>【53.39】</v>
      </c>
      <c r="CS6" s="52">
        <f t="shared" ref="CS6:DB6" si="6">CS7</f>
        <v>34.43</v>
      </c>
      <c r="CT6" s="52">
        <f>CT7</f>
        <v>33.57</v>
      </c>
      <c r="CU6" s="52">
        <f>CU7</f>
        <v>33.369999999999997</v>
      </c>
      <c r="CV6" s="52">
        <f>CV7</f>
        <v>33.369999999999997</v>
      </c>
      <c r="CW6" s="52">
        <f t="shared" si="6"/>
        <v>33.33</v>
      </c>
      <c r="CX6" s="52">
        <f t="shared" si="6"/>
        <v>62.7</v>
      </c>
      <c r="CY6" s="52">
        <f t="shared" si="6"/>
        <v>62.59</v>
      </c>
      <c r="CZ6" s="52">
        <f t="shared" si="6"/>
        <v>61.76</v>
      </c>
      <c r="DA6" s="52">
        <f t="shared" si="6"/>
        <v>62.75</v>
      </c>
      <c r="DB6" s="52">
        <f t="shared" si="6"/>
        <v>61.99</v>
      </c>
      <c r="DC6" s="50" t="str">
        <f>IF(DC7="-","【-】","【"&amp;SUBSTITUTE(TEXT(DC7,"#,##0.00"),"-","△")&amp;"】")</f>
        <v>【76.89】</v>
      </c>
      <c r="DD6" s="52">
        <f t="shared" ref="DD6:DM6" si="7">DD7</f>
        <v>66.8</v>
      </c>
      <c r="DE6" s="52">
        <f>DE7</f>
        <v>60.19</v>
      </c>
      <c r="DF6" s="52">
        <f>DF7</f>
        <v>62.42</v>
      </c>
      <c r="DG6" s="52">
        <f>DG7</f>
        <v>66.25</v>
      </c>
      <c r="DH6" s="52">
        <f t="shared" si="7"/>
        <v>65.44</v>
      </c>
      <c r="DI6" s="52">
        <f t="shared" si="7"/>
        <v>55.39</v>
      </c>
      <c r="DJ6" s="52">
        <f t="shared" si="7"/>
        <v>55.25</v>
      </c>
      <c r="DK6" s="52">
        <f t="shared" si="7"/>
        <v>57.11</v>
      </c>
      <c r="DL6" s="52">
        <f t="shared" si="7"/>
        <v>57.57</v>
      </c>
      <c r="DM6" s="52">
        <f t="shared" si="7"/>
        <v>57.63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43.33</v>
      </c>
      <c r="DU6" s="52">
        <f t="shared" si="8"/>
        <v>44.05</v>
      </c>
      <c r="DV6" s="52">
        <f t="shared" si="8"/>
        <v>51.87</v>
      </c>
      <c r="DW6" s="52">
        <f t="shared" si="8"/>
        <v>52.33</v>
      </c>
      <c r="DX6" s="52">
        <f t="shared" si="8"/>
        <v>52.35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0.52</v>
      </c>
      <c r="EF6" s="52">
        <f t="shared" si="9"/>
        <v>1.3</v>
      </c>
      <c r="EG6" s="52">
        <f t="shared" si="9"/>
        <v>0.28000000000000003</v>
      </c>
      <c r="EH6" s="52">
        <f t="shared" si="9"/>
        <v>0.77</v>
      </c>
      <c r="EI6" s="52">
        <f t="shared" si="9"/>
        <v>0.24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73550</v>
      </c>
      <c r="L7" s="54" t="s">
        <v>96</v>
      </c>
      <c r="M7" s="55">
        <v>1</v>
      </c>
      <c r="N7" s="55">
        <v>14223</v>
      </c>
      <c r="O7" s="56" t="s">
        <v>97</v>
      </c>
      <c r="P7" s="56">
        <v>87.4</v>
      </c>
      <c r="Q7" s="55">
        <v>49</v>
      </c>
      <c r="R7" s="55">
        <v>24516</v>
      </c>
      <c r="S7" s="54" t="s">
        <v>98</v>
      </c>
      <c r="T7" s="57">
        <v>127.24</v>
      </c>
      <c r="U7" s="57">
        <v>112.23</v>
      </c>
      <c r="V7" s="57">
        <v>122.47</v>
      </c>
      <c r="W7" s="57">
        <v>122.18</v>
      </c>
      <c r="X7" s="57">
        <v>114.82</v>
      </c>
      <c r="Y7" s="57">
        <v>116.37</v>
      </c>
      <c r="Z7" s="57">
        <v>117.28</v>
      </c>
      <c r="AA7" s="57">
        <v>116.96</v>
      </c>
      <c r="AB7" s="57">
        <v>117.47</v>
      </c>
      <c r="AC7" s="58">
        <v>115.38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52.25</v>
      </c>
      <c r="AK7" s="57">
        <v>53.3</v>
      </c>
      <c r="AL7" s="57">
        <v>50.25</v>
      </c>
      <c r="AM7" s="57">
        <v>51.91</v>
      </c>
      <c r="AN7" s="57">
        <v>53.86</v>
      </c>
      <c r="AO7" s="57">
        <v>19.579999999999998</v>
      </c>
      <c r="AP7" s="57">
        <v>1288.55</v>
      </c>
      <c r="AQ7" s="57">
        <v>939.4</v>
      </c>
      <c r="AR7" s="57">
        <v>1076.05</v>
      </c>
      <c r="AS7" s="57">
        <v>823.41</v>
      </c>
      <c r="AT7" s="57">
        <v>1288.02</v>
      </c>
      <c r="AU7" s="57">
        <v>551.42999999999995</v>
      </c>
      <c r="AV7" s="57">
        <v>687.99</v>
      </c>
      <c r="AW7" s="57">
        <v>655.75</v>
      </c>
      <c r="AX7" s="57">
        <v>578.19000000000005</v>
      </c>
      <c r="AY7" s="57">
        <v>638.35</v>
      </c>
      <c r="AZ7" s="57">
        <v>436.32</v>
      </c>
      <c r="BA7" s="57">
        <v>13.51</v>
      </c>
      <c r="BB7" s="57">
        <v>9.65</v>
      </c>
      <c r="BC7" s="57">
        <v>5.85</v>
      </c>
      <c r="BD7" s="57">
        <v>3.48</v>
      </c>
      <c r="BE7" s="57">
        <v>1.76</v>
      </c>
      <c r="BF7" s="57">
        <v>216.41</v>
      </c>
      <c r="BG7" s="57">
        <v>208.47</v>
      </c>
      <c r="BH7" s="57">
        <v>193.85</v>
      </c>
      <c r="BI7" s="57">
        <v>204.31</v>
      </c>
      <c r="BJ7" s="57">
        <v>214.2</v>
      </c>
      <c r="BK7" s="57">
        <v>238.21</v>
      </c>
      <c r="BL7" s="57">
        <v>112.69</v>
      </c>
      <c r="BM7" s="57">
        <v>106.54</v>
      </c>
      <c r="BN7" s="57">
        <v>108.43</v>
      </c>
      <c r="BO7" s="57">
        <v>110.24</v>
      </c>
      <c r="BP7" s="57">
        <v>102.03</v>
      </c>
      <c r="BQ7" s="57">
        <v>105.24</v>
      </c>
      <c r="BR7" s="57">
        <v>105.71</v>
      </c>
      <c r="BS7" s="57">
        <v>105.06</v>
      </c>
      <c r="BT7" s="57">
        <v>106.98</v>
      </c>
      <c r="BU7" s="57">
        <v>103.06</v>
      </c>
      <c r="BV7" s="57">
        <v>113.3</v>
      </c>
      <c r="BW7" s="57">
        <v>49.72</v>
      </c>
      <c r="BX7" s="57">
        <v>52.49</v>
      </c>
      <c r="BY7" s="57">
        <v>51.89</v>
      </c>
      <c r="BZ7" s="57">
        <v>50.98</v>
      </c>
      <c r="CA7" s="57">
        <v>54.49</v>
      </c>
      <c r="CB7" s="57">
        <v>26.03</v>
      </c>
      <c r="CC7" s="57">
        <v>25.98</v>
      </c>
      <c r="CD7" s="57">
        <v>26.84</v>
      </c>
      <c r="CE7" s="57">
        <v>26.08</v>
      </c>
      <c r="CF7" s="57">
        <v>26.92</v>
      </c>
      <c r="CG7" s="57">
        <v>18.87</v>
      </c>
      <c r="CH7" s="57">
        <v>21.19</v>
      </c>
      <c r="CI7" s="57">
        <v>21.16</v>
      </c>
      <c r="CJ7" s="57">
        <v>21.25</v>
      </c>
      <c r="CK7" s="57">
        <v>20.71</v>
      </c>
      <c r="CL7" s="57">
        <v>19.34</v>
      </c>
      <c r="CM7" s="57">
        <v>40.69</v>
      </c>
      <c r="CN7" s="57">
        <v>40.67</v>
      </c>
      <c r="CO7" s="57">
        <v>40.89</v>
      </c>
      <c r="CP7" s="57">
        <v>41.59</v>
      </c>
      <c r="CQ7" s="57">
        <v>40.29</v>
      </c>
      <c r="CR7" s="57">
        <v>53.39</v>
      </c>
      <c r="CS7" s="57">
        <v>34.43</v>
      </c>
      <c r="CT7" s="57">
        <v>33.57</v>
      </c>
      <c r="CU7" s="57">
        <v>33.369999999999997</v>
      </c>
      <c r="CV7" s="57">
        <v>33.369999999999997</v>
      </c>
      <c r="CW7" s="57">
        <v>33.33</v>
      </c>
      <c r="CX7" s="57">
        <v>62.7</v>
      </c>
      <c r="CY7" s="57">
        <v>62.59</v>
      </c>
      <c r="CZ7" s="57">
        <v>61.76</v>
      </c>
      <c r="DA7" s="57">
        <v>62.75</v>
      </c>
      <c r="DB7" s="57">
        <v>61.99</v>
      </c>
      <c r="DC7" s="57">
        <v>76.89</v>
      </c>
      <c r="DD7" s="57">
        <v>66.8</v>
      </c>
      <c r="DE7" s="57">
        <v>60.19</v>
      </c>
      <c r="DF7" s="57">
        <v>62.42</v>
      </c>
      <c r="DG7" s="57">
        <v>66.25</v>
      </c>
      <c r="DH7" s="57">
        <v>65.44</v>
      </c>
      <c r="DI7" s="57">
        <v>55.39</v>
      </c>
      <c r="DJ7" s="57">
        <v>55.25</v>
      </c>
      <c r="DK7" s="57">
        <v>57.11</v>
      </c>
      <c r="DL7" s="57">
        <v>57.57</v>
      </c>
      <c r="DM7" s="57">
        <v>57.63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43.33</v>
      </c>
      <c r="DU7" s="57">
        <v>44.05</v>
      </c>
      <c r="DV7" s="57">
        <v>51.87</v>
      </c>
      <c r="DW7" s="57">
        <v>52.33</v>
      </c>
      <c r="DX7" s="57">
        <v>52.35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0.52</v>
      </c>
      <c r="EF7" s="57">
        <v>1.3</v>
      </c>
      <c r="EG7" s="57">
        <v>0.28000000000000003</v>
      </c>
      <c r="EH7" s="57">
        <v>0.77</v>
      </c>
      <c r="EI7" s="57">
        <v>0.24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127.24</v>
      </c>
      <c r="V11" s="65">
        <f>IF(U6="-",NA(),U6)</f>
        <v>112.23</v>
      </c>
      <c r="W11" s="65">
        <f>IF(V6="-",NA(),V6)</f>
        <v>122.47</v>
      </c>
      <c r="X11" s="65">
        <f>IF(W6="-",NA(),W6)</f>
        <v>122.18</v>
      </c>
      <c r="Y11" s="65">
        <f>IF(X6="-",NA(),X6)</f>
        <v>114.82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1288.55</v>
      </c>
      <c r="AR11" s="65">
        <f>IF(AQ6="-",NA(),AQ6)</f>
        <v>939.4</v>
      </c>
      <c r="AS11" s="65">
        <f>IF(AR6="-",NA(),AR6)</f>
        <v>1076.05</v>
      </c>
      <c r="AT11" s="65">
        <f>IF(AS6="-",NA(),AS6)</f>
        <v>823.41</v>
      </c>
      <c r="AU11" s="65">
        <f>IF(AT6="-",NA(),AT6)</f>
        <v>1288.02</v>
      </c>
      <c r="BA11" s="64" t="s">
        <v>23</v>
      </c>
      <c r="BB11" s="65">
        <f>IF(BA6="-",NA(),BA6)</f>
        <v>13.51</v>
      </c>
      <c r="BC11" s="65">
        <f>IF(BB6="-",NA(),BB6)</f>
        <v>9.65</v>
      </c>
      <c r="BD11" s="65">
        <f>IF(BC6="-",NA(),BC6)</f>
        <v>5.85</v>
      </c>
      <c r="BE11" s="65">
        <f>IF(BD6="-",NA(),BD6)</f>
        <v>3.48</v>
      </c>
      <c r="BF11" s="65">
        <f>IF(BE6="-",NA(),BE6)</f>
        <v>1.76</v>
      </c>
      <c r="BL11" s="64" t="s">
        <v>23</v>
      </c>
      <c r="BM11" s="65">
        <f>IF(BL6="-",NA(),BL6)</f>
        <v>112.69</v>
      </c>
      <c r="BN11" s="65">
        <f>IF(BM6="-",NA(),BM6)</f>
        <v>106.54</v>
      </c>
      <c r="BO11" s="65">
        <f>IF(BN6="-",NA(),BN6)</f>
        <v>108.43</v>
      </c>
      <c r="BP11" s="65">
        <f>IF(BO6="-",NA(),BO6)</f>
        <v>110.24</v>
      </c>
      <c r="BQ11" s="65">
        <f>IF(BP6="-",NA(),BP6)</f>
        <v>102.03</v>
      </c>
      <c r="BW11" s="64" t="s">
        <v>23</v>
      </c>
      <c r="BX11" s="65">
        <f>IF(BW6="-",NA(),BW6)</f>
        <v>49.72</v>
      </c>
      <c r="BY11" s="65">
        <f>IF(BX6="-",NA(),BX6)</f>
        <v>52.49</v>
      </c>
      <c r="BZ11" s="65">
        <f>IF(BY6="-",NA(),BY6)</f>
        <v>51.89</v>
      </c>
      <c r="CA11" s="65">
        <f>IF(BZ6="-",NA(),BZ6)</f>
        <v>50.98</v>
      </c>
      <c r="CB11" s="65">
        <f>IF(CA6="-",NA(),CA6)</f>
        <v>54.49</v>
      </c>
      <c r="CH11" s="64" t="s">
        <v>23</v>
      </c>
      <c r="CI11" s="65">
        <f>IF(CH6="-",NA(),CH6)</f>
        <v>21.19</v>
      </c>
      <c r="CJ11" s="65">
        <f>IF(CI6="-",NA(),CI6)</f>
        <v>21.16</v>
      </c>
      <c r="CK11" s="65">
        <f>IF(CJ6="-",NA(),CJ6)</f>
        <v>21.25</v>
      </c>
      <c r="CL11" s="65">
        <f>IF(CK6="-",NA(),CK6)</f>
        <v>20.71</v>
      </c>
      <c r="CM11" s="65">
        <f>IF(CL6="-",NA(),CL6)</f>
        <v>19.34</v>
      </c>
      <c r="CS11" s="64" t="s">
        <v>23</v>
      </c>
      <c r="CT11" s="65">
        <f>IF(CS6="-",NA(),CS6)</f>
        <v>34.43</v>
      </c>
      <c r="CU11" s="65">
        <f>IF(CT6="-",NA(),CT6)</f>
        <v>33.57</v>
      </c>
      <c r="CV11" s="65">
        <f>IF(CU6="-",NA(),CU6)</f>
        <v>33.369999999999997</v>
      </c>
      <c r="CW11" s="65">
        <f>IF(CV6="-",NA(),CV6)</f>
        <v>33.369999999999997</v>
      </c>
      <c r="CX11" s="65">
        <f>IF(CW6="-",NA(),CW6)</f>
        <v>33.33</v>
      </c>
      <c r="DD11" s="64" t="s">
        <v>23</v>
      </c>
      <c r="DE11" s="65">
        <f>IF(DD6="-",NA(),DD6)</f>
        <v>66.8</v>
      </c>
      <c r="DF11" s="65">
        <f>IF(DE6="-",NA(),DE6)</f>
        <v>60.19</v>
      </c>
      <c r="DG11" s="65">
        <f>IF(DF6="-",NA(),DF6)</f>
        <v>62.42</v>
      </c>
      <c r="DH11" s="65">
        <f>IF(DG6="-",NA(),DG6)</f>
        <v>66.25</v>
      </c>
      <c r="DI11" s="65">
        <f>IF(DH6="-",NA(),DH6)</f>
        <v>65.44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116.37</v>
      </c>
      <c r="V12" s="65">
        <f>IF(Z6="-",NA(),Z6)</f>
        <v>117.28</v>
      </c>
      <c r="W12" s="65">
        <f>IF(AA6="-",NA(),AA6)</f>
        <v>116.96</v>
      </c>
      <c r="X12" s="65">
        <f>IF(AB6="-",NA(),AB6)</f>
        <v>117.47</v>
      </c>
      <c r="Y12" s="65">
        <f>IF(AC6="-",NA(),AC6)</f>
        <v>115.38</v>
      </c>
      <c r="AE12" s="64" t="s">
        <v>24</v>
      </c>
      <c r="AF12" s="65">
        <f>IF(AJ6="-",NA(),AJ6)</f>
        <v>52.25</v>
      </c>
      <c r="AG12" s="65">
        <f t="shared" ref="AG12:AJ12" si="10">IF(AK6="-",NA(),AK6)</f>
        <v>53.3</v>
      </c>
      <c r="AH12" s="65">
        <f t="shared" si="10"/>
        <v>50.25</v>
      </c>
      <c r="AI12" s="65">
        <f t="shared" si="10"/>
        <v>51.91</v>
      </c>
      <c r="AJ12" s="65">
        <f t="shared" si="10"/>
        <v>53.86</v>
      </c>
      <c r="AP12" s="64" t="s">
        <v>24</v>
      </c>
      <c r="AQ12" s="65">
        <f>IF(AU6="-",NA(),AU6)</f>
        <v>551.42999999999995</v>
      </c>
      <c r="AR12" s="65">
        <f t="shared" ref="AR12:AU12" si="11">IF(AV6="-",NA(),AV6)</f>
        <v>687.99</v>
      </c>
      <c r="AS12" s="65">
        <f t="shared" si="11"/>
        <v>655.75</v>
      </c>
      <c r="AT12" s="65">
        <f t="shared" si="11"/>
        <v>578.19000000000005</v>
      </c>
      <c r="AU12" s="65">
        <f t="shared" si="11"/>
        <v>638.35</v>
      </c>
      <c r="BA12" s="64" t="s">
        <v>24</v>
      </c>
      <c r="BB12" s="65">
        <f>IF(BF6="-",NA(),BF6)</f>
        <v>216.41</v>
      </c>
      <c r="BC12" s="65">
        <f t="shared" ref="BC12:BF12" si="12">IF(BG6="-",NA(),BG6)</f>
        <v>208.47</v>
      </c>
      <c r="BD12" s="65">
        <f t="shared" si="12"/>
        <v>193.85</v>
      </c>
      <c r="BE12" s="65">
        <f t="shared" si="12"/>
        <v>204.31</v>
      </c>
      <c r="BF12" s="65">
        <f t="shared" si="12"/>
        <v>214.2</v>
      </c>
      <c r="BL12" s="64" t="s">
        <v>24</v>
      </c>
      <c r="BM12" s="65">
        <f>IF(BQ6="-",NA(),BQ6)</f>
        <v>105.24</v>
      </c>
      <c r="BN12" s="65">
        <f t="shared" ref="BN12:BQ12" si="13">IF(BR6="-",NA(),BR6)</f>
        <v>105.71</v>
      </c>
      <c r="BO12" s="65">
        <f t="shared" si="13"/>
        <v>105.06</v>
      </c>
      <c r="BP12" s="65">
        <f t="shared" si="13"/>
        <v>106.98</v>
      </c>
      <c r="BQ12" s="65">
        <f t="shared" si="13"/>
        <v>103.06</v>
      </c>
      <c r="BW12" s="64" t="s">
        <v>24</v>
      </c>
      <c r="BX12" s="65">
        <f>IF(CB6="-",NA(),CB6)</f>
        <v>26.03</v>
      </c>
      <c r="BY12" s="65">
        <f t="shared" ref="BY12:CB12" si="14">IF(CC6="-",NA(),CC6)</f>
        <v>25.98</v>
      </c>
      <c r="BZ12" s="65">
        <f t="shared" si="14"/>
        <v>26.84</v>
      </c>
      <c r="CA12" s="65">
        <f t="shared" si="14"/>
        <v>26.08</v>
      </c>
      <c r="CB12" s="65">
        <f t="shared" si="14"/>
        <v>26.92</v>
      </c>
      <c r="CH12" s="64" t="s">
        <v>24</v>
      </c>
      <c r="CI12" s="65">
        <f>IF(CM6="-",NA(),CM6)</f>
        <v>40.69</v>
      </c>
      <c r="CJ12" s="65">
        <f t="shared" ref="CJ12:CM12" si="15">IF(CN6="-",NA(),CN6)</f>
        <v>40.67</v>
      </c>
      <c r="CK12" s="65">
        <f t="shared" si="15"/>
        <v>40.89</v>
      </c>
      <c r="CL12" s="65">
        <f t="shared" si="15"/>
        <v>41.59</v>
      </c>
      <c r="CM12" s="65">
        <f t="shared" si="15"/>
        <v>40.29</v>
      </c>
      <c r="CS12" s="64" t="s">
        <v>24</v>
      </c>
      <c r="CT12" s="65">
        <f>IF(CX6="-",NA(),CX6)</f>
        <v>62.7</v>
      </c>
      <c r="CU12" s="65">
        <f t="shared" ref="CU12:CX12" si="16">IF(CY6="-",NA(),CY6)</f>
        <v>62.59</v>
      </c>
      <c r="CV12" s="65">
        <f t="shared" si="16"/>
        <v>61.76</v>
      </c>
      <c r="CW12" s="65">
        <f t="shared" si="16"/>
        <v>62.75</v>
      </c>
      <c r="CX12" s="65">
        <f t="shared" si="16"/>
        <v>61.99</v>
      </c>
      <c r="DD12" s="64" t="s">
        <v>24</v>
      </c>
      <c r="DE12" s="65">
        <f>IF(DI6="-",NA(),DI6)</f>
        <v>55.39</v>
      </c>
      <c r="DF12" s="65">
        <f t="shared" ref="DF12:DI12" si="17">IF(DJ6="-",NA(),DJ6)</f>
        <v>55.25</v>
      </c>
      <c r="DG12" s="65">
        <f t="shared" si="17"/>
        <v>57.11</v>
      </c>
      <c r="DH12" s="65">
        <f t="shared" si="17"/>
        <v>57.57</v>
      </c>
      <c r="DI12" s="65">
        <f t="shared" si="17"/>
        <v>57.63</v>
      </c>
      <c r="DO12" s="64" t="s">
        <v>24</v>
      </c>
      <c r="DP12" s="65">
        <f>IF(DT6="-",NA(),DT6)</f>
        <v>43.33</v>
      </c>
      <c r="DQ12" s="65">
        <f t="shared" ref="DQ12:DT12" si="18">IF(DU6="-",NA(),DU6)</f>
        <v>44.05</v>
      </c>
      <c r="DR12" s="65">
        <f t="shared" si="18"/>
        <v>51.87</v>
      </c>
      <c r="DS12" s="65">
        <f t="shared" si="18"/>
        <v>52.33</v>
      </c>
      <c r="DT12" s="65">
        <f t="shared" si="18"/>
        <v>52.35</v>
      </c>
      <c r="DZ12" s="64" t="s">
        <v>24</v>
      </c>
      <c r="EA12" s="65">
        <f>IF(EE6="-",NA(),EE6)</f>
        <v>0.52</v>
      </c>
      <c r="EB12" s="65">
        <f t="shared" ref="EB12:EE12" si="19">IF(EF6="-",NA(),EF6)</f>
        <v>1.3</v>
      </c>
      <c r="EC12" s="65">
        <f t="shared" si="19"/>
        <v>0.28000000000000003</v>
      </c>
      <c r="ED12" s="65">
        <f t="shared" si="19"/>
        <v>0.77</v>
      </c>
      <c r="EE12" s="65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2021-12-03T08:58:58Z</dcterms:created>
  <dcterms:modified xsi:type="dcterms:W3CDTF">2022-01-24T00:26:33Z</dcterms:modified>
  <cp:category/>
</cp:coreProperties>
</file>