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kkeieika01\k09_戦略ＤＸ推進係\006経営比較分析表（総務省・H27～）\R03\水道事業\【経営比較分析表】2020_100005_46_010\【経営比較分析表】2020_100005_46_010\"/>
    </mc:Choice>
  </mc:AlternateContent>
  <xr:revisionPtr revIDLastSave="0" documentId="13_ncr:1_{FD645C59-ECD3-4307-98C5-0D23AE8CBCBB}" xr6:coauthVersionLast="36" xr6:coauthVersionMax="36" xr10:uidLastSave="{00000000-0000-0000-0000-000000000000}"/>
  <workbookProtection workbookAlgorithmName="SHA-512" workbookHashValue="RwqF6b1XMAoQii2CMKH915TmvI0W6PuGloLZyKsHWM1UCSD7TAxB1z7klaU1wZR/p7VshGBat6NgyUpFhpflpw==" workbookSaltValue="e1SXrzhU8y33vom3ULN92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<sst xmlns="http://schemas.openxmlformats.org/spreadsheetml/2006/main" count="228" uniqueCount="115">
  <si>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</si>
  <si>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</si>
  <si>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</si>
  <si>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</si>
  <si>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</si>
  <si>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</si>
  <si>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</si>
  <si>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</si>
  <si>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</si>
  <si>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</si>
  <si>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</si>
  <si>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</si>
  <si>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</si>
  <si>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</si>
  <si>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</si>
  <si>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</si>
  <si>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</si>
  <si>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</si>
  <si>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</si>
  <si>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</si>
  <si>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</si>
  <si>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</si>
  <si>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</si>
  <si>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</si>
  <si>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</si>
  <si>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</si>
  <si>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</si>
  <si>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</si>
  <si>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</si>
  <si>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</si>
  <si>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</si>
  <si>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</si>
  <si>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</si>
  <si>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</si>
  <si>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</si>
  <si>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</si>
  <si>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</si>
  <si>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</si>
  <si>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</si>
  <si>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</si>
  <si>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</si>
  <si>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</si>
  <si>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</si>
  <si>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</si>
  <si>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</si>
  <si>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</si>
  <si>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</si>
  <si>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</si>
  <si>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</si>
  <si>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</si>
  <si>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</si>
  <si>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</si>
  <si>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</si>
  <si>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</si>
  <si>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</si>
  <si>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</si>
  <si>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</si>
  <si>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</si>
  <si>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</si>
  <si>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</si>
  <si>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</si>
  <si>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</si>
  <si>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</si>
  <si>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</si>
  <si>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</si>
  <si>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</si>
  <si>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</si>
  <si>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</si>
  <si>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</si>
  <si>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</si>
  <si>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</si>
  <si>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</si>
  <si>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</si>
  <si>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</si>
  <si>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</si>
  <si>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</si>
  <si>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</si>
  <si>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</si>
  <si>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</si>
  <si>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</si>
  <si>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</si>
  <si>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</si>
  <si>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</si>
  <si>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</si>
  <si>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</si>
  <si>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</si>
  <si>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</si>
  <si>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</si>
  <si>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</si>
  <si>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</si>
  <si>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</si>
  <si>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</si>
  <si>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</si>
  <si>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</si>
  <si>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法適用</t>
  </si>
  <si>
    <t>水道事業</t>
  </si>
  <si>
    <t>用水供給事業</t>
  </si>
  <si>
    <t>B</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</si>
  <si>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</si>
  <si>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</si>
  <si>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</si>
  <si>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</si>
  <si>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</si>
  <si>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</si>
  <si>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</si>
  <si>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</si>
  <si>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</si>
  <si>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</si>
  <si>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</si>
  <si>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</si>
  <si>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</si>
  <si>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</si>
  <si>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経営の健全性・効率性は良好な状況で推移している。また、企業債等の償還も進み、財政的にも健全に推移している。
　水道事業は受水団体へ水道用水を卸供給しているため、水需要の変化なども考慮しながら、今後とも受水団体と連携し、健全経営を図っていくとともに、将来の大規模な更新に備え準備していく必要がある。
　また、受水団体との給水量及び料金に関する協議を進める中で、給水料金低減要望に応えるためにも給水量の維持確保が必要であることを理解してもらえるよう努めていく。</t>
  </si>
  <si>
    <t>　｢①有形固定資産減価償却率｣は、施設の減価償却が進み、前年度と比較して低下したが、平均値と比較すると低い水準となった。今後も既存施設の計画的な更新・改良工事を実施し、設備機能の維持を図っていく。
　｢②管路経年化率」及び｢③管路更新率｣は、各水道の運転開始が昭和58年以降であり法定耐用年数（40年）を経過した管路が存在しないため、0％で推移している。管路の大規模な更新を要する時期には至っていないが、将来に向けて、更新時期やコストについての検討を行っていく。</t>
    <rPh sb="17" eb="19">
      <t>シセツ</t>
    </rPh>
    <rPh sb="20" eb="22">
      <t>ゲンカ</t>
    </rPh>
    <rPh sb="22" eb="24">
      <t>ショウキャク</t>
    </rPh>
    <rPh sb="25" eb="26">
      <t>スス</t>
    </rPh>
    <rPh sb="46" eb="48">
      <t>ヒカク</t>
    </rPh>
    <rPh sb="51" eb="52">
      <t>ヒク</t>
    </rPh>
    <rPh sb="63" eb="65">
      <t>キソン</t>
    </rPh>
    <rPh sb="65" eb="67">
      <t>シセツ</t>
    </rPh>
    <phoneticPr fontId="4"/>
  </si>
  <si>
    <t>　｢①経常収支比率｣は、減価償却費や修繕費などの経費が増加した結果、前年度と比較して低下したものの、100％を超える水準を維持している。
　｢③流動比率｣は、現金預金の減少などにより前年度と比較して低下したものの、平均値と比べても高い水準にあり、十分な支払能力を確保している。
　｢④企業債残高対給水収益比率｣は、企業債の償還が着実に進んでいるため改善傾向にあり、平均値と比較しても低い水準を維持している。
　｢⑦施設利用率｣は平均値を下回っているものの、｢⑤料金回収率｣は100％を超え平均値と比較して高い水準で推移しており、「⑥給水原価」は平均値と比較して大幅に下回る価格が維持されていることから、経営の効率性は確保されている。
　｢⑧有収率｣は100％であり、施設の稼働状況が全て収益に反映されている。</t>
    <rPh sb="80" eb="82">
      <t>ゲンキン</t>
    </rPh>
    <rPh sb="82" eb="84">
      <t>ヨキン</t>
    </rPh>
    <rPh sb="100" eb="102">
      <t>テイカ</t>
    </rPh>
    <rPh sb="251" eb="253">
      <t>ヒカク</t>
    </rPh>
    <rPh sb="255" eb="256">
      <t>タカ</t>
    </rPh>
    <rPh sb="275" eb="278">
      <t>ヘイキンチ</t>
    </rPh>
    <rPh sb="279" eb="281">
      <t>ヒカク</t>
    </rPh>
    <rPh sb="283" eb="285">
      <t>オオハバ</t>
    </rPh>
    <rPh sb="286" eb="288">
      <t>シタマワ</t>
    </rPh>
    <rPh sb="289" eb="291">
      <t>カカク</t>
    </rPh>
    <rPh sb="292" eb="29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</si>
</sst>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80-4FA0-9D71-7362BADCAA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1580-4FA0-9D71-7362BADCAA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58.25</c:v>
                </c:pt>
                <c:pt idx="1">
                  <c:v>58.54</c:v>
                </c:pt>
                <c:pt idx="2">
                  <c:v>58.54</c:v>
                </c:pt>
                <c:pt idx="3">
                  <c:v>58.54</c:v>
                </c:pt>
                <c:pt idx="4">
                  <c:v>58.68</c:v>
                </c:pt>
              </c:numCache>
            </c:numRef>
          </c:val>
          <c:extLst>
            <c:ext xmlns:c16="http://schemas.microsoft.com/office/drawing/2014/chart" uri="{C3380CC4-5D6E-409C-BE32-E72D297353CC}">
              <c16:uniqueId val="{00000000-A100-45C0-B11E-7194F90117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A100-45C0-B11E-7194F90117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05-4A1E-B566-08620C10FF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A205-4A1E-B566-08620C10FF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147.28</c:v>
                </c:pt>
                <c:pt idx="1">
                  <c:v>142.66</c:v>
                </c:pt>
                <c:pt idx="2">
                  <c:v>140.13</c:v>
                </c:pt>
                <c:pt idx="3">
                  <c:v>138.68</c:v>
                </c:pt>
                <c:pt idx="4">
                  <c:v>133.4</c:v>
                </c:pt>
              </c:numCache>
            </c:numRef>
          </c:val>
          <c:extLst>
            <c:ext xmlns:c16="http://schemas.microsoft.com/office/drawing/2014/chart" uri="{C3380CC4-5D6E-409C-BE32-E72D297353CC}">
              <c16:uniqueId val="{00000000-562E-415E-B670-B4070B3B25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562E-415E-B670-B4070B3B25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53.95</c:v>
                </c:pt>
                <c:pt idx="1">
                  <c:v>55.52</c:v>
                </c:pt>
                <c:pt idx="2">
                  <c:v>54.36</c:v>
                </c:pt>
                <c:pt idx="3">
                  <c:v>53.69</c:v>
                </c:pt>
                <c:pt idx="4">
                  <c:v>55.08</c:v>
                </c:pt>
              </c:numCache>
            </c:numRef>
          </c:val>
          <c:extLst>
            <c:ext xmlns:c16="http://schemas.microsoft.com/office/drawing/2014/chart" uri="{C3380CC4-5D6E-409C-BE32-E72D297353CC}">
              <c16:uniqueId val="{00000000-74DF-4712-BF6F-831289732D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74DF-4712-BF6F-831289732D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B6-4950-A577-092645D74A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5EB6-4950-A577-092645D74A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0A-4C53-B117-C97E07403F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B20A-4C53-B117-C97E07403F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820.97</c:v>
                </c:pt>
                <c:pt idx="1">
                  <c:v>480.07</c:v>
                </c:pt>
                <c:pt idx="2">
                  <c:v>854.13</c:v>
                </c:pt>
                <c:pt idx="3">
                  <c:v>1247.73</c:v>
                </c:pt>
                <c:pt idx="4">
                  <c:v>1132.3699999999999</c:v>
                </c:pt>
              </c:numCache>
            </c:numRef>
          </c:val>
          <c:extLst>
            <c:ext xmlns:c16="http://schemas.microsoft.com/office/drawing/2014/chart" uri="{C3380CC4-5D6E-409C-BE32-E72D297353CC}">
              <c16:uniqueId val="{00000000-87FD-47EF-8136-67EFB4E620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87FD-47EF-8136-67EFB4E620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288.89</c:v>
                </c:pt>
                <c:pt idx="1">
                  <c:v>273.26</c:v>
                </c:pt>
                <c:pt idx="2">
                  <c:v>249.96</c:v>
                </c:pt>
                <c:pt idx="3">
                  <c:v>225.87</c:v>
                </c:pt>
                <c:pt idx="4">
                  <c:v>220.5</c:v>
                </c:pt>
              </c:numCache>
            </c:numRef>
          </c:val>
          <c:extLst>
            <c:ext xmlns:c16="http://schemas.microsoft.com/office/drawing/2014/chart" uri="{C3380CC4-5D6E-409C-BE32-E72D297353CC}">
              <c16:uniqueId val="{00000000-DA96-4894-844B-4F5F100507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DA96-4894-844B-4F5F100507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150.57</c:v>
                </c:pt>
                <c:pt idx="1">
                  <c:v>145.19</c:v>
                </c:pt>
                <c:pt idx="2">
                  <c:v>142.36000000000001</c:v>
                </c:pt>
                <c:pt idx="3">
                  <c:v>140.44</c:v>
                </c:pt>
                <c:pt idx="4">
                  <c:v>130.38</c:v>
                </c:pt>
              </c:numCache>
            </c:numRef>
          </c:val>
          <c:extLst>
            <c:ext xmlns:c16="http://schemas.microsoft.com/office/drawing/2014/chart" uri="{C3380CC4-5D6E-409C-BE32-E72D297353CC}">
              <c16:uniqueId val="{00000000-25BB-4F3D-9C43-6116103D36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25BB-4F3D-9C43-6116103D36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50.57</c:v>
                </c:pt>
                <c:pt idx="1">
                  <c:v>50.68</c:v>
                </c:pt>
                <c:pt idx="2">
                  <c:v>51.69</c:v>
                </c:pt>
                <c:pt idx="3">
                  <c:v>52.39</c:v>
                </c:pt>
                <c:pt idx="4">
                  <c:v>50.12</c:v>
                </c:pt>
              </c:numCache>
            </c:numRef>
          </c:val>
          <c:extLst>
            <c:ext xmlns:c16="http://schemas.microsoft.com/office/drawing/2014/chart" uri="{C3380CC4-5D6E-409C-BE32-E72D297353CC}">
              <c16:uniqueId val="{00000000-EC6E-47F4-81FC-2710C612E73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EC6E-47F4-81FC-2710C612E73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25"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民間企業出身</v>
      </c>
      <c r="AE8" s="83"/>
      <c r="AF8" s="83"/>
      <c r="AG8" s="83"/>
      <c r="AH8" s="83"/>
      <c r="AI8" s="83"/>
      <c r="AJ8" s="83"/>
      <c r="AK8" s="4"/>
      <c r="AL8" s="71">
        <f>データ!$R$6</f>
        <v>1958185</v>
      </c>
      <c r="AM8" s="71"/>
      <c r="AN8" s="71"/>
      <c r="AO8" s="71"/>
      <c r="AP8" s="71"/>
      <c r="AQ8" s="71"/>
      <c r="AR8" s="71"/>
      <c r="AS8" s="71"/>
      <c r="AT8" s="67">
        <f>データ!$S$6</f>
        <v>6362.28</v>
      </c>
      <c r="AU8" s="68"/>
      <c r="AV8" s="68"/>
      <c r="AW8" s="68"/>
      <c r="AX8" s="68"/>
      <c r="AY8" s="68"/>
      <c r="AZ8" s="68"/>
      <c r="BA8" s="68"/>
      <c r="BB8" s="70">
        <f>データ!$T$6</f>
        <v>307.77999999999997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83.54</v>
      </c>
      <c r="J10" s="68"/>
      <c r="K10" s="68"/>
      <c r="L10" s="68"/>
      <c r="M10" s="68"/>
      <c r="N10" s="68"/>
      <c r="O10" s="69"/>
      <c r="P10" s="70">
        <f>データ!$P$6</f>
        <v>99.21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1175129</v>
      </c>
      <c r="AM10" s="71"/>
      <c r="AN10" s="71"/>
      <c r="AO10" s="71"/>
      <c r="AP10" s="71"/>
      <c r="AQ10" s="71"/>
      <c r="AR10" s="71"/>
      <c r="AS10" s="71"/>
      <c r="AT10" s="67">
        <f>データ!$V$6</f>
        <v>1499.07</v>
      </c>
      <c r="AU10" s="68"/>
      <c r="AV10" s="68"/>
      <c r="AW10" s="68"/>
      <c r="AX10" s="68"/>
      <c r="AY10" s="68"/>
      <c r="AZ10" s="68"/>
      <c r="BA10" s="68"/>
      <c r="BB10" s="70">
        <f>データ!$W$6</f>
        <v>783.91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5"/>
      <c r="BN44" s="55"/>
      <c r="BO44" s="55"/>
      <c r="BP44" s="55"/>
      <c r="BQ44" s="55"/>
      <c r="BR44" s="55"/>
      <c r="BS44" s="55"/>
      <c r="BT44" s="55"/>
      <c r="BU44" s="55"/>
      <c r="BV44" s="55"/>
      <c r="BW44" s="55"/>
      <c r="BX44" s="55"/>
      <c r="BY44" s="55"/>
      <c r="BZ44" s="5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B/KSsu9Kcl4Ht5Qyxyjd/f3fWf9cOJ89ocjo5A/A5yFP/c/gW28CRQZ20nC+plZz9S1+5kGe3olNDmAN2mE1kQ==" saltValue="Ds+M1BoXjqqOVJIGUkl9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100005</v>
      </c>
      <c r="D6" s="34">
        <f t="shared" si="3"/>
        <v>46</v>
      </c>
      <c r="E6" s="34">
        <f t="shared" si="3"/>
        <v>1</v>
      </c>
      <c r="F6" s="34">
        <f t="shared" si="3"/>
        <v>0</v>
      </c>
      <c r="G6" s="34">
        <f t="shared" si="3"/>
        <v>2</v>
      </c>
      <c r="H6" s="34" t="str">
        <f t="shared" si="3"/>
        <v>群馬県</v>
      </c>
      <c r="I6" s="34" t="str">
        <f t="shared" si="3"/>
        <v>法適用</v>
      </c>
      <c r="J6" s="34" t="str">
        <f t="shared" si="3"/>
        <v>水道事業</v>
      </c>
      <c r="K6" s="34" t="str">
        <f t="shared" si="3"/>
        <v>用水供給事業</v>
      </c>
      <c r="L6" s="34" t="str">
        <f t="shared" si="3"/>
        <v>B</v>
      </c>
      <c r="M6" s="34" t="str">
        <f t="shared" si="3"/>
        <v>民間企業出身</v>
      </c>
      <c r="N6" s="35" t="str">
        <f t="shared" si="3"/>
        <v>-</v>
      </c>
      <c r="O6" s="35">
        <f t="shared" si="3"/>
        <v>83.54</v>
      </c>
      <c r="P6" s="35">
        <f t="shared" si="3"/>
        <v>99.21</v>
      </c>
      <c r="Q6" s="35">
        <f t="shared" si="3"/>
        <v>0</v>
      </c>
      <c r="R6" s="35">
        <f t="shared" si="3"/>
        <v>1958185</v>
      </c>
      <c r="S6" s="35">
        <f t="shared" si="3"/>
        <v>6362.28</v>
      </c>
      <c r="T6" s="35">
        <f t="shared" si="3"/>
        <v>307.77999999999997</v>
      </c>
      <c r="U6" s="35">
        <f t="shared" si="3"/>
        <v>1175129</v>
      </c>
      <c r="V6" s="35">
        <f t="shared" si="3"/>
        <v>1499.07</v>
      </c>
      <c r="W6" s="35">
        <f t="shared" si="3"/>
        <v>783.91</v>
      </c>
      <c r="X6" s="36">
        <f>IF(X7="",NA(),X7)</f>
        <v>147.28</v>
      </c>
      <c r="Y6" s="36">
        <f t="shared" ref="Y6:AG6" si="4">IF(Y7="",NA(),Y7)</f>
        <v>142.66</v>
      </c>
      <c r="Z6" s="36">
        <f t="shared" si="4"/>
        <v>140.13</v>
      </c>
      <c r="AA6" s="36">
        <f t="shared" si="4"/>
        <v>138.68</v>
      </c>
      <c r="AB6" s="36">
        <f t="shared" si="4"/>
        <v>133.4</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820.97</v>
      </c>
      <c r="AU6" s="36">
        <f t="shared" ref="AU6:BC6" si="6">IF(AU7="",NA(),AU7)</f>
        <v>480.07</v>
      </c>
      <c r="AV6" s="36">
        <f t="shared" si="6"/>
        <v>854.13</v>
      </c>
      <c r="AW6" s="36">
        <f t="shared" si="6"/>
        <v>1247.73</v>
      </c>
      <c r="AX6" s="36">
        <f t="shared" si="6"/>
        <v>1132.3699999999999</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288.89</v>
      </c>
      <c r="BF6" s="36">
        <f t="shared" ref="BF6:BN6" si="7">IF(BF7="",NA(),BF7)</f>
        <v>273.26</v>
      </c>
      <c r="BG6" s="36">
        <f t="shared" si="7"/>
        <v>249.96</v>
      </c>
      <c r="BH6" s="36">
        <f t="shared" si="7"/>
        <v>225.87</v>
      </c>
      <c r="BI6" s="36">
        <f t="shared" si="7"/>
        <v>220.5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150.57</v>
      </c>
      <c r="BQ6" s="36">
        <f t="shared" ref="BQ6:BY6" si="8">IF(BQ7="",NA(),BQ7)</f>
        <v>145.19</v>
      </c>
      <c r="BR6" s="36">
        <f t="shared" si="8"/>
        <v>142.36000000000001</v>
      </c>
      <c r="BS6" s="36">
        <f t="shared" si="8"/>
        <v>140.44</v>
      </c>
      <c r="BT6" s="36">
        <f t="shared" si="8"/>
        <v>130.38</v>
      </c>
      <c r="BU6" s="36">
        <f t="shared" si="8"/>
        <v>113.88</v>
      </c>
      <c r="BV6" s="36">
        <f t="shared" si="8"/>
        <v>114.14</v>
      </c>
      <c r="BW6" s="36">
        <f t="shared" si="8"/>
        <v>112.83</v>
      </c>
      <c r="BX6" s="36">
        <f t="shared" si="8"/>
        <v>112.84</v>
      </c>
      <c r="BY6" s="36">
        <f t="shared" si="8"/>
        <v>110.77</v>
      </c>
      <c r="BZ6" s="35" t="str">
        <f>IF(BZ7="","",IF(BZ7="-","【-】","【"&amp;SUBSTITUTE(TEXT(BZ7,"#,##0.00"),"-","△")&amp;"】"))</f>
        <v>【110.77】</v>
      </c>
      <c r="CA6" s="36">
        <f>IF(CA7="",NA(),CA7)</f>
        <v>50.57</v>
      </c>
      <c r="CB6" s="36">
        <f t="shared" ref="CB6:CJ6" si="9">IF(CB7="",NA(),CB7)</f>
        <v>50.68</v>
      </c>
      <c r="CC6" s="36">
        <f t="shared" si="9"/>
        <v>51.69</v>
      </c>
      <c r="CD6" s="36">
        <f t="shared" si="9"/>
        <v>52.39</v>
      </c>
      <c r="CE6" s="36">
        <f t="shared" si="9"/>
        <v>50.12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58.25</v>
      </c>
      <c r="CM6" s="36">
        <f t="shared" ref="CM6:CU6" si="10">IF(CM7="",NA(),CM7)</f>
        <v>58.54</v>
      </c>
      <c r="CN6" s="36">
        <f t="shared" si="10"/>
        <v>58.54</v>
      </c>
      <c r="CO6" s="36">
        <f t="shared" si="10"/>
        <v>58.54</v>
      </c>
      <c r="CP6" s="36">
        <f t="shared" si="10"/>
        <v>58.68</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53.95</v>
      </c>
      <c r="DI6" s="36">
        <f t="shared" ref="DI6:DQ6" si="12">IF(DI7="",NA(),DI7)</f>
        <v>55.52</v>
      </c>
      <c r="DJ6" s="36">
        <f t="shared" si="12"/>
        <v>54.36</v>
      </c>
      <c r="DK6" s="36">
        <f t="shared" si="12"/>
        <v>53.69</v>
      </c>
      <c r="DL6" s="36">
        <f t="shared" si="12"/>
        <v>55.08</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100005</v>
      </c>
      <c r="D7" s="38">
        <v>46</v>
      </c>
      <c r="E7" s="38">
        <v>1</v>
      </c>
      <c r="F7" s="38">
        <v>0</v>
      </c>
      <c r="G7" s="38">
        <v>2</v>
      </c>
      <c r="H7" s="38" t="s">
        <v>93</v>
      </c>
      <c r="I7" s="38" t="s">
        <v>94</v>
      </c>
      <c r="J7" s="38" t="s">
        <v>95</v>
      </c>
      <c r="K7" s="38" t="s">
        <v>96</v>
      </c>
      <c r="L7" s="38" t="s">
        <v>97</v>
      </c>
      <c r="M7" s="38" t="s">
        <v>98</v>
      </c>
      <c r="N7" s="39" t="s">
        <v>99</v>
      </c>
      <c r="O7" s="39">
        <v>83.54</v>
      </c>
      <c r="P7" s="39">
        <v>99.21</v>
      </c>
      <c r="Q7" s="39">
        <v>0</v>
      </c>
      <c r="R7" s="39">
        <v>1958185</v>
      </c>
      <c r="S7" s="39">
        <v>6362.28</v>
      </c>
      <c r="T7" s="39">
        <v>307.77999999999997</v>
      </c>
      <c r="U7" s="39">
        <v>1175129</v>
      </c>
      <c r="V7" s="39">
        <v>1499.07</v>
      </c>
      <c r="W7" s="39">
        <v>783.91</v>
      </c>
      <c r="X7" s="39">
        <v>147.28</v>
      </c>
      <c r="Y7" s="39">
        <v>142.66</v>
      </c>
      <c r="Z7" s="39">
        <v>140.13</v>
      </c>
      <c r="AA7" s="39">
        <v>138.68</v>
      </c>
      <c r="AB7" s="39">
        <v>133.4</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820.97</v>
      </c>
      <c r="AU7" s="39">
        <v>480.07</v>
      </c>
      <c r="AV7" s="39">
        <v>854.13</v>
      </c>
      <c r="AW7" s="39">
        <v>1247.73</v>
      </c>
      <c r="AX7" s="39">
        <v>1132.3699999999999</v>
      </c>
      <c r="AY7" s="39">
        <v>224.41</v>
      </c>
      <c r="AZ7" s="39">
        <v>243.44</v>
      </c>
      <c r="BA7" s="39">
        <v>258.49</v>
      </c>
      <c r="BB7" s="39">
        <v>271.10000000000002</v>
      </c>
      <c r="BC7" s="39">
        <v>284.45</v>
      </c>
      <c r="BD7" s="39">
        <v>284.45</v>
      </c>
      <c r="BE7" s="39">
        <v>288.89</v>
      </c>
      <c r="BF7" s="39">
        <v>273.26</v>
      </c>
      <c r="BG7" s="39">
        <v>249.96</v>
      </c>
      <c r="BH7" s="39">
        <v>225.87</v>
      </c>
      <c r="BI7" s="39">
        <v>220.5</v>
      </c>
      <c r="BJ7" s="39">
        <v>320.31</v>
      </c>
      <c r="BK7" s="39">
        <v>303.26</v>
      </c>
      <c r="BL7" s="39">
        <v>290.31</v>
      </c>
      <c r="BM7" s="39">
        <v>272.95999999999998</v>
      </c>
      <c r="BN7" s="39">
        <v>260.95999999999998</v>
      </c>
      <c r="BO7" s="39">
        <v>260.95999999999998</v>
      </c>
      <c r="BP7" s="39">
        <v>150.57</v>
      </c>
      <c r="BQ7" s="39">
        <v>145.19</v>
      </c>
      <c r="BR7" s="39">
        <v>142.36000000000001</v>
      </c>
      <c r="BS7" s="39">
        <v>140.44</v>
      </c>
      <c r="BT7" s="39">
        <v>130.38</v>
      </c>
      <c r="BU7" s="39">
        <v>113.88</v>
      </c>
      <c r="BV7" s="39">
        <v>114.14</v>
      </c>
      <c r="BW7" s="39">
        <v>112.83</v>
      </c>
      <c r="BX7" s="39">
        <v>112.84</v>
      </c>
      <c r="BY7" s="39">
        <v>110.77</v>
      </c>
      <c r="BZ7" s="39">
        <v>110.77</v>
      </c>
      <c r="CA7" s="39">
        <v>50.57</v>
      </c>
      <c r="CB7" s="39">
        <v>50.68</v>
      </c>
      <c r="CC7" s="39">
        <v>51.69</v>
      </c>
      <c r="CD7" s="39">
        <v>52.39</v>
      </c>
      <c r="CE7" s="39">
        <v>50.12</v>
      </c>
      <c r="CF7" s="39">
        <v>74.02</v>
      </c>
      <c r="CG7" s="39">
        <v>73.03</v>
      </c>
      <c r="CH7" s="39">
        <v>73.86</v>
      </c>
      <c r="CI7" s="39">
        <v>73.849999999999994</v>
      </c>
      <c r="CJ7" s="39">
        <v>73.180000000000007</v>
      </c>
      <c r="CK7" s="39">
        <v>73.180000000000007</v>
      </c>
      <c r="CL7" s="39">
        <v>58.25</v>
      </c>
      <c r="CM7" s="39">
        <v>58.54</v>
      </c>
      <c r="CN7" s="39">
        <v>58.54</v>
      </c>
      <c r="CO7" s="39">
        <v>58.54</v>
      </c>
      <c r="CP7" s="39">
        <v>58.68</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53.95</v>
      </c>
      <c r="DI7" s="39">
        <v>55.52</v>
      </c>
      <c r="DJ7" s="39">
        <v>54.36</v>
      </c>
      <c r="DK7" s="39">
        <v>53.69</v>
      </c>
      <c r="DL7" s="39">
        <v>55.08</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真下 彰一２８</cp:lastModifiedBy>
  <dcterms:created xsi:type="dcterms:W3CDTF">2021-12-03T06:45:52Z</dcterms:created>
  <dcterms:modified xsi:type="dcterms:W3CDTF">2022-01-24T08:06:00Z</dcterms:modified>
  <cp:category/>
</cp:coreProperties>
</file>