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drawings/drawing1.xml" ContentType="application/vnd.openxmlformats-officedocument.drawingml.chartshape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xr="http://schemas.microsoft.com/office/spreadsheetml/2014/revision" xmlns:mc="http://schemas.openxmlformats.org/markup-compatibility/2006" xmlns:xr10="http://schemas.microsoft.com/office/spreadsheetml/2016/revision10" xmlns:xr2="http://schemas.microsoft.com/office/spreadsheetml/2015/revision2" xmlns:xr6="http://schemas.microsoft.com/office/spreadsheetml/2016/revision6" xmlns:x15="http://schemas.microsoft.com/office/spreadsheetml/2010/11/main"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0.48.1.30\県立病院課\500 ■経営企画担当\99　その他\R3\R4.1.7経営比較分析表\"/>
    </mc:Choice>
  </mc:AlternateContent>
  <workbookProtection workbookAlgorithmName="SHA-512" workbookHashValue="qA6e10I0+nGodGp/JZ/Ex0WvBJaOUjjc92OixRFD3qSC7RX13ha/1RRVRTzLRW3CqBSbylBv7hFIChB0ac2pxQ==" workbookSaltValue="Lj3oIs4KoNOMzUfpYs9AJA==" workbookSpinCount="100000" lockStructure="1"/>
  <bookViews>
    <workbookView xWindow="-120" yWindow="-120" windowWidth="20730" windowHeight="11310" activeTab="0"/>
  </bookViews>
  <sheets>
    <sheet name="法適用_病院事業" sheetId="4" r:id="rId2"/>
    <sheet name="データ" sheetId="5" state="hidden" r:id="rId3"/>
  </sheet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<sst xmlns="http://schemas.openxmlformats.org/spreadsheetml/2006/main" count="324" uniqueCount="182">
  <si>
    <t>経営比較分析表（令和2年度決算）</t>
    <rPh sb="8" eb="10">
      <t>レイワ</t>
    </rPh>
    <rPh sb="11" eb="13">
      <t>ネンド</t>
    </rPh>
    <rPh sb="12" eb="13">
      <t>ド</t>
    </rPh>
    <rPh sb="13" eb="15">
      <t>ケッサン</t>
    </rPh>
    <phoneticPr fontId="4"/>
  </si>
  <si>
    <t>法適用区分</t>
    <rPh sb="0" eb="1">
      <t>ホウ</t>
    </rPh>
    <rPh sb="1" eb="3">
      <t>テキヨウ</t>
    </rPh>
    <rPh sb="3" eb="5">
      <t>クブン</t>
    </rPh>
    <phoneticPr fontId="4"/>
  </si>
  <si>
    <t>業種名・事業名</t>
    <rPh sb="0" eb="2">
      <t>ギョウシュ</t>
    </rPh>
    <rPh sb="2" eb="3">
      <t>メイ</t>
    </rPh>
    <rPh sb="4" eb="6">
      <t>ジギョウ</t>
    </rPh>
    <rPh sb="6" eb="7">
      <t>メイ</t>
    </rPh>
    <phoneticPr fontId="4"/>
  </si>
  <si>
    <t>病院区分</t>
    <rPh sb="0" eb="2">
      <t>ビョウイン</t>
    </rPh>
    <rPh sb="2" eb="4">
      <t>クブン</t>
    </rPh>
    <phoneticPr fontId="4"/>
  </si>
  <si>
    <t>類似区分</t>
    <rPh sb="0" eb="2">
      <t>ルイジ</t>
    </rPh>
    <rPh sb="2" eb="4">
      <t>クブン</t>
    </rPh>
    <phoneticPr fontId="4"/>
  </si>
  <si>
    <t>管理者の情報</t>
    <rPh sb="0" eb="3">
      <t>カンリシャ</t>
    </rPh>
    <rPh sb="4" eb="6">
      <t>ジョウホウ</t>
    </rPh>
    <phoneticPr fontId="4"/>
  </si>
  <si>
    <t>許可病床（一般）</t>
    <rPh sb="0" eb="2">
      <t>キョカ</t>
    </rPh>
    <rPh sb="2" eb="4">
      <t>ビョウショウ</t>
    </rPh>
    <rPh sb="5" eb="7">
      <t>イッパン</t>
    </rPh>
    <phoneticPr fontId="4"/>
  </si>
  <si>
    <t>許可病床（療養）</t>
    <rPh sb="0" eb="2">
      <t>キョカ</t>
    </rPh>
    <rPh sb="2" eb="4">
      <t>ビョウショウ</t>
    </rPh>
    <rPh sb="5" eb="7">
      <t>リョウヨウ</t>
    </rPh>
    <phoneticPr fontId="4"/>
  </si>
  <si>
    <t>許可病床（結核）</t>
    <rPh sb="0" eb="2">
      <t>キョカ</t>
    </rPh>
    <rPh sb="2" eb="4">
      <t>ビョウショウ</t>
    </rPh>
    <rPh sb="5" eb="7">
      <t>ケッカク</t>
    </rPh>
    <phoneticPr fontId="4"/>
  </si>
  <si>
    <t>グラフ凡例</t>
    <rPh sb="3" eb="5">
      <t>ハンレイ</t>
    </rPh>
    <phoneticPr fontId="4"/>
  </si>
  <si>
    <t>■</t>
  </si>
  <si>
    <t>当該病院値（当該値）</t>
    <rPh sb="2" eb="4">
      <t>ビョウイン</t>
    </rPh>
    <phoneticPr fontId="4"/>
  </si>
  <si>
    <t>経営形態</t>
    <rPh sb="0" eb="2">
      <t>ケイエイ</t>
    </rPh>
    <rPh sb="2" eb="4">
      <t>ケイタイ</t>
    </rPh>
    <phoneticPr fontId="4"/>
  </si>
  <si>
    <t>診療科数</t>
    <rPh sb="0" eb="3">
      <t>シンリョウカ</t>
    </rPh>
    <rPh sb="3" eb="4">
      <t>スウ</t>
    </rPh>
    <phoneticPr fontId="4"/>
  </si>
  <si>
    <t>DPC対象病院</t>
    <rPh sb="3" eb="5">
      <t>タイショウ</t>
    </rPh>
    <rPh sb="5" eb="7">
      <t>ビョウイン</t>
    </rPh>
    <phoneticPr fontId="4"/>
  </si>
  <si>
    <t>特殊診療機能　※１</t>
    <rPh sb="0" eb="2">
      <t>トクシュ</t>
    </rPh>
    <rPh sb="2" eb="4">
      <t>シンリョウ</t>
    </rPh>
    <rPh sb="4" eb="6">
      <t>キノウ</t>
    </rPh>
    <phoneticPr fontId="4"/>
  </si>
  <si>
    <t>指定病院の状況　※２</t>
    <rPh sb="0" eb="2">
      <t>シテイ</t>
    </rPh>
    <rPh sb="2" eb="4">
      <t>ビョウイン</t>
    </rPh>
    <rPh sb="5" eb="7">
      <t>ジョウキョウ</t>
    </rPh>
    <phoneticPr fontId="4"/>
  </si>
  <si>
    <t>許可病床（精神）</t>
    <rPh sb="0" eb="2">
      <t>キョカ</t>
    </rPh>
    <rPh sb="2" eb="4">
      <t>ビョウショウ</t>
    </rPh>
    <rPh sb="5" eb="7">
      <t>セイシン</t>
    </rPh>
    <phoneticPr fontId="4"/>
  </si>
  <si>
    <t>許可病床（感染症）</t>
    <rPh sb="0" eb="2">
      <t>キョカ</t>
    </rPh>
    <rPh sb="2" eb="4">
      <t>ビョウショウ</t>
    </rPh>
    <rPh sb="5" eb="8">
      <t>カンセンショウ</t>
    </rPh>
    <phoneticPr fontId="4"/>
  </si>
  <si>
    <t>許可病床（合計）</t>
    <rPh sb="0" eb="2">
      <t>キョカ</t>
    </rPh>
    <rPh sb="2" eb="4">
      <t>ビョウショウ</t>
    </rPh>
    <rPh sb="5" eb="7">
      <t>ゴウケイ</t>
    </rPh>
    <phoneticPr fontId="4"/>
  </si>
  <si>
    <t>－</t>
  </si>
  <si>
    <t>類似病院平均値（平均値）</t>
    <rPh sb="2" eb="4">
      <t>ビョウイン</t>
    </rPh>
    <phoneticPr fontId="4"/>
  </si>
  <si>
    <t>【】</t>
  </si>
  <si>
    <t>令和2年度全国平均</t>
    <rPh sb="0" eb="2">
      <t>レイワ</t>
    </rPh>
    <rPh sb="3" eb="5">
      <t>ネンド</t>
    </rPh>
    <phoneticPr fontId="4"/>
  </si>
  <si>
    <t>人口（人）</t>
    <rPh sb="0" eb="2">
      <t>ジンコウ</t>
    </rPh>
    <rPh sb="3" eb="4">
      <t>ニン</t>
    </rPh>
    <phoneticPr fontId="4"/>
  </si>
  <si>
    <t>建物面積（㎡）</t>
    <rPh sb="0" eb="2">
      <t>タテモノ</t>
    </rPh>
    <rPh sb="2" eb="4">
      <t>メンセキ</t>
    </rPh>
    <phoneticPr fontId="4"/>
  </si>
  <si>
    <t>不採算地区病院</t>
    <rPh sb="0" eb="3">
      <t>フサイサン</t>
    </rPh>
    <rPh sb="3" eb="5">
      <t>チク</t>
    </rPh>
    <rPh sb="5" eb="7">
      <t>ビョウイン</t>
    </rPh>
    <phoneticPr fontId="4"/>
  </si>
  <si>
    <t>不採算地区中核病院</t>
    <rPh sb="0" eb="3">
      <t>フサイサン</t>
    </rPh>
    <rPh sb="3" eb="5">
      <t>チク</t>
    </rPh>
    <rPh sb="5" eb="7">
      <t>チュウカク</t>
    </rPh>
    <rPh sb="7" eb="9">
      <t>ビョウイン</t>
    </rPh>
    <phoneticPr fontId="4"/>
  </si>
  <si>
    <t>看護配置</t>
    <rPh sb="0" eb="2">
      <t>カンゴ</t>
    </rPh>
    <rPh sb="2" eb="4">
      <t>ハイチ</t>
    </rPh>
    <phoneticPr fontId="4"/>
  </si>
  <si>
    <t>稼働病床（一般）</t>
    <rPh sb="0" eb="2">
      <t>カドウ</t>
    </rPh>
    <rPh sb="2" eb="4">
      <t>ビョウショウ</t>
    </rPh>
    <rPh sb="5" eb="7">
      <t>イッパン</t>
    </rPh>
    <phoneticPr fontId="4"/>
  </si>
  <si>
    <t>稼働病床（療養）</t>
    <rPh sb="0" eb="2">
      <t>カドウ</t>
    </rPh>
    <rPh sb="2" eb="4">
      <t>ビョウショウ</t>
    </rPh>
    <rPh sb="5" eb="7">
      <t>リョウヨウ</t>
    </rPh>
    <phoneticPr fontId="4"/>
  </si>
  <si>
    <t>稼働病床（一般＋療養）</t>
    <rPh sb="0" eb="2">
      <t>カドウ</t>
    </rPh>
    <rPh sb="2" eb="4">
      <t>ビョウショウ</t>
    </rPh>
    <rPh sb="5" eb="7">
      <t>イッパン</t>
    </rPh>
    <phoneticPr fontId="4"/>
  </si>
  <si>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</si>
  <si>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</si>
  <si>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4"/>
  </si>
  <si>
    <t>1. 経営の健全性・効率性</t>
  </si>
  <si>
    <t>再編・ネットワーク化</t>
    <rPh sb="0" eb="2">
      <t>サイヘン</t>
    </rPh>
    <rPh sb="9" eb="10">
      <t>カ</t>
    </rPh>
    <phoneticPr fontId="4"/>
  </si>
  <si>
    <t>地方独立行政法人化</t>
    <rPh sb="0" eb="9">
      <t>チホウドクリツギョウセイホウジンカ</t>
    </rPh>
    <phoneticPr fontId="4"/>
  </si>
  <si>
    <t>指定管理者制度導入</t>
    <rPh sb="0" eb="7">
      <t>シテイカンリシャセイド</t>
    </rPh>
    <rPh sb="7" eb="9">
      <t>ドウニュウ</t>
    </rPh>
    <phoneticPr fontId="4"/>
  </si>
  <si>
    <t>-</t>
  </si>
  <si>
    <t>年度</t>
    <rPh sb="0" eb="2">
      <t>ネンド</t>
    </rPh>
    <phoneticPr fontId="4"/>
  </si>
  <si>
    <t>-</t>
  </si>
  <si>
    <t>平成元</t>
  </si>
  <si>
    <t>Ⅰ 地域において担っている役割</t>
    <rPh sb="2" eb="4">
      <t>チイキ</t>
    </rPh>
    <rPh sb="8" eb="9">
      <t>ニナ</t>
    </rPh>
    <rPh sb="13" eb="15">
      <t>ヤクワリ</t>
    </rPh>
    <phoneticPr fontId="4"/>
  </si>
  <si>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</si>
  <si>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</si>
  <si>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</si>
  <si>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</si>
  <si>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</si>
  <si>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</si>
  <si>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</si>
  <si>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</si>
  <si>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</si>
  <si>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</si>
  <si>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</si>
  <si>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</si>
  <si>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</si>
  <si>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4"/>
  </si>
  <si>
    <t>平成15</t>
  </si>
  <si>
    <t>平均値</t>
    <rPh sb="0" eb="2">
      <t>ヘイキン</t>
    </rPh>
    <rPh sb="2" eb="3">
      <t>チ</t>
    </rPh>
    <phoneticPr fontId="4"/>
  </si>
  <si>
    <t>平成16</t>
  </si>
  <si>
    <t>Ⅱ 分析欄</t>
    <rPh sb="2" eb="4">
      <t>ブンセキ</t>
    </rPh>
    <rPh sb="4" eb="5">
      <t>ラン</t>
    </rPh>
    <phoneticPr fontId="4"/>
  </si>
  <si>
    <t>平成17</t>
  </si>
  <si>
    <t>平成18</t>
  </si>
  <si>
    <t>1. 経営の健全性・効率性について</t>
    <rPh sb="3" eb="5">
      <t>ケイエイ</t>
    </rPh>
    <rPh sb="6" eb="9">
      <t>ケンゼンセイ</t>
    </rPh>
    <rPh sb="10" eb="13">
      <t>コウリツセイ</t>
    </rPh>
    <phoneticPr fontId="4"/>
  </si>
  <si>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</si>
  <si>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</si>
  <si>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</si>
  <si>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</si>
  <si>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</si>
  <si>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</si>
  <si>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</si>
  <si>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</si>
  <si>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</si>
  <si>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</si>
  <si>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</si>
  <si>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</si>
  <si>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</si>
  <si>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</si>
  <si>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</si>
  <si>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</si>
  <si>
    <t>令和3</t>
  </si>
  <si>
    <t>令和4</t>
  </si>
  <si>
    <t>2. 老朽化の状況</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</si>
  <si>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</si>
  <si>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4"/>
  </si>
  <si>
    <t>①</t>
  </si>
  <si>
    <t>②</t>
  </si>
  <si>
    <t>③</t>
  </si>
  <si>
    <t>④</t>
  </si>
  <si>
    <t>⑤</t>
  </si>
  <si>
    <t>⑥</t>
  </si>
  <si>
    <t>⑦</t>
  </si>
  <si>
    <t>⑧</t>
  </si>
  <si>
    <t>③</t>
  </si>
  <si>
    <t>病院事業(法適)</t>
    <rPh sb="0" eb="2">
      <t>ビョウイン</t>
    </rPh>
    <rPh sb="2" eb="4">
      <t>ジギョウ</t>
    </rPh>
    <rPh sb="5" eb="6">
      <t>ホウ</t>
    </rPh>
    <rPh sb="6" eb="7">
      <t>テキ</t>
    </rPh>
    <phoneticPr fontId="4"/>
  </si>
  <si>
    <t>項番</t>
    <rPh sb="0" eb="2">
      <t>コウバン</t>
    </rPh>
    <phoneticPr fontId="4"/>
  </si>
  <si>
    <t>大項目</t>
    <rPh sb="0" eb="3">
      <t>ダイコウモク</t>
    </rPh>
    <phoneticPr fontId="4"/>
  </si>
  <si>
    <t>年度</t>
    <rPh sb="0" eb="2">
      <t>ネンド</t>
    </rPh>
    <phoneticPr fontId="10"/>
  </si>
  <si>
    <t>団体コード</t>
    <rPh sb="0" eb="2">
      <t>ダンタイ</t>
    </rPh>
    <phoneticPr fontId="10"/>
  </si>
  <si>
    <t>業務コード</t>
    <rPh sb="0" eb="2">
      <t>ギョウム</t>
    </rPh>
    <phoneticPr fontId="10"/>
  </si>
  <si>
    <t>業種コード</t>
    <rPh sb="0" eb="2">
      <t>ギョウシュ</t>
    </rPh>
    <phoneticPr fontId="10"/>
  </si>
  <si>
    <t>事業コード</t>
    <rPh sb="0" eb="2">
      <t>ジギョウ</t>
    </rPh>
    <phoneticPr fontId="10"/>
  </si>
  <si>
    <t>施設コード</t>
    <rPh sb="0" eb="2">
      <t>シセツ</t>
    </rPh>
    <phoneticPr fontId="10"/>
  </si>
  <si>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</si>
  <si>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</si>
  <si>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</si>
  <si>
    <t>中項目</t>
    <rPh sb="0" eb="1">
      <t>チュウ</t>
    </rPh>
    <rPh sb="1" eb="3">
      <t>コウモク</t>
    </rPh>
    <phoneticPr fontId="4"/>
  </si>
  <si>
    <t>①経常収支比率(％)</t>
    <rPh sb="1" eb="3">
      <t>ケイジョウ</t>
    </rPh>
    <rPh sb="3" eb="5">
      <t>シュウシ</t>
    </rPh>
    <rPh sb="5" eb="7">
      <t>ヒリツ</t>
    </rPh>
    <phoneticPr fontId="4"/>
  </si>
  <si>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</si>
  <si>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</si>
  <si>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</si>
  <si>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</si>
  <si>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</si>
  <si>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</si>
  <si>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</si>
  <si>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</si>
  <si>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</si>
  <si>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③１床当たり有形固定資産(円)</t>
  </si>
  <si>
    <t>小項目</t>
    <rPh sb="0" eb="3">
      <t>ショウコウモク</t>
    </rPh>
    <phoneticPr fontId="4"/>
  </si>
  <si>
    <t>都道府県名称</t>
    <rPh sb="0" eb="4">
      <t>トドウフケン</t>
    </rPh>
    <phoneticPr fontId="4"/>
  </si>
  <si>
    <t>団体名称</t>
    <rPh sb="0" eb="3">
      <t>ダンタイメイ</t>
    </rPh>
    <phoneticPr fontId="4"/>
  </si>
  <si>
    <t>施設名称</t>
  </si>
  <si>
    <t>類似区分</t>
  </si>
  <si>
    <t>経営形態</t>
  </si>
  <si>
    <t>診療科数</t>
  </si>
  <si>
    <t>DPC対象病院</t>
  </si>
  <si>
    <t>特殊診療機能</t>
  </si>
  <si>
    <t>指定病院の状況</t>
  </si>
  <si>
    <t>人口（人）</t>
  </si>
  <si>
    <t>建物面積（㎡）</t>
  </si>
  <si>
    <t>不採算地区病院</t>
  </si>
  <si>
    <t>不採算地区中核病院</t>
  </si>
  <si>
    <t>看護配置</t>
  </si>
  <si>
    <t>許可病床（一般）</t>
  </si>
  <si>
    <t>許可病床（療養）</t>
  </si>
  <si>
    <t>許可病床（結核）</t>
  </si>
  <si>
    <t>許可病床（精神）</t>
  </si>
  <si>
    <t>許可病床（感染症）</t>
  </si>
  <si>
    <t>許可病床（合計）</t>
  </si>
  <si>
    <t>稼働病床（一般）</t>
  </si>
  <si>
    <t>稼働病床（療養）</t>
  </si>
  <si>
    <t>稼働病床（一般＋療養）</t>
    <rPh sb="5" eb="7">
      <t>イッパン</t>
    </rPh>
    <phoneticPr fontId="4"/>
  </si>
  <si>
    <t>当該値(N-4)</t>
  </si>
  <si>
    <t>当該値(N-3)</t>
  </si>
  <si>
    <t>当該値(N-2)</t>
  </si>
  <si>
    <t>当該値(N-1)</t>
  </si>
  <si>
    <t>当該値(N)</t>
  </si>
  <si>
    <t>平均値(N-4)</t>
  </si>
  <si>
    <t>平均値(N-3)</t>
  </si>
  <si>
    <t>平均値(N-2)</t>
  </si>
  <si>
    <t>平均値(N-1)</t>
  </si>
  <si>
    <t>平均値(N)</t>
  </si>
  <si>
    <t>全国平均</t>
  </si>
  <si>
    <t>当該値(N-4)</t>
  </si>
  <si>
    <t>当該値(N-2)</t>
  </si>
  <si>
    <t>全国平均</t>
    <rPh sb="0" eb="2">
      <t>ゼンコク</t>
    </rPh>
    <rPh sb="2" eb="4">
      <t>ヘイキン</t>
    </rPh>
    <phoneticPr fontId="4"/>
  </si>
  <si>
    <t>当該値(N)</t>
  </si>
  <si>
    <t>グラフ参照用</t>
    <rPh sb="3" eb="6">
      <t>サンショウヨウ</t>
    </rPh>
    <phoneticPr fontId="4"/>
  </si>
  <si>
    <t>表参照用</t>
    <rPh sb="0" eb="1">
      <t>ヒョウ</t>
    </rPh>
    <rPh sb="1" eb="4">
      <t>サンショウヨウ</t>
    </rPh>
    <phoneticPr fontId="4"/>
  </si>
  <si>
    <t>埼玉県</t>
  </si>
  <si>
    <t>循環器・呼吸器病センター</t>
  </si>
  <si>
    <t>条例全部</t>
  </si>
  <si>
    <t>病院事業</t>
  </si>
  <si>
    <t>一般病院</t>
  </si>
  <si>
    <t>300床以上～400床未満</t>
  </si>
  <si>
    <t>自治体職員 学術・研究機関出身</t>
  </si>
  <si>
    <t>直営</t>
  </si>
  <si>
    <t>対象</t>
  </si>
  <si>
    <t>透 I 訓 ガ</t>
  </si>
  <si>
    <t>臨 感 地</t>
  </si>
  <si>
    <t>非該当</t>
  </si>
  <si>
    <t>７：１</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</si>
  <si>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</si>
  <si>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</si>
  <si>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</si>
  <si>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</si>
  <si>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</si>
  <si>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心臓カテーテル治療数や肺がん手術数で全国トップクラスの実績を有し、循環器系・呼吸器系の高度・専門医療を担ってきたが、近年は人口減少・高齢化の進行や近隣病院の高度医療提供開始など、当院を取り巻く状況は大きな変化の中にある。
　加えて、新型コロナウイルス感染症患者を受け入れている当院の医療提供体制は、同感染症の動向に大きく左右される状況にある。
　その一方で地域で必要とされる高度救急医療への対応の維持に努めており、今後は、新型コロナウイルス感染症の動向を注視しながら、地域連携強化により患者数や病床利用率の増加を図り、より多くの県民への高度医療の提供に努めていく。</t>
    <rPh sb="106" eb="107">
      <t>ナカ</t>
    </rPh>
    <rPh sb="113" eb="114">
      <t>クワ</t>
    </rPh>
    <rPh sb="129" eb="131">
      <t>カンジャ</t>
    </rPh>
    <rPh sb="139" eb="141">
      <t>トウイン</t>
    </rPh>
    <rPh sb="142" eb="144">
      <t>イリョウ</t>
    </rPh>
    <rPh sb="144" eb="146">
      <t>テイキョウ</t>
    </rPh>
    <rPh sb="146" eb="148">
      <t>タイセイ</t>
    </rPh>
    <rPh sb="150" eb="151">
      <t>オナ</t>
    </rPh>
    <rPh sb="151" eb="154">
      <t>カンセンショウ</t>
    </rPh>
    <rPh sb="155" eb="157">
      <t>ドウコウ</t>
    </rPh>
    <rPh sb="158" eb="159">
      <t>オオ</t>
    </rPh>
    <rPh sb="161" eb="163">
      <t>サユウ</t>
    </rPh>
    <rPh sb="166" eb="168">
      <t>ジョウキョウ</t>
    </rPh>
    <rPh sb="176" eb="178">
      <t>イッポウ</t>
    </rPh>
    <rPh sb="179" eb="181">
      <t>チイキ</t>
    </rPh>
    <rPh sb="182" eb="184">
      <t>ヒツヨウ</t>
    </rPh>
    <rPh sb="188" eb="190">
      <t>コウド</t>
    </rPh>
    <rPh sb="190" eb="192">
      <t>キュウキュウ</t>
    </rPh>
    <rPh sb="192" eb="194">
      <t>イリョウ</t>
    </rPh>
    <rPh sb="196" eb="198">
      <t>タイオウ</t>
    </rPh>
    <rPh sb="199" eb="201">
      <t>イジ</t>
    </rPh>
    <rPh sb="202" eb="203">
      <t>ツト</t>
    </rPh>
    <rPh sb="212" eb="214">
      <t>シンガタ</t>
    </rPh>
    <rPh sb="221" eb="224">
      <t>カンセンショウ</t>
    </rPh>
    <rPh sb="225" eb="227">
      <t>ドウコウ</t>
    </rPh>
    <rPh sb="228" eb="230">
      <t>チュウシ</t>
    </rPh>
    <rPh sb="262" eb="263">
      <t>オオ</t>
    </rPh>
    <rPh sb="265" eb="267">
      <t>ケンミン</t>
    </rPh>
    <phoneticPr fontId="4"/>
  </si>
  <si>
    <t>　①有形固定資産減価償却率は類似病院の平均値よりやや高い水準が続いている。旧館である本館棟の劣化に留意し、修繕を進めていく。
　②器械備品減価償却率は、類似病院の平均値よりやや高い水準となっている。今後、医療機器等を厳選した上で更新していく。
　③１床当たり有形固定資産は平成28年度、新館棟建設の影響により増加して以降、同水準にある。医療機器は高度・専門医療の提供に要する備品であるため、数年後の更新時期に備えて医業収益の十分な確保に努めていく。</t>
    <rPh sb="31" eb="32">
      <t>ツヅ</t>
    </rPh>
    <phoneticPr fontId="4"/>
  </si>
  <si>
    <t>　地域医療支援病院として、主に循環器系及び呼吸器系疾患の高度・専門医療を提供しているほか、埼玉県急性期脳梗塞治療ネットワークの基幹病院として、専門領域で救急患者の積極的な受入れを行っている。
　また、第二種感染症指定医療機関として令和2年2月の当初から新型コロナウイルス感染症患者に対応している。令和２年４月からは重点医療機関として、重症患者を中心に積極的に受け入れている。</t>
    <rPh sb="138" eb="140">
      <t>カンジャ</t>
    </rPh>
    <phoneticPr fontId="4"/>
  </si>
  <si>
    <t>　①経常収支比率は、医業外収益が増加したこと等により上昇した。
　②医業収支比率は、新型コロナウイルス感染症の影響で医業収益が減少したこと等により低下した。
　③累積欠損比率は、赤字決算が継続しているため、令和2年度は34.0％と上昇した。
　④病床利用率は、新型コロナウイルス感染症の影響により患者数が減少したこと等により低下した。
　⑤入院患者1人1日当たり収益は令和元年度から上昇し、他病院平均より高い水準で推移している。
　⑥外来患者1人1日当たり収益は令和元年度から低下したものの、他病院平均より高い水準で推移している。
　⑦職員給与費対医業収益比率と⑧材料費対医業収益比率は、医業収益の減少により増加した。</t>
    <rPh sb="10" eb="15">
      <t>イギョウガイシュウエキ</t>
    </rPh>
    <rPh sb="103" eb="105">
      <t>レイワ</t>
    </rPh>
    <rPh sb="158" eb="159">
      <t>トウ</t>
    </rPh>
    <rPh sb="162" eb="164">
      <t>テイカ</t>
    </rPh>
    <rPh sb="170" eb="174">
      <t>ニュウインカンジャ</t>
    </rPh>
    <rPh sb="175" eb="176">
      <t>ニン</t>
    </rPh>
    <rPh sb="177" eb="178">
      <t>ニチ</t>
    </rPh>
    <rPh sb="178" eb="179">
      <t>ア</t>
    </rPh>
    <rPh sb="181" eb="183">
      <t>シュウエキ</t>
    </rPh>
    <rPh sb="184" eb="189">
      <t>レイワガンネンド</t>
    </rPh>
    <rPh sb="191" eb="193">
      <t>ジョウショウ</t>
    </rPh>
    <rPh sb="217" eb="219">
      <t>ガイライ</t>
    </rPh>
    <rPh sb="231" eb="233">
      <t>レイワ</t>
    </rPh>
    <rPh sb="233" eb="236">
      <t>ガンネンド</t>
    </rPh>
    <rPh sb="238" eb="240">
      <t>テイカ</t>
    </rPh>
    <rPh sb="299" eb="301">
      <t>ゲンショウ</t>
    </rPh>
    <rPh sb="304" eb="306">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</si>
</sst>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2"/>
      <name val="ＭＳ 明朝"/>
      <family val="1"/>
      <charset val="128"/>
    </font>
    <font>
      <sz val="10.5"/>
      <color theme="1"/>
      <name val="ＭＳ ゴシック"/>
      <family val="3"/>
      <charset val="128"/>
    </font>
    <font>
      <sz val="9"/>
      <name val="ＭＳ ゴシック"/>
      <family val="3"/>
      <charset val="128"/>
    </font>
    <font>
      <sz val="8"/>
      <name val="ＭＳ ゴシック"/>
      <family val="2"/>
    </font>
  </fonts>
  <fills count="6">
    <fill>
      <patternFill/>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
        <bgColor indexed="64"/>
      </patternFill>
    </fill>
    <fill>
      <patternFill patternType="solid">
        <fgColor rgb="FFFCD5B4"/>
        <bgColor indexed="64"/>
      </patternFill>
    </fill>
  </fills>
  <borders count="20">
    <border>
      <left/>
      <right/>
      <top/>
      <bottom/>
      <diagonal/>
    </border>
    <border>
      <left style="thin">
        <color auto="1"/>
      </left>
      <right/>
      <top style="thin">
        <color auto="1"/>
      </top>
      <bottom/>
    </border>
    <border>
      <left/>
      <right/>
      <top style="thin">
        <color auto="1"/>
      </top>
      <bottom/>
    </border>
    <border>
      <left/>
      <right style="thin">
        <color auto="1"/>
      </right>
      <top style="thin">
        <color auto="1"/>
      </top>
      <bottom/>
    </border>
    <border>
      <left/>
      <right style="thin">
        <color auto="1"/>
      </right>
      <top/>
      <bottom/>
    </border>
    <border>
      <left/>
      <right/>
      <top/>
      <bottom style="thin">
        <color auto="1"/>
      </bottom>
    </border>
    <border>
      <left/>
      <right style="thin">
        <color auto="1"/>
      </right>
      <top/>
      <bottom style="thin">
        <color auto="1"/>
      </bottom>
    </border>
    <border>
      <left style="thin">
        <color auto="1"/>
      </left>
      <right/>
      <top/>
      <bottom/>
    </border>
    <border>
      <left style="thin">
        <color auto="1"/>
      </left>
      <right/>
      <top/>
      <bottom style="thin">
        <color auto="1"/>
      </bottom>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
      <left style="thin">
        <color auto="1"/>
      </left>
      <right style="thin">
        <color auto="1"/>
      </right>
      <top/>
      <bottom/>
    </border>
    <border>
      <left style="thin">
        <color auto="1"/>
      </left>
      <right style="thin">
        <color auto="1"/>
      </right>
      <top/>
      <bottom style="thin">
        <color auto="1"/>
      </bottom>
    </border>
    <border>
      <left style="thin">
        <color rgb="FFA6A6A6"/>
      </left>
      <right/>
      <top style="thin">
        <color rgb="FFA6A6A6"/>
      </top>
      <bottom style="thin">
        <color rgb="FFA6A6A6"/>
      </bottom>
    </border>
    <border>
      <left/>
      <right/>
      <top style="thin">
        <color rgb="FFA6A6A6"/>
      </top>
      <bottom style="thin">
        <color rgb="FFA6A6A6"/>
      </bottom>
    </border>
    <border>
      <left/>
      <right style="thin">
        <color rgb="FFA6A6A6"/>
      </right>
      <top style="thin">
        <color rgb="FFA6A6A6"/>
      </top>
      <bottom style="thin">
        <color rgb="FFA6A6A6"/>
      </bottom>
    </border>
    <border>
      <left style="thin">
        <color rgb="FFA6A6A6"/>
      </left>
      <right style="thin">
        <color rgb="FFA6A6A6"/>
      </right>
      <top style="thin">
        <color rgb="FFA6A6A6"/>
      </top>
      <bottom style="thin">
        <color rgb="FFA6A6A6"/>
      </bottom>
    </border>
  </borders>
  <cellStyleXfs count="23">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0" fillId="0" borderId="0" applyFont="0" applyFill="0" applyBorder="0" applyProtection="0">
      <alignment/>
    </xf>
    <xf numFmtId="0" fontId="0" fillId="0" borderId="0">
      <alignment vertical="center"/>
      <protection/>
    </xf>
    <xf numFmtId="38" fontId="17" fillId="0" borderId="0" applyFont="0" applyFill="0" applyBorder="0" applyAlignment="0" applyProtection="0"/>
  </cellStyleXfs>
  <cellXfs count="173">
    <xf numFmtId="0" fontId="0" fillId="0" borderId="0" xfId="0"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49" fontId="3" fillId="0" borderId="0" xfId="0" applyNumberFormat="1" applyFont="1" applyBorder="1" applyAlignment="1" applyProtection="1">
      <alignment vertical="top"/>
      <protection hidden="1"/>
    </xf>
    <xf numFmtId="0" fontId="5" fillId="0" borderId="0"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8" fillId="0" borderId="0" xfId="0" applyFont="1" applyBorder="1" applyAlignment="1">
      <alignment horizontal="left" vertical="center"/>
    </xf>
    <xf numFmtId="0" fontId="8" fillId="0" borderId="0" xfId="0" applyFont="1" applyBorder="1" applyAlignment="1">
      <alignment vertical="center"/>
    </xf>
    <xf numFmtId="0" fontId="8" fillId="0" borderId="4" xfId="0" applyFont="1" applyBorder="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9" fillId="0" borderId="0" xfId="0" applyFont="1" applyBorder="1" applyAlignment="1">
      <alignment vertical="center"/>
    </xf>
    <xf numFmtId="0" fontId="9" fillId="0" borderId="4"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vertical="center"/>
    </xf>
    <xf numFmtId="0" fontId="10" fillId="0" borderId="0" xfId="0" applyFont="1" applyBorder="1" applyAlignment="1">
      <alignment vertical="top" wrapText="1"/>
    </xf>
    <xf numFmtId="0" fontId="7" fillId="0" borderId="0" xfId="0" applyFont="1" applyBorder="1" applyAlignment="1">
      <alignment shrinkToFit="1"/>
    </xf>
    <xf numFmtId="20" fontId="5" fillId="0" borderId="0" xfId="0" applyNumberFormat="1" applyFont="1" applyAlignment="1">
      <alignment vertical="center"/>
    </xf>
    <xf numFmtId="0" fontId="7" fillId="0" borderId="7" xfId="0" applyFont="1" applyBorder="1" applyAlignment="1">
      <alignment vertical="center"/>
    </xf>
    <xf numFmtId="0" fontId="7" fillId="0" borderId="0" xfId="0" applyFont="1" applyBorder="1" applyAlignment="1">
      <alignment vertical="center"/>
    </xf>
    <xf numFmtId="0" fontId="7" fillId="0" borderId="4" xfId="0" applyFont="1" applyBorder="1" applyAlignment="1">
      <alignment vertical="center"/>
    </xf>
    <xf numFmtId="0" fontId="5" fillId="0" borderId="7" xfId="0" applyFont="1" applyBorder="1" applyAlignment="1">
      <alignment vertical="center"/>
    </xf>
    <xf numFmtId="0" fontId="3" fillId="0" borderId="0" xfId="0" applyFont="1" applyBorder="1" applyAlignment="1">
      <alignment vertical="center"/>
    </xf>
    <xf numFmtId="0" fontId="5" fillId="0" borderId="4" xfId="0" applyFont="1" applyBorder="1" applyAlignment="1">
      <alignment vertical="center"/>
    </xf>
    <xf numFmtId="0" fontId="10" fillId="0" borderId="0" xfId="0" applyFont="1" applyAlignment="1">
      <alignment vertical="center"/>
    </xf>
    <xf numFmtId="0" fontId="10" fillId="0" borderId="0" xfId="0" applyFont="1" applyBorder="1" applyAlignment="1">
      <alignment vertical="center" shrinkToFit="1"/>
    </xf>
    <xf numFmtId="0" fontId="13" fillId="0" borderId="0" xfId="0" applyFont="1" applyBorder="1" applyAlignment="1">
      <alignment horizontal="center" vertical="center"/>
    </xf>
    <xf numFmtId="0" fontId="10" fillId="0" borderId="0" xfId="0" applyFont="1" applyBorder="1" applyAlignment="1">
      <alignment vertical="center"/>
    </xf>
    <xf numFmtId="0" fontId="5" fillId="0" borderId="8"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38" fontId="7" fillId="0" borderId="0" xfId="20" applyNumberFormat="1" applyFont="1" applyBorder="1" applyAlignment="1">
      <alignment vertical="center"/>
    </xf>
    <xf numFmtId="0" fontId="0" fillId="0" borderId="0" xfId="0" applyBorder="1" applyAlignment="1">
      <alignment vertical="center"/>
    </xf>
    <xf numFmtId="180" fontId="10" fillId="0" borderId="0" xfId="0" applyNumberFormat="1" applyFont="1" applyBorder="1" applyAlignment="1">
      <alignment vertical="center" shrinkToFit="1"/>
    </xf>
    <xf numFmtId="180" fontId="14" fillId="0" borderId="0" xfId="0" applyNumberFormat="1" applyFont="1" applyBorder="1" applyAlignment="1">
      <alignment vertical="center" shrinkToFit="1"/>
    </xf>
    <xf numFmtId="38" fontId="7" fillId="0" borderId="0" xfId="20" applyFont="1" applyBorder="1" applyAlignment="1">
      <alignment vertical="center"/>
    </xf>
    <xf numFmtId="0" fontId="14" fillId="0" borderId="0" xfId="0" applyFont="1" applyBorder="1" applyAlignment="1">
      <alignment vertical="center" shrinkToFit="1"/>
    </xf>
    <xf numFmtId="181"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pplyAlignment="1">
      <alignment vertical="center"/>
    </xf>
    <xf numFmtId="0" fontId="2" fillId="0" borderId="0" xfId="0" applyFont="1" applyAlignment="1" applyProtection="1">
      <alignment vertical="center"/>
      <protection hidden="1"/>
    </xf>
    <xf numFmtId="0" fontId="16" fillId="0" borderId="0" xfId="0" applyFont="1" applyAlignment="1">
      <alignment vertical="center"/>
    </xf>
    <xf numFmtId="0" fontId="2" fillId="0" borderId="0" xfId="0" applyFont="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11" xfId="0" applyFill="1" applyBorder="1" applyAlignment="1">
      <alignment vertical="center"/>
    </xf>
    <xf numFmtId="0" fontId="0" fillId="2" borderId="12" xfId="0" applyFill="1" applyBorder="1" applyAlignment="1">
      <alignment vertical="center" wrapText="1"/>
    </xf>
    <xf numFmtId="0" fontId="0" fillId="2" borderId="12" xfId="0" applyFill="1" applyBorder="1" applyAlignment="1">
      <alignment vertical="center"/>
    </xf>
    <xf numFmtId="0" fontId="0" fillId="2" borderId="13" xfId="0" applyFill="1" applyBorder="1" applyAlignment="1">
      <alignment vertical="center" wrapText="1"/>
    </xf>
    <xf numFmtId="0" fontId="0" fillId="2" borderId="0" xfId="0" applyFill="1" applyAlignment="1">
      <alignment vertical="center"/>
    </xf>
    <xf numFmtId="0" fontId="0" fillId="2" borderId="13" xfId="0" applyFill="1" applyBorder="1" applyAlignment="1">
      <alignment vertical="center"/>
    </xf>
    <xf numFmtId="0" fontId="0" fillId="2" borderId="14" xfId="0" applyFill="1" applyBorder="1" applyAlignment="1">
      <alignment vertical="center"/>
    </xf>
    <xf numFmtId="0" fontId="0" fillId="2" borderId="8" xfId="0" applyFill="1" applyBorder="1" applyAlignment="1">
      <alignment vertical="center"/>
    </xf>
    <xf numFmtId="0" fontId="0" fillId="2" borderId="5" xfId="0" applyFill="1" applyBorder="1" applyAlignment="1">
      <alignment vertical="center"/>
    </xf>
    <xf numFmtId="0" fontId="0" fillId="2" borderId="15" xfId="0" applyFill="1" applyBorder="1" applyAlignment="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6" fontId="0" fillId="3" borderId="9" xfId="0" applyNumberFormat="1" applyFill="1" applyBorder="1" applyAlignment="1">
      <alignment vertical="center" shrinkToFit="1"/>
    </xf>
    <xf numFmtId="178" fontId="0" fillId="3" borderId="9" xfId="22" applyNumberFormat="1" applyFont="1" applyFill="1" applyBorder="1" applyAlignment="1">
      <alignment vertical="center" shrinkToFit="1"/>
    </xf>
    <xf numFmtId="179" fontId="0" fillId="3" borderId="9" xfId="22"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6" fontId="0" fillId="0" borderId="9" xfId="0" applyNumberFormat="1" applyBorder="1" applyAlignment="1">
      <alignment vertical="center" shrinkToFit="1"/>
    </xf>
    <xf numFmtId="49" fontId="0" fillId="0" borderId="9" xfId="0" applyNumberFormat="1" applyBorder="1" applyAlignment="1">
      <alignment vertical="center" shrinkToFit="1"/>
    </xf>
    <xf numFmtId="178" fontId="0" fillId="0" borderId="9" xfId="20" applyNumberFormat="1" applyFont="1" applyBorder="1" applyAlignment="1">
      <alignment vertical="center" shrinkToFit="1"/>
    </xf>
    <xf numFmtId="179" fontId="0" fillId="0" borderId="9" xfId="20" applyNumberFormat="1" applyFont="1" applyBorder="1" applyAlignment="1">
      <alignment vertical="center" shrinkToFit="1"/>
    </xf>
    <xf numFmtId="0" fontId="0" fillId="0" borderId="0" xfId="0" applyFill="1" applyAlignment="1">
      <alignment vertical="center"/>
    </xf>
    <xf numFmtId="182" fontId="0" fillId="0" borderId="0" xfId="0" applyNumberFormat="1" applyFill="1" applyAlignment="1">
      <alignment vertical="center"/>
    </xf>
    <xf numFmtId="183" fontId="0" fillId="0" borderId="0" xfId="20" applyNumberFormat="1" applyFont="1" applyFill="1" applyBorder="1" applyAlignment="1">
      <alignment vertical="center" shrinkToFit="1"/>
    </xf>
    <xf numFmtId="182" fontId="0" fillId="0" borderId="0" xfId="0" applyNumberFormat="1" applyFill="1" applyBorder="1" applyAlignment="1">
      <alignment vertical="center"/>
    </xf>
    <xf numFmtId="0" fontId="0" fillId="4" borderId="9" xfId="0" applyFill="1" applyBorder="1" applyAlignment="1">
      <alignment vertical="center"/>
    </xf>
    <xf numFmtId="177" fontId="0" fillId="0" borderId="9" xfId="0" applyNumberFormat="1" applyBorder="1" applyAlignment="1">
      <alignment vertical="center"/>
    </xf>
    <xf numFmtId="0" fontId="6" fillId="0" borderId="0" xfId="0" applyFont="1" applyAlignment="1">
      <alignment horizontal="center" vertical="center"/>
    </xf>
    <xf numFmtId="0" fontId="3" fillId="0" borderId="5" xfId="0" applyNumberFormat="1" applyFont="1" applyBorder="1" applyAlignment="1" applyProtection="1">
      <alignment horizontal="left" vertical="center"/>
      <protection hidden="1"/>
    </xf>
    <xf numFmtId="0" fontId="3" fillId="5" borderId="11" xfId="0" applyFont="1" applyFill="1" applyBorder="1" applyAlignment="1">
      <alignment horizontal="center" vertical="center" shrinkToFit="1"/>
    </xf>
    <xf numFmtId="0" fontId="3" fillId="5" borderId="12" xfId="0" applyFont="1" applyFill="1" applyBorder="1" applyAlignment="1">
      <alignment horizontal="center" vertical="center" shrinkToFit="1"/>
    </xf>
    <xf numFmtId="0" fontId="3" fillId="5" borderId="13" xfId="0" applyFont="1" applyFill="1" applyBorder="1" applyAlignment="1">
      <alignment horizontal="center" vertical="center" shrinkToFit="1"/>
    </xf>
    <xf numFmtId="176" fontId="5" fillId="0" borderId="11" xfId="0" applyNumberFormat="1" applyFont="1" applyBorder="1" applyAlignment="1" applyProtection="1">
      <alignment horizontal="center" vertical="center" shrinkToFit="1"/>
      <protection hidden="1"/>
    </xf>
    <xf numFmtId="176" fontId="5" fillId="0" borderId="12"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5" fillId="0" borderId="11" xfId="0" applyNumberFormat="1" applyFont="1" applyBorder="1" applyAlignment="1" applyProtection="1">
      <alignment horizontal="center" vertical="center" shrinkToFit="1"/>
      <protection hidden="1"/>
    </xf>
    <xf numFmtId="0" fontId="5" fillId="0" borderId="12"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11" fillId="0" borderId="1" xfId="21" applyFont="1" applyBorder="1" applyAlignment="1" applyProtection="1">
      <alignment horizontal="center" vertical="center" shrinkToFit="1"/>
      <protection locked="0"/>
    </xf>
    <xf numFmtId="0" fontId="11" fillId="0" borderId="2" xfId="21" applyFont="1" applyBorder="1" applyAlignment="1" applyProtection="1">
      <alignment horizontal="center" vertical="center" shrinkToFit="1"/>
      <protection locked="0"/>
    </xf>
    <xf numFmtId="0" fontId="11" fillId="0" borderId="8" xfId="21" applyFont="1" applyBorder="1" applyAlignment="1" applyProtection="1">
      <alignment horizontal="center" vertical="center" shrinkToFit="1"/>
      <protection locked="0"/>
    </xf>
    <xf numFmtId="0" fontId="11" fillId="0" borderId="5" xfId="21" applyFont="1" applyBorder="1" applyAlignment="1" applyProtection="1">
      <alignment horizontal="center" vertical="center" shrinkToFit="1"/>
      <protection locked="0"/>
    </xf>
    <xf numFmtId="0" fontId="11" fillId="0" borderId="2" xfId="21" applyFont="1" applyBorder="1" applyAlignment="1">
      <alignment horizontal="center" vertical="center" shrinkToFit="1"/>
      <protection/>
    </xf>
    <xf numFmtId="0" fontId="11" fillId="0" borderId="3" xfId="21" applyFont="1" applyBorder="1" applyAlignment="1">
      <alignment horizontal="center" vertical="center" shrinkToFit="1"/>
      <protection/>
    </xf>
    <xf numFmtId="0" fontId="11" fillId="0" borderId="5" xfId="21" applyFont="1" applyBorder="1" applyAlignment="1">
      <alignment horizontal="center" vertical="center" shrinkToFit="1"/>
      <protection/>
    </xf>
    <xf numFmtId="0" fontId="11" fillId="0" borderId="6" xfId="21" applyFont="1" applyBorder="1" applyAlignment="1">
      <alignment horizontal="center" vertical="center" shrinkToFit="1"/>
      <protection/>
    </xf>
    <xf numFmtId="0" fontId="5" fillId="0" borderId="0" xfId="0" applyFont="1" applyBorder="1" applyAlignment="1">
      <alignment vertical="center" shrinkToFit="1"/>
    </xf>
    <xf numFmtId="0" fontId="7" fillId="0" borderId="0" xfId="0" applyFont="1" applyAlignment="1">
      <alignment horizontal="left" shrinkToFit="1"/>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3" fillId="5" borderId="1" xfId="0" applyFont="1" applyFill="1" applyBorder="1" applyAlignment="1">
      <alignment horizontal="center" vertical="center" shrinkToFit="1"/>
    </xf>
    <xf numFmtId="0" fontId="3" fillId="5" borderId="2" xfId="0" applyFont="1" applyFill="1" applyBorder="1" applyAlignment="1">
      <alignment horizontal="center" vertical="center" shrinkToFit="1"/>
    </xf>
    <xf numFmtId="0" fontId="3" fillId="5" borderId="3" xfId="0" applyFont="1" applyFill="1" applyBorder="1" applyAlignment="1">
      <alignment horizontal="center" vertical="center" shrinkToFit="1"/>
    </xf>
    <xf numFmtId="0" fontId="3" fillId="5" borderId="8" xfId="0" applyFont="1" applyFill="1" applyBorder="1" applyAlignment="1">
      <alignment horizontal="center" vertical="center" shrinkToFit="1"/>
    </xf>
    <xf numFmtId="0" fontId="3" fillId="5" borderId="5" xfId="0" applyFont="1" applyFill="1" applyBorder="1" applyAlignment="1">
      <alignment horizontal="center" vertical="center" shrinkToFit="1"/>
    </xf>
    <xf numFmtId="0" fontId="3" fillId="5" borderId="6" xfId="0" applyFont="1" applyFill="1" applyBorder="1" applyAlignment="1">
      <alignment horizontal="center" vertical="center" shrinkToFit="1"/>
    </xf>
    <xf numFmtId="0" fontId="7" fillId="0" borderId="0" xfId="0" applyFont="1" applyBorder="1" applyAlignment="1">
      <alignment horizontal="left" shrinkToFit="1"/>
    </xf>
    <xf numFmtId="0" fontId="7" fillId="0" borderId="5" xfId="0" applyFont="1" applyBorder="1" applyAlignment="1">
      <alignment horizontal="left" shrinkToFit="1"/>
    </xf>
    <xf numFmtId="0" fontId="18" fillId="0" borderId="1" xfId="0" applyFont="1" applyBorder="1" applyAlignment="1" applyProtection="1">
      <alignment horizontal="left" vertical="top" wrapText="1"/>
      <protection locked="0"/>
    </xf>
    <xf numFmtId="0" fontId="18" fillId="0" borderId="2" xfId="0" applyFont="1" applyBorder="1" applyAlignment="1" applyProtection="1">
      <alignment horizontal="left" vertical="top" wrapText="1"/>
      <protection locked="0"/>
    </xf>
    <xf numFmtId="0" fontId="18" fillId="0" borderId="3"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177" fontId="10" fillId="0" borderId="16" xfId="0" applyNumberFormat="1" applyFont="1" applyBorder="1" applyAlignment="1" applyProtection="1">
      <alignment horizontal="center" vertical="center" shrinkToFit="1"/>
      <protection hidden="1"/>
    </xf>
    <xf numFmtId="177" fontId="10" fillId="0" borderId="17" xfId="0" applyNumberFormat="1" applyFont="1" applyBorder="1" applyAlignment="1" applyProtection="1">
      <alignment horizontal="center" vertical="center" shrinkToFit="1"/>
      <protection hidden="1"/>
    </xf>
    <xf numFmtId="177" fontId="10" fillId="0" borderId="18" xfId="0" applyNumberFormat="1" applyFont="1" applyBorder="1" applyAlignment="1" applyProtection="1">
      <alignment horizontal="center" vertical="center" shrinkToFit="1"/>
      <protection hidden="1"/>
    </xf>
    <xf numFmtId="0" fontId="10" fillId="0" borderId="19" xfId="0" applyFont="1" applyBorder="1" applyAlignment="1">
      <alignment horizontal="center" vertical="center" shrinkToFit="1"/>
    </xf>
    <xf numFmtId="178" fontId="10" fillId="0" borderId="16" xfId="0" applyNumberFormat="1" applyFont="1" applyBorder="1" applyAlignment="1" applyProtection="1">
      <alignment horizontal="center" vertical="center" shrinkToFit="1"/>
      <protection hidden="1"/>
    </xf>
    <xf numFmtId="178" fontId="10" fillId="0" borderId="17" xfId="0" applyNumberFormat="1" applyFont="1" applyBorder="1" applyAlignment="1" applyProtection="1">
      <alignment horizontal="center" vertical="center" shrinkToFit="1"/>
      <protection hidden="1"/>
    </xf>
    <xf numFmtId="178" fontId="10" fillId="0" borderId="18" xfId="0" applyNumberFormat="1" applyFont="1" applyBorder="1" applyAlignment="1" applyProtection="1">
      <alignment horizontal="center" vertical="center" shrinkToFit="1"/>
      <protection hidden="1"/>
    </xf>
    <xf numFmtId="0" fontId="12" fillId="0" borderId="1" xfId="0" applyFont="1" applyBorder="1" applyAlignment="1">
      <alignment horizontal="left" vertical="center" shrinkToFit="1"/>
    </xf>
    <xf numFmtId="0" fontId="12"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4" xfId="0" applyFont="1" applyBorder="1" applyAlignment="1">
      <alignment horizontal="left" vertical="center" shrinkToFit="1"/>
    </xf>
    <xf numFmtId="0" fontId="19" fillId="0" borderId="7"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179" fontId="10" fillId="0" borderId="16" xfId="0" applyNumberFormat="1" applyFont="1" applyBorder="1" applyAlignment="1" applyProtection="1">
      <alignment horizontal="center" vertical="center" shrinkToFit="1"/>
      <protection hidden="1"/>
    </xf>
    <xf numFmtId="179" fontId="10" fillId="0" borderId="17" xfId="0" applyNumberFormat="1" applyFont="1" applyBorder="1" applyAlignment="1" applyProtection="1">
      <alignment horizontal="center" vertical="center" shrinkToFit="1"/>
      <protection hidden="1"/>
    </xf>
    <xf numFmtId="179" fontId="10" fillId="0" borderId="18" xfId="0" applyNumberFormat="1" applyFont="1" applyBorder="1" applyAlignment="1" applyProtection="1">
      <alignment horizontal="center" vertical="center" shrinkToFit="1"/>
      <protection hidden="1"/>
    </xf>
    <xf numFmtId="0" fontId="5" fillId="0" borderId="7"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5" fillId="0" borderId="4" xfId="0" applyFont="1" applyBorder="1" applyAlignment="1" applyProtection="1">
      <alignment horizontal="left" vertical="top" wrapText="1" shrinkToFit="1"/>
      <protection locked="0"/>
    </xf>
    <xf numFmtId="0" fontId="5" fillId="0" borderId="8" xfId="0" applyFont="1" applyBorder="1" applyAlignment="1" applyProtection="1">
      <alignment horizontal="left" vertical="top" wrapText="1" shrinkToFit="1"/>
      <protection locked="0"/>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177" fontId="10" fillId="0" borderId="19" xfId="0" applyNumberFormat="1" applyFont="1" applyBorder="1" applyAlignment="1" applyProtection="1">
      <alignment horizontal="center" vertical="center" shrinkToFit="1"/>
      <protection hidden="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178" fontId="10" fillId="0" borderId="19" xfId="0" applyNumberFormat="1" applyFont="1" applyBorder="1" applyAlignment="1" applyProtection="1">
      <alignment horizontal="center" vertical="center" shrinkToFit="1"/>
      <protection hidden="1"/>
    </xf>
    <xf numFmtId="179" fontId="10" fillId="0" borderId="19" xfId="0" applyNumberFormat="1" applyFont="1" applyBorder="1" applyAlignment="1" applyProtection="1">
      <alignment horizontal="center" vertical="center" shrinkToFit="1"/>
      <protection hidden="1"/>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3" borderId="11" xfId="0" applyNumberFormat="1" applyFill="1" applyBorder="1" applyAlignment="1">
      <alignment horizontal="left" vertical="center" shrinkToFit="1"/>
    </xf>
    <xf numFmtId="0" fontId="0" fillId="3" borderId="12" xfId="0" applyNumberFormat="1" applyFill="1" applyBorder="1" applyAlignment="1">
      <alignment horizontal="left" vertical="center" shrinkToFit="1"/>
    </xf>
    <xf numFmtId="0" fontId="0" fillId="3" borderId="13" xfId="0" applyNumberFormat="1" applyFill="1" applyBorder="1" applyAlignment="1">
      <alignment horizontal="left" vertical="center" shrinkToFit="1"/>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cellXfs>
  <cellStyles count="9">
    <cellStyle name="Normal" xfId="0"/>
    <cellStyle name="Percent" xfId="15"/>
    <cellStyle name="Currency" xfId="16"/>
    <cellStyle name="Currency [0]" xfId="17"/>
    <cellStyle name="Comma" xfId="18"/>
    <cellStyle name="Comma [0]" xfId="19"/>
    <cellStyle name="桁区切り" xfId="20"/>
    <cellStyle name="標準 2 3 2" xfId="21"/>
    <cellStyle name="桁区切り 2" xfId="2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3" Type="http://schemas.openxmlformats.org/officeDocument/2006/relationships/worksheet" Target="worksheets/sheet2.xml" /><Relationship Id="rId5" Type="http://schemas.openxmlformats.org/officeDocument/2006/relationships/sharedStrings" Target="sharedStrings.xml" /><Relationship Id="rId2" Type="http://schemas.openxmlformats.org/officeDocument/2006/relationships/worksheet" Target="worksheets/sheet1.xml" /><Relationship Id="rId4" Type="http://schemas.openxmlformats.org/officeDocument/2006/relationships/styles" Target="styles.xml" /></Relationships>
</file>

<file path=xl/charts/_rels/chart1.xml.rels><?xml version="1.0" encoding="UTF-8" standalone="yes"?><Relationships xmlns="http://schemas.openxmlformats.org/package/2006/relationships"><Relationship Id="rId1" Type="http://schemas.openxmlformats.org/officeDocument/2006/relationships/chartUserShapes" Target="../drawings/drawing1.xml" /></Relationships>
</file>

<file path=xl/charts/_rels/chart10.xml.rels><?xml version="1.0" encoding="UTF-8" standalone="yes"?><Relationships xmlns="http://schemas.openxmlformats.org/package/2006/relationships"><Relationship Id="rId1" Type="http://schemas.openxmlformats.org/officeDocument/2006/relationships/chartUserShapes" Target="../drawings/drawing10.xml" /></Relationships>
</file>

<file path=xl/charts/_rels/chart11.xml.rels><?xml version="1.0" encoding="UTF-8" standalone="yes"?><Relationships xmlns="http://schemas.openxmlformats.org/package/2006/relationships"><Relationship Id="rId1" Type="http://schemas.openxmlformats.org/officeDocument/2006/relationships/chartUserShapes" Target="../drawings/drawing11.xml" /></Relationships>
</file>

<file path=xl/charts/_rels/chart2.xml.rels><?xml version="1.0" encoding="UTF-8" standalone="yes"?><Relationships xmlns="http://schemas.openxmlformats.org/package/2006/relationships"><Relationship Id="rId1" Type="http://schemas.openxmlformats.org/officeDocument/2006/relationships/chartUserShapes" Target="../drawings/drawing2.xml" /></Relationships>
</file>

<file path=xl/charts/_rels/chart3.xml.rels><?xml version="1.0" encoding="UTF-8" standalone="yes"?><Relationships xmlns="http://schemas.openxmlformats.org/package/2006/relationships"><Relationship Id="rId1" Type="http://schemas.openxmlformats.org/officeDocument/2006/relationships/chartUserShapes" Target="../drawings/drawing3.xml" /></Relationships>
</file>

<file path=xl/charts/_rels/chart4.xml.rels><?xml version="1.0" encoding="UTF-8" standalone="yes"?><Relationships xmlns="http://schemas.openxmlformats.org/package/2006/relationships"><Relationship Id="rId1" Type="http://schemas.openxmlformats.org/officeDocument/2006/relationships/chartUserShapes" Target="../drawings/drawing4.xml" /></Relationships>
</file>

<file path=xl/charts/_rels/chart5.xml.rels><?xml version="1.0" encoding="UTF-8" standalone="yes"?><Relationships xmlns="http://schemas.openxmlformats.org/package/2006/relationships"><Relationship Id="rId1" Type="http://schemas.openxmlformats.org/officeDocument/2006/relationships/chartUserShapes" Target="../drawings/drawing5.xml" /></Relationships>
</file>

<file path=xl/charts/_rels/chart6.xml.rels><?xml version="1.0" encoding="UTF-8" standalone="yes"?><Relationships xmlns="http://schemas.openxmlformats.org/package/2006/relationships"><Relationship Id="rId1" Type="http://schemas.openxmlformats.org/officeDocument/2006/relationships/chartUserShapes" Target="../drawings/drawing6.xml" /></Relationships>
</file>

<file path=xl/charts/_rels/chart7.xml.rels><?xml version="1.0" encoding="UTF-8" standalone="yes"?><Relationships xmlns="http://schemas.openxmlformats.org/package/2006/relationships"><Relationship Id="rId1" Type="http://schemas.openxmlformats.org/officeDocument/2006/relationships/chartUserShapes" Target="../drawings/drawing7.xml" /></Relationships>
</file>

<file path=xl/charts/_rels/chart8.xml.rels><?xml version="1.0" encoding="UTF-8" standalone="yes"?><Relationships xmlns="http://schemas.openxmlformats.org/package/2006/relationships"><Relationship Id="rId1" Type="http://schemas.openxmlformats.org/officeDocument/2006/relationships/chartUserShapes" Target="../drawings/drawing8.xml" /></Relationships>
</file>

<file path=xl/charts/_rels/chart9.xml.rels><?xml version="1.0" encoding="UTF-8" standalone="yes"?><Relationships xmlns="http://schemas.openxmlformats.org/package/2006/relationships"><Relationship Id="rId1" Type="http://schemas.openxmlformats.org/officeDocument/2006/relationships/chartUserShapes" Target="../drawings/drawing9.xml" /></Relationships>
</file>

<file path=xl/charts/chart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④病床利用率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35"/>
          <c:y val="0"/>
        </c:manualLayout>
      </c:layout>
      <c:overlay val="1"/>
      <c:spPr>
        <a:noFill/>
        <a:ln>
          <a:noFill/>
        </a:ln>
      </c:spPr>
    </c:title>
    <c:autoTitleDeleted val="0"/>
    <c:plotArea>
      <c:layout>
        <c:manualLayout>
          <c:layoutTarget val="inner"/>
          <c:xMode val="edge"/>
          <c:yMode val="edge"/>
          <c:x val="0.12575"/>
          <c:y val="0.158"/>
          <c:w val="0.8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72.4</c:v>
                </c:pt>
                <c:pt idx="1">
                  <c:v>69.1</c:v>
                </c:pt>
                <c:pt idx="2">
                  <c:v>69.4</c:v>
                </c:pt>
                <c:pt idx="3">
                  <c:v>75.2</c:v>
                </c:pt>
                <c:pt idx="4">
                  <c:v>61.9</c:v>
                </c:pt>
              </c:numCache>
            </c:numRef>
          </c:val>
          <c:extLst>
            <c:ext xmlns:c16="http://schemas.microsoft.com/office/drawing/2014/chart" uri="{C3380CC4-5D6E-409C-BE32-E72D297353CC}">
              <c16:uniqueId val="{00000000-9278-4F7B-A024-68BE4C2A8E6C}"/>
            </c:ext>
          </c:extLst>
        </c:ser>
        <c:axId val="958745"/>
        <c:axId val="862871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データ!$BU$6:$BY$6</c:f>
              <c:numCache>
                <c:formatCode>#,##0.0;"△"#,##0.0</c:formatCode>
                <c:ptCount val="5"/>
                <c:pt idx="0">
                  <c:v>72.6</c:v>
                </c:pt>
                <c:pt idx="1">
                  <c:v>73.5</c:v>
                </c:pt>
                <c:pt idx="2">
                  <c:v>74.1</c:v>
                </c:pt>
                <c:pt idx="3">
                  <c:v>74.4</c:v>
                </c:pt>
                <c:pt idx="4">
                  <c:v>66.5</c:v>
                </c:pt>
              </c:numCache>
            </c:numRef>
          </c:val>
          <c:smooth val="0"/>
          <c:extLst>
            <c:ext xmlns:c16="http://schemas.microsoft.com/office/drawing/2014/chart" uri="{C3380CC4-5D6E-409C-BE32-E72D297353CC}">
              <c16:uniqueId val="{00000001-9278-4F7B-A024-68BE4C2A8E6C}"/>
            </c:ext>
          </c:extLst>
        </c:ser>
        <c:marker val="1"/>
        <c:axId val="958745"/>
        <c:axId val="8628710"/>
      </c:lineChart>
      <c:catAx>
        <c:axId val="958745"/>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8628710"/>
        <c:crosses val="autoZero"/>
        <c:auto val="1"/>
        <c:lblOffset val="100"/>
        <c:noMultiLvlLbl val="1"/>
      </c:catAx>
      <c:valAx>
        <c:axId val="8628710"/>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958745"/>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⑥外来患者１人１日当たり収益</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224"/>
          <c:y val="0"/>
        </c:manualLayout>
      </c:layout>
      <c:overlay val="1"/>
      <c:spPr>
        <a:noFill/>
        <a:ln>
          <a:noFill/>
        </a:ln>
      </c:spPr>
    </c:title>
    <c:autoTitleDeleted val="0"/>
    <c:plotArea>
      <c:layout>
        <c:manualLayout>
          <c:layoutTarget val="inner"/>
          <c:xMode val="edge"/>
          <c:yMode val="edge"/>
          <c:x val="0.1217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データ!$CL$6:$CP$6</c:f>
              <c:numCache>
                <c:formatCode>#,##0;"△"#,##0</c:formatCode>
                <c:ptCount val="5"/>
                <c:pt idx="0">
                  <c:v>25335</c:v>
                </c:pt>
                <c:pt idx="1">
                  <c:v>24173</c:v>
                </c:pt>
                <c:pt idx="2">
                  <c:v>25966</c:v>
                </c:pt>
                <c:pt idx="3">
                  <c:v>28327</c:v>
                </c:pt>
                <c:pt idx="4">
                  <c:v>27767</c:v>
                </c:pt>
              </c:numCache>
            </c:numRef>
          </c:val>
          <c:extLst>
            <c:ext xmlns:c16="http://schemas.microsoft.com/office/drawing/2014/chart" uri="{C3380CC4-5D6E-409C-BE32-E72D297353CC}">
              <c16:uniqueId val="{00000000-0790-441C-9C0B-BBC6736520E6}"/>
            </c:ext>
          </c:extLst>
        </c:ser>
        <c:axId val="20234383"/>
        <c:axId val="4789171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0790-441C-9C0B-BBC6736520E6}"/>
            </c:ext>
          </c:extLst>
        </c:ser>
        <c:marker val="1"/>
        <c:axId val="20234383"/>
        <c:axId val="47891719"/>
      </c:lineChart>
      <c:catAx>
        <c:axId val="2023438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7891719"/>
        <c:crosses val="autoZero"/>
        <c:auto val="1"/>
        <c:lblOffset val="100"/>
        <c:noMultiLvlLbl val="1"/>
      </c:catAx>
      <c:valAx>
        <c:axId val="47891719"/>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2023438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⑤入院患者１人１日当たり収益</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216"/>
          <c:y val="0"/>
        </c:manualLayout>
      </c:layout>
      <c:overlay val="1"/>
      <c:spPr>
        <a:noFill/>
        <a:ln>
          <a:noFill/>
        </a:ln>
      </c:spPr>
    </c:title>
    <c:autoTitleDeleted val="0"/>
    <c:plotArea>
      <c:layout>
        <c:manualLayout>
          <c:layoutTarget val="inner"/>
          <c:xMode val="edge"/>
          <c:yMode val="edge"/>
          <c:x val="0.1185"/>
          <c:y val="0.158"/>
          <c:w val="0.853"/>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データ!$CA$6:$CE$6</c:f>
              <c:numCache>
                <c:formatCode>#,##0;"△"#,##0</c:formatCode>
                <c:ptCount val="5"/>
                <c:pt idx="0">
                  <c:v>78050</c:v>
                </c:pt>
                <c:pt idx="1">
                  <c:v>75517</c:v>
                </c:pt>
                <c:pt idx="2">
                  <c:v>82846</c:v>
                </c:pt>
                <c:pt idx="3">
                  <c:v>82715</c:v>
                </c:pt>
                <c:pt idx="4">
                  <c:v>86873</c:v>
                </c:pt>
              </c:numCache>
            </c:numRef>
          </c:val>
          <c:extLst>
            <c:ext xmlns:c16="http://schemas.microsoft.com/office/drawing/2014/chart" uri="{C3380CC4-5D6E-409C-BE32-E72D297353CC}">
              <c16:uniqueId val="{00000000-33E5-4BC8-AED3-F5181C78D133}"/>
            </c:ext>
          </c:extLst>
        </c:ser>
        <c:axId val="28372289"/>
        <c:axId val="54024015"/>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33E5-4BC8-AED3-F5181C78D133}"/>
            </c:ext>
          </c:extLst>
        </c:ser>
        <c:marker val="1"/>
        <c:axId val="28372289"/>
        <c:axId val="54024015"/>
      </c:lineChart>
      <c:catAx>
        <c:axId val="2837228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4024015"/>
        <c:crosses val="autoZero"/>
        <c:auto val="1"/>
        <c:lblOffset val="100"/>
        <c:noMultiLvlLbl val="1"/>
      </c:catAx>
      <c:valAx>
        <c:axId val="54024015"/>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28372289"/>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③累積欠損金比率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95"/>
          <c:y val="0"/>
        </c:manualLayout>
      </c:layout>
      <c:overlay val="1"/>
      <c:spPr>
        <a:noFill/>
        <a:ln>
          <a:noFill/>
        </a:ln>
      </c:spPr>
    </c:title>
    <c:autoTitleDeleted val="0"/>
    <c:plotArea>
      <c:layout>
        <c:manualLayout>
          <c:layoutTarget val="inner"/>
          <c:xMode val="edge"/>
          <c:yMode val="edge"/>
          <c:x val="0.122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2.2</c:v>
                </c:pt>
                <c:pt idx="1">
                  <c:v>15.9</c:v>
                </c:pt>
                <c:pt idx="2">
                  <c:v>23</c:v>
                </c:pt>
                <c:pt idx="3">
                  <c:v>28.8</c:v>
                </c:pt>
                <c:pt idx="4">
                  <c:v>34</c:v>
                </c:pt>
              </c:numCache>
            </c:numRef>
          </c:val>
          <c:extLst>
            <c:ext xmlns:c16="http://schemas.microsoft.com/office/drawing/2014/chart" uri="{C3380CC4-5D6E-409C-BE32-E72D297353CC}">
              <c16:uniqueId val="{00000000-7CA9-44F4-B61A-A290E77CFE6E}"/>
            </c:ext>
          </c:extLst>
        </c:ser>
        <c:axId val="10549531"/>
        <c:axId val="2783692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データ!$BJ$6:$BN$6</c:f>
              <c:numCache>
                <c:formatCode>#,##0.0;"△"#,##0.0</c:formatCode>
                <c:ptCount val="5"/>
                <c:pt idx="0">
                  <c:v>76.3</c:v>
                </c:pt>
                <c:pt idx="1">
                  <c:v>80.7</c:v>
                </c:pt>
                <c:pt idx="2">
                  <c:v>75.9</c:v>
                </c:pt>
                <c:pt idx="3">
                  <c:v>75.1</c:v>
                </c:pt>
                <c:pt idx="4">
                  <c:v>83.2</c:v>
                </c:pt>
              </c:numCache>
            </c:numRef>
          </c:val>
          <c:smooth val="0"/>
          <c:extLst>
            <c:ext xmlns:c16="http://schemas.microsoft.com/office/drawing/2014/chart" uri="{C3380CC4-5D6E-409C-BE32-E72D297353CC}">
              <c16:uniqueId val="{00000001-7CA9-44F4-B61A-A290E77CFE6E}"/>
            </c:ext>
          </c:extLst>
        </c:ser>
        <c:marker val="1"/>
        <c:axId val="10549531"/>
        <c:axId val="27836922"/>
      </c:lineChart>
      <c:catAx>
        <c:axId val="10549531"/>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7836922"/>
        <c:crosses val="autoZero"/>
        <c:auto val="1"/>
        <c:lblOffset val="100"/>
        <c:noMultiLvlLbl val="1"/>
      </c:catAx>
      <c:valAx>
        <c:axId val="2783692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10549531"/>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②医業収支比率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3375"/>
          <c:y val="0"/>
        </c:manualLayout>
      </c:layout>
      <c:overlay val="1"/>
      <c:spPr>
        <a:noFill/>
        <a:ln>
          <a:noFill/>
        </a:ln>
      </c:spPr>
    </c:title>
    <c:autoTitleDeleted val="0"/>
    <c:plotArea>
      <c:layout>
        <c:manualLayout>
          <c:layoutTarget val="inner"/>
          <c:xMode val="edge"/>
          <c:yMode val="edge"/>
          <c:x val="0.1217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77.2</c:v>
                </c:pt>
                <c:pt idx="1">
                  <c:v>72.4</c:v>
                </c:pt>
                <c:pt idx="2">
                  <c:v>75.3</c:v>
                </c:pt>
                <c:pt idx="3">
                  <c:v>77.8</c:v>
                </c:pt>
                <c:pt idx="4">
                  <c:v>67.7</c:v>
                </c:pt>
              </c:numCache>
            </c:numRef>
          </c:val>
          <c:extLst>
            <c:ext xmlns:c16="http://schemas.microsoft.com/office/drawing/2014/chart" uri="{C3380CC4-5D6E-409C-BE32-E72D297353CC}">
              <c16:uniqueId val="{00000000-6127-4D6E-8D64-240BE5278F50}"/>
            </c:ext>
          </c:extLst>
        </c:ser>
        <c:axId val="49205706"/>
        <c:axId val="4019817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6127-4D6E-8D64-240BE5278F50}"/>
            </c:ext>
          </c:extLst>
        </c:ser>
        <c:marker val="1"/>
        <c:axId val="49205706"/>
        <c:axId val="40198173"/>
      </c:lineChart>
      <c:catAx>
        <c:axId val="49205706"/>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0198173"/>
        <c:crosses val="autoZero"/>
        <c:auto val="1"/>
        <c:lblOffset val="100"/>
        <c:noMultiLvlLbl val="1"/>
      </c:catAx>
      <c:valAx>
        <c:axId val="40198173"/>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49205706"/>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①経常収支比率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825"/>
          <c:y val="0"/>
        </c:manualLayout>
      </c:layout>
      <c:overlay val="1"/>
      <c:spPr>
        <a:noFill/>
        <a:ln>
          <a:noFill/>
        </a:ln>
      </c:spPr>
    </c:title>
    <c:autoTitleDeleted val="0"/>
    <c:plotArea>
      <c:layout>
        <c:manualLayout>
          <c:layoutTarget val="inner"/>
          <c:xMode val="edge"/>
          <c:yMode val="edge"/>
          <c:x val="0.1185"/>
          <c:y val="0.158"/>
          <c:w val="0.853"/>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92</c:v>
                </c:pt>
                <c:pt idx="1">
                  <c:v>90.6</c:v>
                </c:pt>
                <c:pt idx="2">
                  <c:v>93.3</c:v>
                </c:pt>
                <c:pt idx="3">
                  <c:v>93.7</c:v>
                </c:pt>
                <c:pt idx="4">
                  <c:v>99.1</c:v>
                </c:pt>
              </c:numCache>
            </c:numRef>
          </c:val>
          <c:extLst>
            <c:ext xmlns:c16="http://schemas.microsoft.com/office/drawing/2014/chart" uri="{C3380CC4-5D6E-409C-BE32-E72D297353CC}">
              <c16:uniqueId val="{00000000-0556-4770-B89A-BB70450DC876}"/>
            </c:ext>
          </c:extLst>
        </c:ser>
        <c:axId val="26239245"/>
        <c:axId val="3482661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0556-4770-B89A-BB70450DC876}"/>
            </c:ext>
          </c:extLst>
        </c:ser>
        <c:marker val="1"/>
        <c:axId val="26239245"/>
        <c:axId val="34826618"/>
      </c:lineChart>
      <c:catAx>
        <c:axId val="26239245"/>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4826618"/>
        <c:crosses val="autoZero"/>
        <c:auto val="1"/>
        <c:lblOffset val="100"/>
        <c:noMultiLvlLbl val="1"/>
      </c:catAx>
      <c:valAx>
        <c:axId val="34826618"/>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800" u="none" baseline="0">
                <a:latin typeface="ＭＳ ゴシック"/>
                <a:ea typeface="ＭＳ ゴシック"/>
                <a:cs typeface="ＭＳ ゴシック"/>
              </a:defRPr>
            </a:pPr>
          </a:p>
        </c:txPr>
        <c:crossAx val="26239245"/>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①有形固定資産減価償却率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02"/>
          <c:y val="0"/>
        </c:manualLayout>
      </c:layout>
      <c:overlay val="1"/>
      <c:spPr>
        <a:noFill/>
      </c:spPr>
    </c:title>
    <c:autoTitleDeleted val="0"/>
    <c:plotArea>
      <c:layout>
        <c:manualLayout>
          <c:layoutTarget val="inner"/>
          <c:xMode val="edge"/>
          <c:yMode val="edge"/>
          <c:x val="0.13575"/>
          <c:y val="0.158"/>
          <c:w val="0.834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50</c:v>
                </c:pt>
                <c:pt idx="1">
                  <c:v>51.4</c:v>
                </c:pt>
                <c:pt idx="2">
                  <c:v>54</c:v>
                </c:pt>
                <c:pt idx="3">
                  <c:v>55.2</c:v>
                </c:pt>
                <c:pt idx="4">
                  <c:v>56.7</c:v>
                </c:pt>
              </c:numCache>
            </c:numRef>
          </c:val>
          <c:extLst>
            <c:ext xmlns:c16="http://schemas.microsoft.com/office/drawing/2014/chart" uri="{C3380CC4-5D6E-409C-BE32-E72D297353CC}">
              <c16:uniqueId val="{00000000-49A9-4AAB-82FA-73298F456958}"/>
            </c:ext>
          </c:extLst>
        </c:ser>
        <c:axId val="45004109"/>
        <c:axId val="238379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49A9-4AAB-82FA-73298F456958}"/>
            </c:ext>
          </c:extLst>
        </c:ser>
        <c:marker val="1"/>
        <c:axId val="45004109"/>
        <c:axId val="2383799"/>
      </c:lineChart>
      <c:catAx>
        <c:axId val="4500410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383799"/>
        <c:crosses val="autoZero"/>
        <c:auto val="1"/>
        <c:lblOffset val="100"/>
        <c:noMultiLvlLbl val="1"/>
      </c:catAx>
      <c:valAx>
        <c:axId val="2383799"/>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45004109"/>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②器械備品減価償却率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025"/>
          <c:y val="0"/>
        </c:manualLayout>
      </c:layout>
      <c:overlay val="1"/>
      <c:spPr>
        <a:noFill/>
      </c:spPr>
    </c:title>
    <c:autoTitleDeleted val="0"/>
    <c:plotArea>
      <c:layout>
        <c:manualLayout>
          <c:layoutTarget val="inner"/>
          <c:xMode val="edge"/>
          <c:yMode val="edge"/>
          <c:x val="0.129"/>
          <c:y val="0.158"/>
          <c:w val="0.831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66.2</c:v>
                </c:pt>
                <c:pt idx="1">
                  <c:v>69.9</c:v>
                </c:pt>
                <c:pt idx="2">
                  <c:v>73.6</c:v>
                </c:pt>
                <c:pt idx="3">
                  <c:v>70.6</c:v>
                </c:pt>
                <c:pt idx="4">
                  <c:v>70.5</c:v>
                </c:pt>
              </c:numCache>
            </c:numRef>
          </c:val>
          <c:extLst>
            <c:ext xmlns:c16="http://schemas.microsoft.com/office/drawing/2014/chart" uri="{C3380CC4-5D6E-409C-BE32-E72D297353CC}">
              <c16:uniqueId val="{00000000-C033-46D3-8E7E-894D00244B48}"/>
            </c:ext>
          </c:extLst>
        </c:ser>
        <c:axId val="21454193"/>
        <c:axId val="5887001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データ!$EI$6:$EM$6</c:f>
              <c:numCache>
                <c:formatCode>#,##0.0;"△"#,##0.0</c:formatCode>
                <c:ptCount val="5"/>
                <c:pt idx="0">
                  <c:v>65</c:v>
                </c:pt>
                <c:pt idx="1">
                  <c:v>66.8</c:v>
                </c:pt>
                <c:pt idx="2">
                  <c:v>68.2</c:v>
                </c:pt>
                <c:pt idx="3">
                  <c:v>69.4</c:v>
                </c:pt>
                <c:pt idx="4">
                  <c:v>69.9</c:v>
                </c:pt>
              </c:numCache>
            </c:numRef>
          </c:val>
          <c:smooth val="0"/>
          <c:extLst>
            <c:ext xmlns:c16="http://schemas.microsoft.com/office/drawing/2014/chart" uri="{C3380CC4-5D6E-409C-BE32-E72D297353CC}">
              <c16:uniqueId val="{00000001-C033-46D3-8E7E-894D00244B48}"/>
            </c:ext>
          </c:extLst>
        </c:ser>
        <c:marker val="1"/>
        <c:axId val="21454193"/>
        <c:axId val="58870012"/>
      </c:lineChart>
      <c:catAx>
        <c:axId val="2145419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8870012"/>
        <c:crosses val="autoZero"/>
        <c:auto val="1"/>
        <c:lblOffset val="100"/>
        <c:noMultiLvlLbl val="1"/>
      </c:catAx>
      <c:valAx>
        <c:axId val="5887001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2145419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③１床当たり有形固定資産</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323"/>
          <c:y val="0"/>
        </c:manualLayout>
      </c:layout>
      <c:overlay val="1"/>
      <c:spPr>
        <a:noFill/>
      </c:spPr>
    </c:title>
    <c:autoTitleDeleted val="0"/>
    <c:plotArea>
      <c:layout>
        <c:manualLayout>
          <c:layoutTarget val="inner"/>
          <c:xMode val="edge"/>
          <c:yMode val="edge"/>
          <c:x val="0.13125"/>
          <c:y val="0.158"/>
          <c:w val="0.834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データ!$EO$6:$ES$6</c:f>
              <c:numCache>
                <c:formatCode>#,##0;"△"#,##0</c:formatCode>
                <c:ptCount val="5"/>
                <c:pt idx="0">
                  <c:v>95025073</c:v>
                </c:pt>
                <c:pt idx="1">
                  <c:v>96683458</c:v>
                </c:pt>
                <c:pt idx="2">
                  <c:v>96229318</c:v>
                </c:pt>
                <c:pt idx="3">
                  <c:v>98385367</c:v>
                </c:pt>
                <c:pt idx="4">
                  <c:v>99533055</c:v>
                </c:pt>
              </c:numCache>
            </c:numRef>
          </c:val>
          <c:extLst>
            <c:ext xmlns:c16="http://schemas.microsoft.com/office/drawing/2014/chart" uri="{C3380CC4-5D6E-409C-BE32-E72D297353CC}">
              <c16:uniqueId val="{00000000-C650-43E9-A19A-139B553A4DD3}"/>
            </c:ext>
          </c:extLst>
        </c:ser>
        <c:axId val="60068066"/>
        <c:axId val="374168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C650-43E9-A19A-139B553A4DD3}"/>
            </c:ext>
          </c:extLst>
        </c:ser>
        <c:marker val="1"/>
        <c:axId val="60068066"/>
        <c:axId val="3741682"/>
      </c:lineChart>
      <c:catAx>
        <c:axId val="60068066"/>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741682"/>
        <c:crosses val="autoZero"/>
        <c:auto val="1"/>
        <c:lblOffset val="100"/>
        <c:noMultiLvlLbl val="1"/>
      </c:catAx>
      <c:valAx>
        <c:axId val="374168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60068066"/>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⑧材料費対医業収益比率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725"/>
          <c:y val="0"/>
        </c:manualLayout>
      </c:layout>
      <c:overlay val="1"/>
      <c:spPr>
        <a:noFill/>
        <a:ln>
          <a:noFill/>
        </a:ln>
      </c:spPr>
    </c:title>
    <c:autoTitleDeleted val="0"/>
    <c:plotArea>
      <c:layout>
        <c:manualLayout>
          <c:layoutTarget val="inner"/>
          <c:xMode val="edge"/>
          <c:yMode val="edge"/>
          <c:x val="0.12575"/>
          <c:y val="0.158"/>
          <c:w val="0.8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38.4</c:v>
                </c:pt>
                <c:pt idx="1">
                  <c:v>36.1</c:v>
                </c:pt>
                <c:pt idx="2">
                  <c:v>37.8</c:v>
                </c:pt>
                <c:pt idx="3">
                  <c:v>37.8</c:v>
                </c:pt>
                <c:pt idx="4">
                  <c:v>41.3</c:v>
                </c:pt>
              </c:numCache>
            </c:numRef>
          </c:val>
          <c:extLst>
            <c:ext xmlns:c16="http://schemas.microsoft.com/office/drawing/2014/chart" uri="{C3380CC4-5D6E-409C-BE32-E72D297353CC}">
              <c16:uniqueId val="{00000000-E875-4498-B36C-9134F6179005}"/>
            </c:ext>
          </c:extLst>
        </c:ser>
        <c:axId val="33675143"/>
        <c:axId val="3464083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E875-4498-B36C-9134F6179005}"/>
            </c:ext>
          </c:extLst>
        </c:ser>
        <c:marker val="1"/>
        <c:axId val="33675143"/>
        <c:axId val="34640832"/>
      </c:lineChart>
      <c:catAx>
        <c:axId val="3367514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4640832"/>
        <c:crosses val="autoZero"/>
        <c:auto val="1"/>
        <c:lblOffset val="100"/>
        <c:noMultiLvlLbl val="1"/>
      </c:catAx>
      <c:valAx>
        <c:axId val="3464083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3367514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⑦職員給与費対医業収益比率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4325"/>
          <c:y val="0"/>
        </c:manualLayout>
      </c:layout>
      <c:overlay val="1"/>
      <c:spPr>
        <a:noFill/>
        <a:ln>
          <a:noFill/>
        </a:ln>
      </c:spPr>
    </c:title>
    <c:autoTitleDeleted val="0"/>
    <c:plotArea>
      <c:layout>
        <c:manualLayout>
          <c:layoutTarget val="inner"/>
          <c:xMode val="edge"/>
          <c:yMode val="edge"/>
          <c:x val="0.122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62.3</c:v>
                </c:pt>
                <c:pt idx="1">
                  <c:v>66.5</c:v>
                </c:pt>
                <c:pt idx="2">
                  <c:v>61.5</c:v>
                </c:pt>
                <c:pt idx="3">
                  <c:v>59.6</c:v>
                </c:pt>
                <c:pt idx="4">
                  <c:v>68.9</c:v>
                </c:pt>
              </c:numCache>
            </c:numRef>
          </c:val>
          <c:extLst>
            <c:ext xmlns:c16="http://schemas.microsoft.com/office/drawing/2014/chart" uri="{C3380CC4-5D6E-409C-BE32-E72D297353CC}">
              <c16:uniqueId val="{00000000-A7B1-43C1-A436-E73684394B96}"/>
            </c:ext>
          </c:extLst>
        </c:ser>
        <c:axId val="43332040"/>
        <c:axId val="54444047"/>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A7B1-43C1-A436-E73684394B96}"/>
            </c:ext>
          </c:extLst>
        </c:ser>
        <c:marker val="1"/>
        <c:axId val="43332040"/>
        <c:axId val="54444047"/>
      </c:lineChart>
      <c:catAx>
        <c:axId val="43332040"/>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4444047"/>
        <c:crosses val="autoZero"/>
        <c:auto val="1"/>
        <c:lblOffset val="100"/>
        <c:noMultiLvlLbl val="1"/>
      </c:catAx>
      <c:valAx>
        <c:axId val="54444047"/>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43332040"/>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drawings/_rels/drawing12.xml.rels><?xml version="1.0" encoding="UTF-8" standalone="yes"?><Relationships xmlns="http://schemas.openxmlformats.org/package/2006/relationships"><Relationship Id="rId1" Type="http://schemas.openxmlformats.org/officeDocument/2006/relationships/chart" Target="../charts/chart1.xml" /><Relationship Id="rId4" Type="http://schemas.openxmlformats.org/officeDocument/2006/relationships/chart" Target="../charts/chart4.xml" /><Relationship Id="rId8" Type="http://schemas.openxmlformats.org/officeDocument/2006/relationships/chart" Target="../charts/chart8.xml" /><Relationship Id="rId2" Type="http://schemas.openxmlformats.org/officeDocument/2006/relationships/chart" Target="../charts/chart2.xml" /><Relationship Id="rId7" Type="http://schemas.openxmlformats.org/officeDocument/2006/relationships/chart" Target="../charts/chart7.xml" /><Relationship Id="rId5" Type="http://schemas.openxmlformats.org/officeDocument/2006/relationships/chart" Target="../charts/chart5.xml" /><Relationship Id="rId9" Type="http://schemas.openxmlformats.org/officeDocument/2006/relationships/chart" Target="../charts/chart9.xml" /><Relationship Id="rId10" Type="http://schemas.openxmlformats.org/officeDocument/2006/relationships/chart" Target="../charts/chart10.xml" /><Relationship Id="rId3" Type="http://schemas.openxmlformats.org/officeDocument/2006/relationships/chart" Target="../charts/chart3.xml" /><Relationship Id="rId11" Type="http://schemas.openxmlformats.org/officeDocument/2006/relationships/chart" Target="../charts/chart11.xml" /><Relationship Id="rId6" Type="http://schemas.openxmlformats.org/officeDocument/2006/relationships/chart" Target="../charts/chart6.xml" /></Relationships>
</file>

<file path=xl/drawings/drawing1.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0.06525</cdr:y>
    </cdr:from>
    <cdr:to>
      <cdr:x>0.99975</cdr:x>
      <cdr:y>0.14875</cdr:y>
    </cdr:to>
    <cdr:sp macro="" textlink="法適用_病院事業!$E$90">
      <cdr:nvSpPr>
        <cdr:cNvPr id="2" name="テキスト ボックス 17"/>
        <cdr:cNvSpPr txBox="1"/>
      </cdr:nvSpPr>
      <cdr:spPr>
        <a:xfrm>
          <a:off x="3390900" y="18097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BE7682D1-1686-43B4-8533-F0E945D212C1}" type="TxLink">
            <a:rPr altLang="en-US" lang="en-US" sz="900" u="none" b="0" i="0">
              <a:solidFill>
                <a:srgbClr val="000000"/>
              </a:solidFill>
              <a:latin typeface="ＭＳ ゴシック" panose="020B0609070205080204" pitchFamily="49" charset="-128"/>
              <a:ea typeface="ＭＳ ゴシック" panose="020B0609070205080204" pitchFamily="49" charset="-128"/>
            </a:rPr>
            <a:t>【67.2】</a:t>
          </a:fld>
          <a:endParaRPr altLang="en-US" lang="ja-JP" sz="900">
            <a:latin typeface="ＭＳ ゴシック" pitchFamily="49" charset="-128"/>
            <a:ea typeface="ＭＳ ゴシック" pitchFamily="49" charset="-128"/>
          </a:endParaRPr>
        </a:p>
      </cdr:txBody>
    </cdr:sp>
  </cdr:relSizeAnchor>
</c:userShapes>
</file>

<file path=xl/drawings/drawing10.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0.06925</cdr:y>
    </cdr:from>
    <cdr:to>
      <cdr:x>0.99975</cdr:x>
      <cdr:y>0.15275</cdr:y>
    </cdr:to>
    <cdr:sp macro="" textlink="法適用_病院事業!$G$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B1C18C47-ED52-4B07-A992-81B942350B5F}" type="TxLink">
            <a:rPr altLang="en-US" lang="en-US" sz="900" u="none" b="0" i="0">
              <a:solidFill>
                <a:srgbClr val="000000"/>
              </a:solidFill>
              <a:latin typeface="ＭＳ ゴシック" panose="020B0609070205080204" pitchFamily="49" charset="-128"/>
              <a:ea typeface="ＭＳ ゴシック" panose="020B0609070205080204" pitchFamily="49" charset="-128"/>
            </a:rPr>
            <a:t>【16,778】</a:t>
          </a:fld>
          <a:endParaRPr altLang="en-US" lang="ja-JP"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病院事業!$F$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62996EAC-57ED-4CAD-8F76-59FD0DAC49DA}" type="TxLink">
            <a:rPr altLang="en-US" lang="en-US" sz="900" u="none" b="0" i="0">
              <a:solidFill>
                <a:srgbClr val="000000"/>
              </a:solidFill>
              <a:latin typeface="ＭＳ ゴシック" panose="020B0609070205080204" pitchFamily="49" charset="-128"/>
              <a:ea typeface="ＭＳ ゴシック" panose="020B0609070205080204" pitchFamily="49" charset="-128"/>
            </a:rPr>
            <a:t>【56,733】</a:t>
          </a:fld>
          <a:endParaRPr altLang="en-US" lang="ja-JP" sz="900">
            <a:latin typeface="ＭＳ ゴシック" pitchFamily="49" charset="-128"/>
            <a:ea typeface="ＭＳ ゴシック" pitchFamily="49" charset="-128"/>
          </a:endParaRPr>
        </a:p>
      </cdr:txBody>
    </cdr:sp>
  </cdr:relSizeAnchor>
</c:userShapes>
</file>

<file path=xl/drawings/drawing1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280</xdr:col>
      <xdr:colOff>11118</xdr:colOff>
      <xdr:row>18</xdr:row>
      <xdr:rowOff>1</xdr:rowOff>
    </xdr:from>
    <xdr:to>
      <xdr:col>368</xdr:col>
      <xdr:colOff>0</xdr:colOff>
      <xdr:row>34</xdr:row>
      <xdr:rowOff>145676</xdr:rowOff>
    </xdr:to>
    <xdr:graphicFrame macro="">
      <xdr:nvGraphicFramePr>
        <xdr:cNvPr id="2" name="グラフ 1"/>
        <xdr:cNvGraphicFramePr/>
      </xdr:nvGraphicFramePr>
      <xdr:xfrm>
        <a:off x="13468350" y="3457575"/>
        <a:ext cx="4181475" cy="2886075"/>
      </xdr:xfrm>
      <a:graphic>
        <a:graphicData uri="http://schemas.openxmlformats.org/drawingml/2006/chart">
          <c:chart xmlns:c="http://schemas.openxmlformats.org/drawingml/2006/chart"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xdr:cNvGraphicFramePr/>
      </xdr:nvGraphicFramePr>
      <xdr:xfrm>
        <a:off x="9096375" y="3467100"/>
        <a:ext cx="4181475" cy="2886075"/>
      </xdr:xfrm>
      <a:graphic>
        <a:graphicData uri="http://schemas.openxmlformats.org/drawingml/2006/chart">
          <c:chart xmlns:c="http://schemas.openxmlformats.org/drawingml/2006/chart"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xdr:cNvGraphicFramePr/>
      </xdr:nvGraphicFramePr>
      <xdr:xfrm>
        <a:off x="4714875" y="3467100"/>
        <a:ext cx="4181475" cy="2886075"/>
      </xdr:xfrm>
      <a:graphic>
        <a:graphicData uri="http://schemas.openxmlformats.org/drawingml/2006/chart">
          <c:chart xmlns:c="http://schemas.openxmlformats.org/drawingml/2006/chart"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xdr:cNvGraphicFramePr/>
      </xdr:nvGraphicFramePr>
      <xdr:xfrm>
        <a:off x="342900" y="3467100"/>
        <a:ext cx="4181475" cy="2886075"/>
      </xdr:xfrm>
      <a:graphic>
        <a:graphicData uri="http://schemas.openxmlformats.org/drawingml/2006/chart">
          <c:chart xmlns:c="http://schemas.openxmlformats.org/drawingml/2006/chart"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xdr:cNvGraphicFramePr/>
      </xdr:nvGraphicFramePr>
      <xdr:xfrm>
        <a:off x="342900" y="11344275"/>
        <a:ext cx="5429250" cy="2886075"/>
      </xdr:xfrm>
      <a:graphic>
        <a:graphicData uri="http://schemas.openxmlformats.org/drawingml/2006/chart">
          <c:chart xmlns:c="http://schemas.openxmlformats.org/drawingml/2006/chart"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xdr:cNvGraphicFramePr/>
      </xdr:nvGraphicFramePr>
      <xdr:xfrm>
        <a:off x="6276975" y="11344275"/>
        <a:ext cx="5438775" cy="2886075"/>
      </xdr:xfrm>
      <a:graphic>
        <a:graphicData uri="http://schemas.openxmlformats.org/drawingml/2006/chart">
          <c:chart xmlns:c="http://schemas.openxmlformats.org/drawingml/2006/chart"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xdr:cNvGraphicFramePr/>
      </xdr:nvGraphicFramePr>
      <xdr:xfrm>
        <a:off x="12211050" y="11344275"/>
        <a:ext cx="5438775" cy="2886075"/>
      </xdr:xfrm>
      <a:graphic>
        <a:graphicData uri="http://schemas.openxmlformats.org/drawingml/2006/chart">
          <c:chart xmlns:c="http://schemas.openxmlformats.org/drawingml/2006/chart"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xdr:cNvGraphicFramePr/>
      </xdr:nvGraphicFramePr>
      <xdr:xfrm>
        <a:off x="13468350" y="7239000"/>
        <a:ext cx="4181475" cy="2886075"/>
      </xdr:xfrm>
      <a:graphic>
        <a:graphicData uri="http://schemas.openxmlformats.org/drawingml/2006/chart">
          <c:chart xmlns:c="http://schemas.openxmlformats.org/drawingml/2006/chart"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xdr:cNvGraphicFramePr/>
      </xdr:nvGraphicFramePr>
      <xdr:xfrm>
        <a:off x="9096375" y="7248525"/>
        <a:ext cx="4181475" cy="2895600"/>
      </xdr:xfrm>
      <a:graphic>
        <a:graphicData uri="http://schemas.openxmlformats.org/drawingml/2006/chart">
          <c:chart xmlns:c="http://schemas.openxmlformats.org/drawingml/2006/chart"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xdr:cNvGraphicFramePr/>
      </xdr:nvGraphicFramePr>
      <xdr:xfrm>
        <a:off x="4714875" y="7248525"/>
        <a:ext cx="4181475" cy="2895600"/>
      </xdr:xfrm>
      <a:graphic>
        <a:graphicData uri="http://schemas.openxmlformats.org/drawingml/2006/chart">
          <c:chart xmlns:c="http://schemas.openxmlformats.org/drawingml/2006/chart"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xdr:cNvGraphicFramePr/>
      </xdr:nvGraphicFramePr>
      <xdr:xfrm>
        <a:off x="342900" y="7248525"/>
        <a:ext cx="4181475" cy="2895600"/>
      </xdr:xfrm>
      <a:graphic>
        <a:graphicData uri="http://schemas.openxmlformats.org/drawingml/2006/chart">
          <c:chart xmlns:c="http://schemas.openxmlformats.org/drawingml/2006/chart" r:id="rId11"/>
        </a:graphicData>
      </a:graphic>
    </xdr:graphicFrame>
    <xdr:clientData/>
  </xdr:twoCellAnchor>
</xdr:wsDr>
</file>

<file path=xl/drawings/drawing2.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D$90">
      <cdr:nvSpPr>
        <cdr:cNvPr id="2" name="テキスト ボックス 17"/>
        <cdr:cNvSpPr txBox="1"/>
      </cdr:nvSpPr>
      <cdr:spPr>
        <a:xfrm>
          <a:off x="3390900" y="17145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FE86C73B-A542-43BC-9A72-162D753664F0}" type="TxLink">
            <a:rPr altLang="en-US" lang="en-US" sz="900" u="none" b="0" i="0">
              <a:solidFill>
                <a:srgbClr val="000000"/>
              </a:solidFill>
              <a:latin typeface="ＭＳ ゴシック" panose="020B0609070205080204" pitchFamily="49" charset="-128"/>
              <a:ea typeface="ＭＳ ゴシック" panose="020B0609070205080204" pitchFamily="49" charset="-128"/>
            </a:rPr>
            <a:t>【69.3】</a:t>
          </a:fld>
          <a:endParaRPr altLang="en-US" lang="ja-JP"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0.06925</cdr:y>
    </cdr:from>
    <cdr:to>
      <cdr:x>0.99975</cdr:x>
      <cdr:y>0.15275</cdr:y>
    </cdr:to>
    <cdr:sp macro="" textlink="法適用_病院事業!$C$90">
      <cdr:nvSpPr>
        <cdr:cNvPr id="2" name="テキスト ボックス 17"/>
        <cdr:cNvSpPr txBox="1"/>
      </cdr:nvSpPr>
      <cdr:spPr>
        <a:xfrm>
          <a:off x="3390900" y="19050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77CD611D-D115-4697-9C97-FA0B5710672A}" type="TxLink">
            <a:rPr altLang="en-US" lang="en-US" sz="900" u="none" b="0" i="0">
              <a:solidFill>
                <a:srgbClr val="000000"/>
              </a:solidFill>
              <a:latin typeface="ＭＳ ゴシック" panose="020B0609070205080204" pitchFamily="49" charset="-128"/>
              <a:ea typeface="ＭＳ ゴシック" panose="020B0609070205080204" pitchFamily="49" charset="-128"/>
            </a:rPr>
            <a:t>【84.7】</a:t>
          </a:fld>
          <a:endParaRPr altLang="en-US" lang="ja-JP"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病院事業!$B$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FCA24EFE-90E1-4C36-8B90-82B9D0FA60C2}" type="TxLink">
            <a:rPr altLang="en-US" lang="en-US" sz="900" u="none" b="0" i="0">
              <a:solidFill>
                <a:srgbClr val="000000"/>
              </a:solidFill>
              <a:latin typeface="ＭＳ ゴシック" panose="020B0609070205080204" pitchFamily="49" charset="-128"/>
              <a:ea typeface="ＭＳ ゴシック" panose="020B0609070205080204" pitchFamily="49" charset="-128"/>
            </a:rPr>
            <a:t>【102.5】</a:t>
          </a:fld>
          <a:endParaRPr altLang="en-US" lang="ja-JP"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J$90">
      <cdr:nvSpPr>
        <cdr:cNvPr id="2" name="テキスト ボックス 17"/>
        <cdr:cNvSpPr txBox="1"/>
      </cdr:nvSpPr>
      <cdr:spPr>
        <a:xfrm>
          <a:off x="4400550"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71C7526C-D7AA-4BB3-B9E1-0604CA5C948F}" type="TxLink">
            <a:rPr altLang="en-US" lang="en-US" sz="900" u="none" b="0" i="0">
              <a:solidFill>
                <a:srgbClr val="000000"/>
              </a:solidFill>
              <a:latin typeface="ＭＳ ゴシック" panose="020B0609070205080204" pitchFamily="49" charset="-128"/>
              <a:ea typeface="ＭＳ ゴシック" panose="020B0609070205080204" pitchFamily="49" charset="-128"/>
            </a:rPr>
            <a:t>【54.8】</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K$90">
      <cdr:nvSpPr>
        <cdr:cNvPr id="2" name="テキスト ボックス 17"/>
        <cdr:cNvSpPr txBox="1"/>
      </cdr:nvSpPr>
      <cdr:spPr>
        <a:xfrm>
          <a:off x="4410075"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8A96FD01-5E75-4EE8-99AE-80D0E8164ACF}" type="TxLink">
            <a:rPr altLang="en-US" lang="en-US" sz="900" u="none" b="0" i="0">
              <a:solidFill>
                <a:srgbClr val="000000"/>
              </a:solidFill>
              <a:latin typeface="ＭＳ ゴシック" panose="020B0609070205080204" pitchFamily="49" charset="-128"/>
              <a:ea typeface="ＭＳ ゴシック" panose="020B0609070205080204" pitchFamily="49" charset="-128"/>
            </a:rPr>
            <a:t>【70.3】</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L$90">
      <cdr:nvSpPr>
        <cdr:cNvPr id="2" name="テキスト ボックス 17"/>
        <cdr:cNvSpPr txBox="1"/>
      </cdr:nvSpPr>
      <cdr:spPr>
        <a:xfrm>
          <a:off x="4410075"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C681AE7D-04B8-4810-AF1A-F5A6E4F78276}" type="TxLink">
            <a:rPr altLang="en-US" lang="en-US" sz="900" u="none" b="0" i="0">
              <a:solidFill>
                <a:srgbClr val="000000"/>
              </a:solidFill>
              <a:latin typeface="ＭＳ ゴシック" panose="020B0609070205080204" pitchFamily="49" charset="-128"/>
              <a:ea typeface="ＭＳ ゴシック" panose="020B0609070205080204" pitchFamily="49" charset="-128"/>
            </a:rPr>
            <a:t>【49,168,683】</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0.06525</cdr:y>
    </cdr:from>
    <cdr:to>
      <cdr:x>0.99975</cdr:x>
      <cdr:y>0.14875</cdr:y>
    </cdr:to>
    <cdr:sp macro="" textlink="法適用_病院事業!$I$90">
      <cdr:nvSpPr>
        <cdr:cNvPr id="2" name="テキスト ボックス 17"/>
        <cdr:cNvSpPr txBox="1"/>
      </cdr:nvSpPr>
      <cdr:spPr>
        <a:xfrm>
          <a:off x="3390900" y="18097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62869945-4186-4D82-9E02-DD6FD50BA702}" type="TxLink">
            <a:rPr altLang="en-US" lang="en-US" sz="900" u="none" b="0" i="0">
              <a:solidFill>
                <a:srgbClr val="000000"/>
              </a:solidFill>
              <a:latin typeface="ＭＳ ゴシック" panose="020B0609070205080204" pitchFamily="49" charset="-128"/>
              <a:ea typeface="ＭＳ ゴシック" panose="020B0609070205080204" pitchFamily="49" charset="-128"/>
            </a:rPr>
            <a:t>【24.8】</a:t>
          </a:fld>
          <a:endParaRPr altLang="en-US" lang="ja-JP"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H$90">
      <cdr:nvSpPr>
        <cdr:cNvPr id="2" name="テキスト ボックス 17"/>
        <cdr:cNvSpPr txBox="1"/>
      </cdr:nvSpPr>
      <cdr:spPr>
        <a:xfrm>
          <a:off x="3390900" y="17145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02124616-71F3-46AB-9492-C91E7AE54823}" type="TxLink">
            <a:rPr altLang="en-US" lang="en-US" sz="900" u="none" b="0" i="0">
              <a:solidFill>
                <a:srgbClr val="000000"/>
              </a:solidFill>
              <a:latin typeface="ＭＳ ゴシック" panose="020B0609070205080204" pitchFamily="49" charset="-128"/>
              <a:ea typeface="ＭＳ ゴシック" panose="020B0609070205080204" pitchFamily="49" charset="-128"/>
            </a:rPr>
            <a:t>【58.8】</a:t>
          </a:fld>
          <a:endParaRPr altLang="en-US" lang="ja-JP"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2.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topLeftCell="DY31">
      <selection pane="topLeft" activeCell="MI38" sqref="MH38:MI38"/>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埼玉県　循環器・呼吸器病センター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292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30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 感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21</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343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7393849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42523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292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292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88"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17 8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6 88: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92</v>
      </c>
      <c r="Q33" s="130"/>
      <c r="R33" s="130"/>
      <c r="S33" s="130"/>
      <c r="T33" s="130"/>
      <c r="U33" s="130"/>
      <c r="V33" s="130"/>
      <c r="W33" s="130"/>
      <c r="X33" s="130"/>
      <c r="Y33" s="130"/>
      <c r="Z33" s="130"/>
      <c r="AA33" s="130"/>
      <c r="AB33" s="130"/>
      <c r="AC33" s="130"/>
      <c r="AD33" s="131"/>
      <c r="AE33" s="129">
        <f>データ!AJ7</f>
        <v>90.60</v>
      </c>
      <c r="AF33" s="130"/>
      <c r="AG33" s="130"/>
      <c r="AH33" s="130"/>
      <c r="AI33" s="130"/>
      <c r="AJ33" s="130"/>
      <c r="AK33" s="130"/>
      <c r="AL33" s="130"/>
      <c r="AM33" s="130"/>
      <c r="AN33" s="130"/>
      <c r="AO33" s="130"/>
      <c r="AP33" s="130"/>
      <c r="AQ33" s="130"/>
      <c r="AR33" s="130"/>
      <c r="AS33" s="131"/>
      <c r="AT33" s="129">
        <f>データ!AK7</f>
        <v>93.30</v>
      </c>
      <c r="AU33" s="130"/>
      <c r="AV33" s="130"/>
      <c r="AW33" s="130"/>
      <c r="AX33" s="130"/>
      <c r="AY33" s="130"/>
      <c r="AZ33" s="130"/>
      <c r="BA33" s="130"/>
      <c r="BB33" s="130"/>
      <c r="BC33" s="130"/>
      <c r="BD33" s="130"/>
      <c r="BE33" s="130"/>
      <c r="BF33" s="130"/>
      <c r="BG33" s="130"/>
      <c r="BH33" s="131"/>
      <c r="BI33" s="129">
        <f>データ!AL7</f>
        <v>93.70</v>
      </c>
      <c r="BJ33" s="130"/>
      <c r="BK33" s="130"/>
      <c r="BL33" s="130"/>
      <c r="BM33" s="130"/>
      <c r="BN33" s="130"/>
      <c r="BO33" s="130"/>
      <c r="BP33" s="130"/>
      <c r="BQ33" s="130"/>
      <c r="BR33" s="130"/>
      <c r="BS33" s="130"/>
      <c r="BT33" s="130"/>
      <c r="BU33" s="130"/>
      <c r="BV33" s="130"/>
      <c r="BW33" s="131"/>
      <c r="BX33" s="129">
        <f>データ!AM7</f>
        <v>99.10</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77.20</v>
      </c>
      <c r="DE33" s="130"/>
      <c r="DF33" s="130"/>
      <c r="DG33" s="130"/>
      <c r="DH33" s="130"/>
      <c r="DI33" s="130"/>
      <c r="DJ33" s="130"/>
      <c r="DK33" s="130"/>
      <c r="DL33" s="130"/>
      <c r="DM33" s="130"/>
      <c r="DN33" s="130"/>
      <c r="DO33" s="130"/>
      <c r="DP33" s="130"/>
      <c r="DQ33" s="130"/>
      <c r="DR33" s="131"/>
      <c r="DS33" s="129">
        <f>データ!AU7</f>
        <v>72.400000000000006</v>
      </c>
      <c r="DT33" s="130"/>
      <c r="DU33" s="130"/>
      <c r="DV33" s="130"/>
      <c r="DW33" s="130"/>
      <c r="DX33" s="130"/>
      <c r="DY33" s="130"/>
      <c r="DZ33" s="130"/>
      <c r="EA33" s="130"/>
      <c r="EB33" s="130"/>
      <c r="EC33" s="130"/>
      <c r="ED33" s="130"/>
      <c r="EE33" s="130"/>
      <c r="EF33" s="130"/>
      <c r="EG33" s="131"/>
      <c r="EH33" s="129">
        <f>データ!AV7</f>
        <v>75.30</v>
      </c>
      <c r="EI33" s="130"/>
      <c r="EJ33" s="130"/>
      <c r="EK33" s="130"/>
      <c r="EL33" s="130"/>
      <c r="EM33" s="130"/>
      <c r="EN33" s="130"/>
      <c r="EO33" s="130"/>
      <c r="EP33" s="130"/>
      <c r="EQ33" s="130"/>
      <c r="ER33" s="130"/>
      <c r="ES33" s="130"/>
      <c r="ET33" s="130"/>
      <c r="EU33" s="130"/>
      <c r="EV33" s="131"/>
      <c r="EW33" s="129">
        <f>データ!AW7</f>
        <v>77.80</v>
      </c>
      <c r="EX33" s="130"/>
      <c r="EY33" s="130"/>
      <c r="EZ33" s="130"/>
      <c r="FA33" s="130"/>
      <c r="FB33" s="130"/>
      <c r="FC33" s="130"/>
      <c r="FD33" s="130"/>
      <c r="FE33" s="130"/>
      <c r="FF33" s="130"/>
      <c r="FG33" s="130"/>
      <c r="FH33" s="130"/>
      <c r="FI33" s="130"/>
      <c r="FJ33" s="130"/>
      <c r="FK33" s="131"/>
      <c r="FL33" s="129">
        <f>データ!AX7</f>
        <v>67.70</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2.2000000000000002</v>
      </c>
      <c r="GS33" s="130"/>
      <c r="GT33" s="130"/>
      <c r="GU33" s="130"/>
      <c r="GV33" s="130"/>
      <c r="GW33" s="130"/>
      <c r="GX33" s="130"/>
      <c r="GY33" s="130"/>
      <c r="GZ33" s="130"/>
      <c r="HA33" s="130"/>
      <c r="HB33" s="130"/>
      <c r="HC33" s="130"/>
      <c r="HD33" s="130"/>
      <c r="HE33" s="130"/>
      <c r="HF33" s="131"/>
      <c r="HG33" s="129">
        <f>データ!BF7</f>
        <v>15.90</v>
      </c>
      <c r="HH33" s="130"/>
      <c r="HI33" s="130"/>
      <c r="HJ33" s="130"/>
      <c r="HK33" s="130"/>
      <c r="HL33" s="130"/>
      <c r="HM33" s="130"/>
      <c r="HN33" s="130"/>
      <c r="HO33" s="130"/>
      <c r="HP33" s="130"/>
      <c r="HQ33" s="130"/>
      <c r="HR33" s="130"/>
      <c r="HS33" s="130"/>
      <c r="HT33" s="130"/>
      <c r="HU33" s="131"/>
      <c r="HV33" s="129">
        <f>データ!BG7</f>
        <v>23</v>
      </c>
      <c r="HW33" s="130"/>
      <c r="HX33" s="130"/>
      <c r="HY33" s="130"/>
      <c r="HZ33" s="130"/>
      <c r="IA33" s="130"/>
      <c r="IB33" s="130"/>
      <c r="IC33" s="130"/>
      <c r="ID33" s="130"/>
      <c r="IE33" s="130"/>
      <c r="IF33" s="130"/>
      <c r="IG33" s="130"/>
      <c r="IH33" s="130"/>
      <c r="II33" s="130"/>
      <c r="IJ33" s="131"/>
      <c r="IK33" s="129">
        <f>データ!BH7</f>
        <v>28.80</v>
      </c>
      <c r="IL33" s="130"/>
      <c r="IM33" s="130"/>
      <c r="IN33" s="130"/>
      <c r="IO33" s="130"/>
      <c r="IP33" s="130"/>
      <c r="IQ33" s="130"/>
      <c r="IR33" s="130"/>
      <c r="IS33" s="130"/>
      <c r="IT33" s="130"/>
      <c r="IU33" s="130"/>
      <c r="IV33" s="130"/>
      <c r="IW33" s="130"/>
      <c r="IX33" s="130"/>
      <c r="IY33" s="131"/>
      <c r="IZ33" s="129">
        <f>データ!BI7</f>
        <v>34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72.400000000000006</v>
      </c>
      <c r="KG33" s="130"/>
      <c r="KH33" s="130"/>
      <c r="KI33" s="130"/>
      <c r="KJ33" s="130"/>
      <c r="KK33" s="130"/>
      <c r="KL33" s="130"/>
      <c r="KM33" s="130"/>
      <c r="KN33" s="130"/>
      <c r="KO33" s="130"/>
      <c r="KP33" s="130"/>
      <c r="KQ33" s="130"/>
      <c r="KR33" s="130"/>
      <c r="KS33" s="130"/>
      <c r="KT33" s="131"/>
      <c r="KU33" s="129">
        <f>データ!BQ7</f>
        <v>69.099999999999994</v>
      </c>
      <c r="KV33" s="130"/>
      <c r="KW33" s="130"/>
      <c r="KX33" s="130"/>
      <c r="KY33" s="130"/>
      <c r="KZ33" s="130"/>
      <c r="LA33" s="130"/>
      <c r="LB33" s="130"/>
      <c r="LC33" s="130"/>
      <c r="LD33" s="130"/>
      <c r="LE33" s="130"/>
      <c r="LF33" s="130"/>
      <c r="LG33" s="130"/>
      <c r="LH33" s="130"/>
      <c r="LI33" s="131"/>
      <c r="LJ33" s="129">
        <f>データ!BR7</f>
        <v>69.400000000000006</v>
      </c>
      <c r="LK33" s="130"/>
      <c r="LL33" s="130"/>
      <c r="LM33" s="130"/>
      <c r="LN33" s="130"/>
      <c r="LO33" s="130"/>
      <c r="LP33" s="130"/>
      <c r="LQ33" s="130"/>
      <c r="LR33" s="130"/>
      <c r="LS33" s="130"/>
      <c r="LT33" s="130"/>
      <c r="LU33" s="130"/>
      <c r="LV33" s="130"/>
      <c r="LW33" s="130"/>
      <c r="LX33" s="131"/>
      <c r="LY33" s="129">
        <f>データ!BS7</f>
        <v>75.20</v>
      </c>
      <c r="LZ33" s="130"/>
      <c r="MA33" s="130"/>
      <c r="MB33" s="130"/>
      <c r="MC33" s="130"/>
      <c r="MD33" s="130"/>
      <c r="ME33" s="130"/>
      <c r="MF33" s="130"/>
      <c r="MG33" s="130"/>
      <c r="MH33" s="130"/>
      <c r="MI33" s="130"/>
      <c r="MJ33" s="130"/>
      <c r="MK33" s="130"/>
      <c r="ML33" s="130"/>
      <c r="MM33" s="131"/>
      <c r="MN33" s="129">
        <f>データ!BT7</f>
        <v>61.90</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97.20</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97.80</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102.40</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90.10</v>
      </c>
      <c r="DE34" s="130"/>
      <c r="DF34" s="130"/>
      <c r="DG34" s="130"/>
      <c r="DH34" s="130"/>
      <c r="DI34" s="130"/>
      <c r="DJ34" s="130"/>
      <c r="DK34" s="130"/>
      <c r="DL34" s="130"/>
      <c r="DM34" s="130"/>
      <c r="DN34" s="130"/>
      <c r="DO34" s="130"/>
      <c r="DP34" s="130"/>
      <c r="DQ34" s="130"/>
      <c r="DR34" s="131"/>
      <c r="DS34" s="129">
        <f>データ!AZ7</f>
        <v>89.60</v>
      </c>
      <c r="DT34" s="130"/>
      <c r="DU34" s="130"/>
      <c r="DV34" s="130"/>
      <c r="DW34" s="130"/>
      <c r="DX34" s="130"/>
      <c r="DY34" s="130"/>
      <c r="DZ34" s="130"/>
      <c r="EA34" s="130"/>
      <c r="EB34" s="130"/>
      <c r="EC34" s="130"/>
      <c r="ED34" s="130"/>
      <c r="EE34" s="130"/>
      <c r="EF34" s="130"/>
      <c r="EG34" s="131"/>
      <c r="EH34" s="129">
        <f>データ!BA7</f>
        <v>89.70</v>
      </c>
      <c r="EI34" s="130"/>
      <c r="EJ34" s="130"/>
      <c r="EK34" s="130"/>
      <c r="EL34" s="130"/>
      <c r="EM34" s="130"/>
      <c r="EN34" s="130"/>
      <c r="EO34" s="130"/>
      <c r="EP34" s="130"/>
      <c r="EQ34" s="130"/>
      <c r="ER34" s="130"/>
      <c r="ES34" s="130"/>
      <c r="ET34" s="130"/>
      <c r="EU34" s="130"/>
      <c r="EV34" s="131"/>
      <c r="EW34" s="129">
        <f>データ!BB7</f>
        <v>89.30</v>
      </c>
      <c r="EX34" s="130"/>
      <c r="EY34" s="130"/>
      <c r="EZ34" s="130"/>
      <c r="FA34" s="130"/>
      <c r="FB34" s="130"/>
      <c r="FC34" s="130"/>
      <c r="FD34" s="130"/>
      <c r="FE34" s="130"/>
      <c r="FF34" s="130"/>
      <c r="FG34" s="130"/>
      <c r="FH34" s="130"/>
      <c r="FI34" s="130"/>
      <c r="FJ34" s="130"/>
      <c r="FK34" s="131"/>
      <c r="FL34" s="129">
        <f>データ!BC7</f>
        <v>84.10</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76.30</v>
      </c>
      <c r="GS34" s="130"/>
      <c r="GT34" s="130"/>
      <c r="GU34" s="130"/>
      <c r="GV34" s="130"/>
      <c r="GW34" s="130"/>
      <c r="GX34" s="130"/>
      <c r="GY34" s="130"/>
      <c r="GZ34" s="130"/>
      <c r="HA34" s="130"/>
      <c r="HB34" s="130"/>
      <c r="HC34" s="130"/>
      <c r="HD34" s="130"/>
      <c r="HE34" s="130"/>
      <c r="HF34" s="131"/>
      <c r="HG34" s="129">
        <f>データ!BK7</f>
        <v>80.70</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83.20</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73.50</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66.50</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8 88: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8 88: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181</v>
      </c>
      <c r="NK39" s="139"/>
      <c r="NL39" s="139"/>
      <c r="NM39" s="139"/>
      <c r="NN39" s="139"/>
      <c r="NO39" s="139"/>
      <c r="NP39" s="139"/>
      <c r="NQ39" s="139"/>
      <c r="NR39" s="139"/>
      <c r="NS39" s="139"/>
      <c r="NT39" s="139"/>
      <c r="NU39" s="139"/>
      <c r="NV39" s="139"/>
      <c r="NW39" s="139"/>
      <c r="NX39" s="140"/>
      <c r="OC39" s="28" t="s">
        <v>67</v>
      </c>
    </row>
    <row r="40" spans="1:17 8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6 88: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88"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179</v>
      </c>
      <c r="NK54" s="145"/>
      <c r="NL54" s="145"/>
      <c r="NM54" s="145"/>
      <c r="NN54" s="145"/>
      <c r="NO54" s="145"/>
      <c r="NP54" s="145"/>
      <c r="NQ54" s="145"/>
      <c r="NR54" s="145"/>
      <c r="NS54" s="145"/>
      <c r="NT54" s="145"/>
      <c r="NU54" s="145"/>
      <c r="NV54" s="145"/>
      <c r="NW54" s="145"/>
      <c r="NX54" s="146"/>
    </row>
    <row r="55" spans="1:388" ht="13.5" customHeight="1">
      <c r="A55" s="2"/>
      <c r="B55" s="25"/>
      <c r="C55" s="5"/>
      <c r="D55" s="5"/>
      <c r="E55" s="5"/>
      <c r="F55" s="5"/>
      <c r="G55" s="128" t="s">
        <v>57</v>
      </c>
      <c r="H55" s="128"/>
      <c r="I55" s="128"/>
      <c r="J55" s="128"/>
      <c r="K55" s="128"/>
      <c r="L55" s="128"/>
      <c r="M55" s="128"/>
      <c r="N55" s="128"/>
      <c r="O55" s="128"/>
      <c r="P55" s="150">
        <f>データ!CA7</f>
        <v>78050</v>
      </c>
      <c r="Q55" s="151"/>
      <c r="R55" s="151"/>
      <c r="S55" s="151"/>
      <c r="T55" s="151"/>
      <c r="U55" s="151"/>
      <c r="V55" s="151"/>
      <c r="W55" s="151"/>
      <c r="X55" s="151"/>
      <c r="Y55" s="151"/>
      <c r="Z55" s="151"/>
      <c r="AA55" s="151"/>
      <c r="AB55" s="151"/>
      <c r="AC55" s="151"/>
      <c r="AD55" s="152"/>
      <c r="AE55" s="150">
        <f>データ!CB7</f>
        <v>75517</v>
      </c>
      <c r="AF55" s="151"/>
      <c r="AG55" s="151"/>
      <c r="AH55" s="151"/>
      <c r="AI55" s="151"/>
      <c r="AJ55" s="151"/>
      <c r="AK55" s="151"/>
      <c r="AL55" s="151"/>
      <c r="AM55" s="151"/>
      <c r="AN55" s="151"/>
      <c r="AO55" s="151"/>
      <c r="AP55" s="151"/>
      <c r="AQ55" s="151"/>
      <c r="AR55" s="151"/>
      <c r="AS55" s="152"/>
      <c r="AT55" s="150">
        <f>データ!CC7</f>
        <v>82846</v>
      </c>
      <c r="AU55" s="151"/>
      <c r="AV55" s="151"/>
      <c r="AW55" s="151"/>
      <c r="AX55" s="151"/>
      <c r="AY55" s="151"/>
      <c r="AZ55" s="151"/>
      <c r="BA55" s="151"/>
      <c r="BB55" s="151"/>
      <c r="BC55" s="151"/>
      <c r="BD55" s="151"/>
      <c r="BE55" s="151"/>
      <c r="BF55" s="151"/>
      <c r="BG55" s="151"/>
      <c r="BH55" s="152"/>
      <c r="BI55" s="150">
        <f>データ!CD7</f>
        <v>82715</v>
      </c>
      <c r="BJ55" s="151"/>
      <c r="BK55" s="151"/>
      <c r="BL55" s="151"/>
      <c r="BM55" s="151"/>
      <c r="BN55" s="151"/>
      <c r="BO55" s="151"/>
      <c r="BP55" s="151"/>
      <c r="BQ55" s="151"/>
      <c r="BR55" s="151"/>
      <c r="BS55" s="151"/>
      <c r="BT55" s="151"/>
      <c r="BU55" s="151"/>
      <c r="BV55" s="151"/>
      <c r="BW55" s="152"/>
      <c r="BX55" s="150">
        <f>データ!CE7</f>
        <v>86873</v>
      </c>
      <c r="BY55" s="151"/>
      <c r="BZ55" s="151"/>
      <c r="CA55" s="151"/>
      <c r="CB55" s="151"/>
      <c r="CC55" s="151"/>
      <c r="CD55" s="151"/>
      <c r="CE55" s="151"/>
      <c r="CF55" s="151"/>
      <c r="CG55" s="151"/>
      <c r="CH55" s="151"/>
      <c r="CI55" s="151"/>
      <c r="CJ55" s="151"/>
      <c r="CK55" s="151"/>
      <c r="CL55" s="152"/>
      <c r="CO55" s="5"/>
      <c r="CP55" s="5"/>
      <c r="CQ55" s="5"/>
      <c r="CR55" s="5"/>
      <c r="CS55" s="5"/>
      <c r="CT55" s="5"/>
      <c r="CU55" s="128" t="s">
        <v>57</v>
      </c>
      <c r="CV55" s="128"/>
      <c r="CW55" s="128"/>
      <c r="CX55" s="128"/>
      <c r="CY55" s="128"/>
      <c r="CZ55" s="128"/>
      <c r="DA55" s="128"/>
      <c r="DB55" s="128"/>
      <c r="DC55" s="128"/>
      <c r="DD55" s="150">
        <f>データ!CL7</f>
        <v>25335</v>
      </c>
      <c r="DE55" s="151"/>
      <c r="DF55" s="151"/>
      <c r="DG55" s="151"/>
      <c r="DH55" s="151"/>
      <c r="DI55" s="151"/>
      <c r="DJ55" s="151"/>
      <c r="DK55" s="151"/>
      <c r="DL55" s="151"/>
      <c r="DM55" s="151"/>
      <c r="DN55" s="151"/>
      <c r="DO55" s="151"/>
      <c r="DP55" s="151"/>
      <c r="DQ55" s="151"/>
      <c r="DR55" s="152"/>
      <c r="DS55" s="150">
        <f>データ!CM7</f>
        <v>24173</v>
      </c>
      <c r="DT55" s="151"/>
      <c r="DU55" s="151"/>
      <c r="DV55" s="151"/>
      <c r="DW55" s="151"/>
      <c r="DX55" s="151"/>
      <c r="DY55" s="151"/>
      <c r="DZ55" s="151"/>
      <c r="EA55" s="151"/>
      <c r="EB55" s="151"/>
      <c r="EC55" s="151"/>
      <c r="ED55" s="151"/>
      <c r="EE55" s="151"/>
      <c r="EF55" s="151"/>
      <c r="EG55" s="152"/>
      <c r="EH55" s="150">
        <f>データ!CN7</f>
        <v>25966</v>
      </c>
      <c r="EI55" s="151"/>
      <c r="EJ55" s="151"/>
      <c r="EK55" s="151"/>
      <c r="EL55" s="151"/>
      <c r="EM55" s="151"/>
      <c r="EN55" s="151"/>
      <c r="EO55" s="151"/>
      <c r="EP55" s="151"/>
      <c r="EQ55" s="151"/>
      <c r="ER55" s="151"/>
      <c r="ES55" s="151"/>
      <c r="ET55" s="151"/>
      <c r="EU55" s="151"/>
      <c r="EV55" s="152"/>
      <c r="EW55" s="150">
        <f>データ!CO7</f>
        <v>28327</v>
      </c>
      <c r="EX55" s="151"/>
      <c r="EY55" s="151"/>
      <c r="EZ55" s="151"/>
      <c r="FA55" s="151"/>
      <c r="FB55" s="151"/>
      <c r="FC55" s="151"/>
      <c r="FD55" s="151"/>
      <c r="FE55" s="151"/>
      <c r="FF55" s="151"/>
      <c r="FG55" s="151"/>
      <c r="FH55" s="151"/>
      <c r="FI55" s="151"/>
      <c r="FJ55" s="151"/>
      <c r="FK55" s="152"/>
      <c r="FL55" s="150">
        <f>データ!CP7</f>
        <v>27767</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57</v>
      </c>
      <c r="GJ55" s="128"/>
      <c r="GK55" s="128"/>
      <c r="GL55" s="128"/>
      <c r="GM55" s="128"/>
      <c r="GN55" s="128"/>
      <c r="GO55" s="128"/>
      <c r="GP55" s="128"/>
      <c r="GQ55" s="128"/>
      <c r="GR55" s="129">
        <f>データ!CW7</f>
        <v>62.30</v>
      </c>
      <c r="GS55" s="130"/>
      <c r="GT55" s="130"/>
      <c r="GU55" s="130"/>
      <c r="GV55" s="130"/>
      <c r="GW55" s="130"/>
      <c r="GX55" s="130"/>
      <c r="GY55" s="130"/>
      <c r="GZ55" s="130"/>
      <c r="HA55" s="130"/>
      <c r="HB55" s="130"/>
      <c r="HC55" s="130"/>
      <c r="HD55" s="130"/>
      <c r="HE55" s="130"/>
      <c r="HF55" s="131"/>
      <c r="HG55" s="129">
        <f>データ!CX7</f>
        <v>66.50</v>
      </c>
      <c r="HH55" s="130"/>
      <c r="HI55" s="130"/>
      <c r="HJ55" s="130"/>
      <c r="HK55" s="130"/>
      <c r="HL55" s="130"/>
      <c r="HM55" s="130"/>
      <c r="HN55" s="130"/>
      <c r="HO55" s="130"/>
      <c r="HP55" s="130"/>
      <c r="HQ55" s="130"/>
      <c r="HR55" s="130"/>
      <c r="HS55" s="130"/>
      <c r="HT55" s="130"/>
      <c r="HU55" s="131"/>
      <c r="HV55" s="129">
        <f>データ!CY7</f>
        <v>61.50</v>
      </c>
      <c r="HW55" s="130"/>
      <c r="HX55" s="130"/>
      <c r="HY55" s="130"/>
      <c r="HZ55" s="130"/>
      <c r="IA55" s="130"/>
      <c r="IB55" s="130"/>
      <c r="IC55" s="130"/>
      <c r="ID55" s="130"/>
      <c r="IE55" s="130"/>
      <c r="IF55" s="130"/>
      <c r="IG55" s="130"/>
      <c r="IH55" s="130"/>
      <c r="II55" s="130"/>
      <c r="IJ55" s="131"/>
      <c r="IK55" s="129">
        <f>データ!CZ7</f>
        <v>59.60</v>
      </c>
      <c r="IL55" s="130"/>
      <c r="IM55" s="130"/>
      <c r="IN55" s="130"/>
      <c r="IO55" s="130"/>
      <c r="IP55" s="130"/>
      <c r="IQ55" s="130"/>
      <c r="IR55" s="130"/>
      <c r="IS55" s="130"/>
      <c r="IT55" s="130"/>
      <c r="IU55" s="130"/>
      <c r="IV55" s="130"/>
      <c r="IW55" s="130"/>
      <c r="IX55" s="130"/>
      <c r="IY55" s="131"/>
      <c r="IZ55" s="129">
        <f>データ!DA7</f>
        <v>68.900000000000006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38.40</v>
      </c>
      <c r="KG55" s="130"/>
      <c r="KH55" s="130"/>
      <c r="KI55" s="130"/>
      <c r="KJ55" s="130"/>
      <c r="KK55" s="130"/>
      <c r="KL55" s="130"/>
      <c r="KM55" s="130"/>
      <c r="KN55" s="130"/>
      <c r="KO55" s="130"/>
      <c r="KP55" s="130"/>
      <c r="KQ55" s="130"/>
      <c r="KR55" s="130"/>
      <c r="KS55" s="130"/>
      <c r="KT55" s="131"/>
      <c r="KU55" s="129">
        <f>データ!DI7</f>
        <v>36.10</v>
      </c>
      <c r="KV55" s="130"/>
      <c r="KW55" s="130"/>
      <c r="KX55" s="130"/>
      <c r="KY55" s="130"/>
      <c r="KZ55" s="130"/>
      <c r="LA55" s="130"/>
      <c r="LB55" s="130"/>
      <c r="LC55" s="130"/>
      <c r="LD55" s="130"/>
      <c r="LE55" s="130"/>
      <c r="LF55" s="130"/>
      <c r="LG55" s="130"/>
      <c r="LH55" s="130"/>
      <c r="LI55" s="131"/>
      <c r="LJ55" s="129">
        <f>データ!DJ7</f>
        <v>37.799999999999997</v>
      </c>
      <c r="LK55" s="130"/>
      <c r="LL55" s="130"/>
      <c r="LM55" s="130"/>
      <c r="LN55" s="130"/>
      <c r="LO55" s="130"/>
      <c r="LP55" s="130"/>
      <c r="LQ55" s="130"/>
      <c r="LR55" s="130"/>
      <c r="LS55" s="130"/>
      <c r="LT55" s="130"/>
      <c r="LU55" s="130"/>
      <c r="LV55" s="130"/>
      <c r="LW55" s="130"/>
      <c r="LX55" s="131"/>
      <c r="LY55" s="129">
        <f>データ!DK7</f>
        <v>37.799999999999997</v>
      </c>
      <c r="LZ55" s="130"/>
      <c r="MA55" s="130"/>
      <c r="MB55" s="130"/>
      <c r="MC55" s="130"/>
      <c r="MD55" s="130"/>
      <c r="ME55" s="130"/>
      <c r="MF55" s="130"/>
      <c r="MG55" s="130"/>
      <c r="MH55" s="130"/>
      <c r="MI55" s="130"/>
      <c r="MJ55" s="130"/>
      <c r="MK55" s="130"/>
      <c r="ML55" s="130"/>
      <c r="MM55" s="131"/>
      <c r="MN55" s="129">
        <f>データ!DL7</f>
        <v>41.30</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88" ht="13.5" customHeight="1">
      <c r="A56" s="2"/>
      <c r="B56" s="25"/>
      <c r="C56" s="5"/>
      <c r="D56" s="5"/>
      <c r="E56" s="5"/>
      <c r="F56" s="5"/>
      <c r="G56" s="128" t="s">
        <v>59</v>
      </c>
      <c r="H56" s="128"/>
      <c r="I56" s="128"/>
      <c r="J56" s="128"/>
      <c r="K56" s="128"/>
      <c r="L56" s="128"/>
      <c r="M56" s="128"/>
      <c r="N56" s="128"/>
      <c r="O56" s="128"/>
      <c r="P56" s="150">
        <f>データ!CF7</f>
        <v>50510</v>
      </c>
      <c r="Q56" s="151"/>
      <c r="R56" s="151"/>
      <c r="S56" s="151"/>
      <c r="T56" s="151"/>
      <c r="U56" s="151"/>
      <c r="V56" s="151"/>
      <c r="W56" s="151"/>
      <c r="X56" s="151"/>
      <c r="Y56" s="151"/>
      <c r="Z56" s="151"/>
      <c r="AA56" s="151"/>
      <c r="AB56" s="151"/>
      <c r="AC56" s="151"/>
      <c r="AD56" s="152"/>
      <c r="AE56" s="150">
        <f>データ!CG7</f>
        <v>50958</v>
      </c>
      <c r="AF56" s="151"/>
      <c r="AG56" s="151"/>
      <c r="AH56" s="151"/>
      <c r="AI56" s="151"/>
      <c r="AJ56" s="151"/>
      <c r="AK56" s="151"/>
      <c r="AL56" s="151"/>
      <c r="AM56" s="151"/>
      <c r="AN56" s="151"/>
      <c r="AO56" s="151"/>
      <c r="AP56" s="151"/>
      <c r="AQ56" s="151"/>
      <c r="AR56" s="151"/>
      <c r="AS56" s="152"/>
      <c r="AT56" s="150">
        <f>データ!CH7</f>
        <v>52405</v>
      </c>
      <c r="AU56" s="151"/>
      <c r="AV56" s="151"/>
      <c r="AW56" s="151"/>
      <c r="AX56" s="151"/>
      <c r="AY56" s="151"/>
      <c r="AZ56" s="151"/>
      <c r="BA56" s="151"/>
      <c r="BB56" s="151"/>
      <c r="BC56" s="151"/>
      <c r="BD56" s="151"/>
      <c r="BE56" s="151"/>
      <c r="BF56" s="151"/>
      <c r="BG56" s="151"/>
      <c r="BH56" s="152"/>
      <c r="BI56" s="150">
        <f>データ!CI7</f>
        <v>53523</v>
      </c>
      <c r="BJ56" s="151"/>
      <c r="BK56" s="151"/>
      <c r="BL56" s="151"/>
      <c r="BM56" s="151"/>
      <c r="BN56" s="151"/>
      <c r="BO56" s="151"/>
      <c r="BP56" s="151"/>
      <c r="BQ56" s="151"/>
      <c r="BR56" s="151"/>
      <c r="BS56" s="151"/>
      <c r="BT56" s="151"/>
      <c r="BU56" s="151"/>
      <c r="BV56" s="151"/>
      <c r="BW56" s="152"/>
      <c r="BX56" s="150">
        <f>データ!CJ7</f>
        <v>57368</v>
      </c>
      <c r="BY56" s="151"/>
      <c r="BZ56" s="151"/>
      <c r="CA56" s="151"/>
      <c r="CB56" s="151"/>
      <c r="CC56" s="151"/>
      <c r="CD56" s="151"/>
      <c r="CE56" s="151"/>
      <c r="CF56" s="151"/>
      <c r="CG56" s="151"/>
      <c r="CH56" s="151"/>
      <c r="CI56" s="151"/>
      <c r="CJ56" s="151"/>
      <c r="CK56" s="151"/>
      <c r="CL56" s="152"/>
      <c r="CO56" s="5"/>
      <c r="CP56" s="5"/>
      <c r="CQ56" s="5"/>
      <c r="CR56" s="5"/>
      <c r="CS56" s="5"/>
      <c r="CT56" s="5"/>
      <c r="CU56" s="128" t="s">
        <v>59</v>
      </c>
      <c r="CV56" s="128"/>
      <c r="CW56" s="128"/>
      <c r="CX56" s="128"/>
      <c r="CY56" s="128"/>
      <c r="CZ56" s="128"/>
      <c r="DA56" s="128"/>
      <c r="DB56" s="128"/>
      <c r="DC56" s="128"/>
      <c r="DD56" s="150">
        <f>データ!CQ7</f>
        <v>13552</v>
      </c>
      <c r="DE56" s="151"/>
      <c r="DF56" s="151"/>
      <c r="DG56" s="151"/>
      <c r="DH56" s="151"/>
      <c r="DI56" s="151"/>
      <c r="DJ56" s="151"/>
      <c r="DK56" s="151"/>
      <c r="DL56" s="151"/>
      <c r="DM56" s="151"/>
      <c r="DN56" s="151"/>
      <c r="DO56" s="151"/>
      <c r="DP56" s="151"/>
      <c r="DQ56" s="151"/>
      <c r="DR56" s="152"/>
      <c r="DS56" s="150">
        <f>データ!CR7</f>
        <v>13792</v>
      </c>
      <c r="DT56" s="151"/>
      <c r="DU56" s="151"/>
      <c r="DV56" s="151"/>
      <c r="DW56" s="151"/>
      <c r="DX56" s="151"/>
      <c r="DY56" s="151"/>
      <c r="DZ56" s="151"/>
      <c r="EA56" s="151"/>
      <c r="EB56" s="151"/>
      <c r="EC56" s="151"/>
      <c r="ED56" s="151"/>
      <c r="EE56" s="151"/>
      <c r="EF56" s="151"/>
      <c r="EG56" s="152"/>
      <c r="EH56" s="150">
        <f>データ!CS7</f>
        <v>14290</v>
      </c>
      <c r="EI56" s="151"/>
      <c r="EJ56" s="151"/>
      <c r="EK56" s="151"/>
      <c r="EL56" s="151"/>
      <c r="EM56" s="151"/>
      <c r="EN56" s="151"/>
      <c r="EO56" s="151"/>
      <c r="EP56" s="151"/>
      <c r="EQ56" s="151"/>
      <c r="ER56" s="151"/>
      <c r="ES56" s="151"/>
      <c r="ET56" s="151"/>
      <c r="EU56" s="151"/>
      <c r="EV56" s="152"/>
      <c r="EW56" s="150">
        <f>データ!CT7</f>
        <v>15111</v>
      </c>
      <c r="EX56" s="151"/>
      <c r="EY56" s="151"/>
      <c r="EZ56" s="151"/>
      <c r="FA56" s="151"/>
      <c r="FB56" s="151"/>
      <c r="FC56" s="151"/>
      <c r="FD56" s="151"/>
      <c r="FE56" s="151"/>
      <c r="FF56" s="151"/>
      <c r="FG56" s="151"/>
      <c r="FH56" s="151"/>
      <c r="FI56" s="151"/>
      <c r="FJ56" s="151"/>
      <c r="FK56" s="152"/>
      <c r="FL56" s="150">
        <f>データ!CU7</f>
        <v>15986</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59</v>
      </c>
      <c r="GJ56" s="128"/>
      <c r="GK56" s="128"/>
      <c r="GL56" s="128"/>
      <c r="GM56" s="128"/>
      <c r="GN56" s="128"/>
      <c r="GO56" s="128"/>
      <c r="GP56" s="128"/>
      <c r="GQ56" s="128"/>
      <c r="GR56" s="129">
        <f>データ!DB7</f>
        <v>55.80</v>
      </c>
      <c r="GS56" s="130"/>
      <c r="GT56" s="130"/>
      <c r="GU56" s="130"/>
      <c r="GV56" s="130"/>
      <c r="GW56" s="130"/>
      <c r="GX56" s="130"/>
      <c r="GY56" s="130"/>
      <c r="GZ56" s="130"/>
      <c r="HA56" s="130"/>
      <c r="HB56" s="130"/>
      <c r="HC56" s="130"/>
      <c r="HD56" s="130"/>
      <c r="HE56" s="130"/>
      <c r="HF56" s="131"/>
      <c r="HG56" s="129">
        <f>データ!DC7</f>
        <v>56.10</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56.20</v>
      </c>
      <c r="IL56" s="130"/>
      <c r="IM56" s="130"/>
      <c r="IN56" s="130"/>
      <c r="IO56" s="130"/>
      <c r="IP56" s="130"/>
      <c r="IQ56" s="130"/>
      <c r="IR56" s="130"/>
      <c r="IS56" s="130"/>
      <c r="IT56" s="130"/>
      <c r="IU56" s="130"/>
      <c r="IV56" s="130"/>
      <c r="IW56" s="130"/>
      <c r="IX56" s="130"/>
      <c r="IY56" s="131"/>
      <c r="IZ56" s="129">
        <f>データ!DF7</f>
        <v>60.80</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23.80</v>
      </c>
      <c r="KG56" s="130"/>
      <c r="KH56" s="130"/>
      <c r="KI56" s="130"/>
      <c r="KJ56" s="130"/>
      <c r="KK56" s="130"/>
      <c r="KL56" s="130"/>
      <c r="KM56" s="130"/>
      <c r="KN56" s="130"/>
      <c r="KO56" s="130"/>
      <c r="KP56" s="130"/>
      <c r="KQ56" s="130"/>
      <c r="KR56" s="130"/>
      <c r="KS56" s="130"/>
      <c r="KT56" s="131"/>
      <c r="KU56" s="129">
        <f>データ!DN7</f>
        <v>23.90</v>
      </c>
      <c r="KV56" s="130"/>
      <c r="KW56" s="130"/>
      <c r="KX56" s="130"/>
      <c r="KY56" s="130"/>
      <c r="KZ56" s="130"/>
      <c r="LA56" s="130"/>
      <c r="LB56" s="130"/>
      <c r="LC56" s="130"/>
      <c r="LD56" s="130"/>
      <c r="LE56" s="130"/>
      <c r="LF56" s="130"/>
      <c r="LG56" s="130"/>
      <c r="LH56" s="130"/>
      <c r="LI56" s="131"/>
      <c r="LJ56" s="129">
        <f>データ!DO7</f>
        <v>23.60</v>
      </c>
      <c r="LK56" s="130"/>
      <c r="LL56" s="130"/>
      <c r="LM56" s="130"/>
      <c r="LN56" s="130"/>
      <c r="LO56" s="130"/>
      <c r="LP56" s="130"/>
      <c r="LQ56" s="130"/>
      <c r="LR56" s="130"/>
      <c r="LS56" s="130"/>
      <c r="LT56" s="130"/>
      <c r="LU56" s="130"/>
      <c r="LV56" s="130"/>
      <c r="LW56" s="130"/>
      <c r="LX56" s="131"/>
      <c r="LY56" s="129">
        <f>データ!DP7</f>
        <v>24.20</v>
      </c>
      <c r="LZ56" s="130"/>
      <c r="MA56" s="130"/>
      <c r="MB56" s="130"/>
      <c r="MC56" s="130"/>
      <c r="MD56" s="130"/>
      <c r="ME56" s="130"/>
      <c r="MF56" s="130"/>
      <c r="MG56" s="130"/>
      <c r="MH56" s="130"/>
      <c r="MI56" s="130"/>
      <c r="MJ56" s="130"/>
      <c r="MK56" s="130"/>
      <c r="ML56" s="130"/>
      <c r="MM56" s="131"/>
      <c r="MN56" s="129">
        <f>データ!DQ7</f>
        <v>24.10</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88"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88"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88"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88"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88"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178</v>
      </c>
      <c r="NK70" s="154"/>
      <c r="NL70" s="154"/>
      <c r="NM70" s="154"/>
      <c r="NN70" s="154"/>
      <c r="NO70" s="154"/>
      <c r="NP70" s="154"/>
      <c r="NQ70" s="154"/>
      <c r="NR70" s="154"/>
      <c r="NS70" s="154"/>
      <c r="NT70" s="154"/>
      <c r="NU70" s="154"/>
      <c r="NV70" s="154"/>
      <c r="NW70" s="154"/>
      <c r="NX70" s="15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c r="A78" s="2"/>
      <c r="B78" s="25"/>
      <c r="C78" s="5"/>
      <c r="D78" s="5"/>
      <c r="E78" s="5"/>
      <c r="F78" s="5"/>
      <c r="G78" s="36"/>
      <c r="H78" s="36"/>
      <c r="I78" s="5"/>
      <c r="J78" s="29"/>
      <c r="K78" s="29"/>
      <c r="L78" s="29"/>
      <c r="M78" s="29"/>
      <c r="N78" s="29"/>
      <c r="O78" s="29"/>
      <c r="P78" s="29"/>
      <c r="Q78" s="29"/>
      <c r="R78" s="37"/>
      <c r="S78" s="37"/>
      <c r="T78" s="37"/>
      <c r="U78" s="159" t="str">
        <f>データ!$B$11</f>
        <v>H28</v>
      </c>
      <c r="V78" s="159"/>
      <c r="W78" s="159"/>
      <c r="X78" s="159"/>
      <c r="Y78" s="159"/>
      <c r="Z78" s="159"/>
      <c r="AA78" s="159"/>
      <c r="AB78" s="159"/>
      <c r="AC78" s="159"/>
      <c r="AD78" s="159"/>
      <c r="AE78" s="159"/>
      <c r="AF78" s="159"/>
      <c r="AG78" s="159"/>
      <c r="AH78" s="159"/>
      <c r="AI78" s="159"/>
      <c r="AJ78" s="159"/>
      <c r="AK78" s="159"/>
      <c r="AL78" s="159"/>
      <c r="AM78" s="159"/>
      <c r="AN78" s="159" t="str">
        <f>データ!$C$11</f>
        <v>H29</v>
      </c>
      <c r="AO78" s="159"/>
      <c r="AP78" s="159"/>
      <c r="AQ78" s="159"/>
      <c r="AR78" s="159"/>
      <c r="AS78" s="159"/>
      <c r="AT78" s="159"/>
      <c r="AU78" s="159"/>
      <c r="AV78" s="159"/>
      <c r="AW78" s="159"/>
      <c r="AX78" s="159"/>
      <c r="AY78" s="159"/>
      <c r="AZ78" s="159"/>
      <c r="BA78" s="159"/>
      <c r="BB78" s="159"/>
      <c r="BC78" s="159"/>
      <c r="BD78" s="159"/>
      <c r="BE78" s="159"/>
      <c r="BF78" s="159"/>
      <c r="BG78" s="159" t="str">
        <f>データ!$D$11</f>
        <v>H30</v>
      </c>
      <c r="BH78" s="159"/>
      <c r="BI78" s="159"/>
      <c r="BJ78" s="159"/>
      <c r="BK78" s="159"/>
      <c r="BL78" s="159"/>
      <c r="BM78" s="159"/>
      <c r="BN78" s="159"/>
      <c r="BO78" s="159"/>
      <c r="BP78" s="159"/>
      <c r="BQ78" s="159"/>
      <c r="BR78" s="159"/>
      <c r="BS78" s="159"/>
      <c r="BT78" s="159"/>
      <c r="BU78" s="159"/>
      <c r="BV78" s="159"/>
      <c r="BW78" s="159"/>
      <c r="BX78" s="159"/>
      <c r="BY78" s="159"/>
      <c r="BZ78" s="159" t="str">
        <f>データ!$E$11</f>
        <v>R01</v>
      </c>
      <c r="CA78" s="159"/>
      <c r="CB78" s="159"/>
      <c r="CC78" s="159"/>
      <c r="CD78" s="159"/>
      <c r="CE78" s="159"/>
      <c r="CF78" s="159"/>
      <c r="CG78" s="159"/>
      <c r="CH78" s="159"/>
      <c r="CI78" s="159"/>
      <c r="CJ78" s="159"/>
      <c r="CK78" s="159"/>
      <c r="CL78" s="159"/>
      <c r="CM78" s="159"/>
      <c r="CN78" s="159"/>
      <c r="CO78" s="159"/>
      <c r="CP78" s="159"/>
      <c r="CQ78" s="159"/>
      <c r="CR78" s="159"/>
      <c r="CS78" s="159" t="str">
        <f>データ!$F$11</f>
        <v>R02</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H28</v>
      </c>
      <c r="EP78" s="159"/>
      <c r="EQ78" s="159"/>
      <c r="ER78" s="159"/>
      <c r="ES78" s="159"/>
      <c r="ET78" s="159"/>
      <c r="EU78" s="159"/>
      <c r="EV78" s="159"/>
      <c r="EW78" s="159"/>
      <c r="EX78" s="159"/>
      <c r="EY78" s="159"/>
      <c r="EZ78" s="159"/>
      <c r="FA78" s="159"/>
      <c r="FB78" s="159"/>
      <c r="FC78" s="159"/>
      <c r="FD78" s="159"/>
      <c r="FE78" s="159"/>
      <c r="FF78" s="159"/>
      <c r="FG78" s="159"/>
      <c r="FH78" s="159" t="str">
        <f>データ!$C$11</f>
        <v>H29</v>
      </c>
      <c r="FI78" s="159"/>
      <c r="FJ78" s="159"/>
      <c r="FK78" s="159"/>
      <c r="FL78" s="159"/>
      <c r="FM78" s="159"/>
      <c r="FN78" s="159"/>
      <c r="FO78" s="159"/>
      <c r="FP78" s="159"/>
      <c r="FQ78" s="159"/>
      <c r="FR78" s="159"/>
      <c r="FS78" s="159"/>
      <c r="FT78" s="159"/>
      <c r="FU78" s="159"/>
      <c r="FV78" s="159"/>
      <c r="FW78" s="159"/>
      <c r="FX78" s="159"/>
      <c r="FY78" s="159"/>
      <c r="FZ78" s="159"/>
      <c r="GA78" s="159" t="str">
        <f>データ!$D$11</f>
        <v>H30</v>
      </c>
      <c r="GB78" s="159"/>
      <c r="GC78" s="159"/>
      <c r="GD78" s="159"/>
      <c r="GE78" s="159"/>
      <c r="GF78" s="159"/>
      <c r="GG78" s="159"/>
      <c r="GH78" s="159"/>
      <c r="GI78" s="159"/>
      <c r="GJ78" s="159"/>
      <c r="GK78" s="159"/>
      <c r="GL78" s="159"/>
      <c r="GM78" s="159"/>
      <c r="GN78" s="159"/>
      <c r="GO78" s="159"/>
      <c r="GP78" s="159"/>
      <c r="GQ78" s="159"/>
      <c r="GR78" s="159"/>
      <c r="GS78" s="159"/>
      <c r="GT78" s="159" t="str">
        <f>データ!$E$11</f>
        <v>R01</v>
      </c>
      <c r="GU78" s="159"/>
      <c r="GV78" s="159"/>
      <c r="GW78" s="159"/>
      <c r="GX78" s="159"/>
      <c r="GY78" s="159"/>
      <c r="GZ78" s="159"/>
      <c r="HA78" s="159"/>
      <c r="HB78" s="159"/>
      <c r="HC78" s="159"/>
      <c r="HD78" s="159"/>
      <c r="HE78" s="159"/>
      <c r="HF78" s="159"/>
      <c r="HG78" s="159"/>
      <c r="HH78" s="159"/>
      <c r="HI78" s="159"/>
      <c r="HJ78" s="159"/>
      <c r="HK78" s="159"/>
      <c r="HL78" s="159"/>
      <c r="HM78" s="159" t="str">
        <f>データ!$F$11</f>
        <v>R02</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H28</v>
      </c>
      <c r="JK78" s="159"/>
      <c r="JL78" s="159"/>
      <c r="JM78" s="159"/>
      <c r="JN78" s="159"/>
      <c r="JO78" s="159"/>
      <c r="JP78" s="159"/>
      <c r="JQ78" s="159"/>
      <c r="JR78" s="159"/>
      <c r="JS78" s="159"/>
      <c r="JT78" s="159"/>
      <c r="JU78" s="159"/>
      <c r="JV78" s="159"/>
      <c r="JW78" s="159"/>
      <c r="JX78" s="159"/>
      <c r="JY78" s="159"/>
      <c r="JZ78" s="159"/>
      <c r="KA78" s="159"/>
      <c r="KB78" s="159"/>
      <c r="KC78" s="159" t="str">
        <f>データ!$C$11</f>
        <v>H29</v>
      </c>
      <c r="KD78" s="159"/>
      <c r="KE78" s="159"/>
      <c r="KF78" s="159"/>
      <c r="KG78" s="159"/>
      <c r="KH78" s="159"/>
      <c r="KI78" s="159"/>
      <c r="KJ78" s="159"/>
      <c r="KK78" s="159"/>
      <c r="KL78" s="159"/>
      <c r="KM78" s="159"/>
      <c r="KN78" s="159"/>
      <c r="KO78" s="159"/>
      <c r="KP78" s="159"/>
      <c r="KQ78" s="159"/>
      <c r="KR78" s="159"/>
      <c r="KS78" s="159"/>
      <c r="KT78" s="159"/>
      <c r="KU78" s="159"/>
      <c r="KV78" s="159" t="str">
        <f>データ!$D$11</f>
        <v>H30</v>
      </c>
      <c r="KW78" s="159"/>
      <c r="KX78" s="159"/>
      <c r="KY78" s="159"/>
      <c r="KZ78" s="159"/>
      <c r="LA78" s="159"/>
      <c r="LB78" s="159"/>
      <c r="LC78" s="159"/>
      <c r="LD78" s="159"/>
      <c r="LE78" s="159"/>
      <c r="LF78" s="159"/>
      <c r="LG78" s="159"/>
      <c r="LH78" s="159"/>
      <c r="LI78" s="159"/>
      <c r="LJ78" s="159"/>
      <c r="LK78" s="159"/>
      <c r="LL78" s="159"/>
      <c r="LM78" s="159"/>
      <c r="LN78" s="159"/>
      <c r="LO78" s="159" t="str">
        <f>データ!$E$11</f>
        <v>R01</v>
      </c>
      <c r="LP78" s="159"/>
      <c r="LQ78" s="159"/>
      <c r="LR78" s="159"/>
      <c r="LS78" s="159"/>
      <c r="LT78" s="159"/>
      <c r="LU78" s="159"/>
      <c r="LV78" s="159"/>
      <c r="LW78" s="159"/>
      <c r="LX78" s="159"/>
      <c r="LY78" s="159"/>
      <c r="LZ78" s="159"/>
      <c r="MA78" s="159"/>
      <c r="MB78" s="159"/>
      <c r="MC78" s="159"/>
      <c r="MD78" s="159"/>
      <c r="ME78" s="159"/>
      <c r="MF78" s="159"/>
      <c r="MG78" s="159"/>
      <c r="MH78" s="159" t="str">
        <f>データ!$F$11</f>
        <v>R02</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c r="A79" s="2"/>
      <c r="B79" s="25"/>
      <c r="C79" s="5"/>
      <c r="D79" s="5"/>
      <c r="E79" s="5"/>
      <c r="F79" s="5"/>
      <c r="G79" s="36"/>
      <c r="H79" s="36"/>
      <c r="I79" s="40"/>
      <c r="J79" s="160" t="s">
        <v>57</v>
      </c>
      <c r="K79" s="161"/>
      <c r="L79" s="161"/>
      <c r="M79" s="161"/>
      <c r="N79" s="161"/>
      <c r="O79" s="161"/>
      <c r="P79" s="161"/>
      <c r="Q79" s="161"/>
      <c r="R79" s="161"/>
      <c r="S79" s="161"/>
      <c r="T79" s="162"/>
      <c r="U79" s="163">
        <f>データ!DS7</f>
        <v>50</v>
      </c>
      <c r="V79" s="163"/>
      <c r="W79" s="163"/>
      <c r="X79" s="163"/>
      <c r="Y79" s="163"/>
      <c r="Z79" s="163"/>
      <c r="AA79" s="163"/>
      <c r="AB79" s="163"/>
      <c r="AC79" s="163"/>
      <c r="AD79" s="163"/>
      <c r="AE79" s="163"/>
      <c r="AF79" s="163"/>
      <c r="AG79" s="163"/>
      <c r="AH79" s="163"/>
      <c r="AI79" s="163"/>
      <c r="AJ79" s="163"/>
      <c r="AK79" s="163"/>
      <c r="AL79" s="163"/>
      <c r="AM79" s="163"/>
      <c r="AN79" s="163">
        <f>データ!DT7</f>
        <v>51.40</v>
      </c>
      <c r="AO79" s="163"/>
      <c r="AP79" s="163"/>
      <c r="AQ79" s="163"/>
      <c r="AR79" s="163"/>
      <c r="AS79" s="163"/>
      <c r="AT79" s="163"/>
      <c r="AU79" s="163"/>
      <c r="AV79" s="163"/>
      <c r="AW79" s="163"/>
      <c r="AX79" s="163"/>
      <c r="AY79" s="163"/>
      <c r="AZ79" s="163"/>
      <c r="BA79" s="163"/>
      <c r="BB79" s="163"/>
      <c r="BC79" s="163"/>
      <c r="BD79" s="163"/>
      <c r="BE79" s="163"/>
      <c r="BF79" s="163"/>
      <c r="BG79" s="163">
        <f>データ!DU7</f>
        <v>54</v>
      </c>
      <c r="BH79" s="163"/>
      <c r="BI79" s="163"/>
      <c r="BJ79" s="163"/>
      <c r="BK79" s="163"/>
      <c r="BL79" s="163"/>
      <c r="BM79" s="163"/>
      <c r="BN79" s="163"/>
      <c r="BO79" s="163"/>
      <c r="BP79" s="163"/>
      <c r="BQ79" s="163"/>
      <c r="BR79" s="163"/>
      <c r="BS79" s="163"/>
      <c r="BT79" s="163"/>
      <c r="BU79" s="163"/>
      <c r="BV79" s="163"/>
      <c r="BW79" s="163"/>
      <c r="BX79" s="163"/>
      <c r="BY79" s="163"/>
      <c r="BZ79" s="163">
        <f>データ!DV7</f>
        <v>55.20</v>
      </c>
      <c r="CA79" s="163"/>
      <c r="CB79" s="163"/>
      <c r="CC79" s="163"/>
      <c r="CD79" s="163"/>
      <c r="CE79" s="163"/>
      <c r="CF79" s="163"/>
      <c r="CG79" s="163"/>
      <c r="CH79" s="163"/>
      <c r="CI79" s="163"/>
      <c r="CJ79" s="163"/>
      <c r="CK79" s="163"/>
      <c r="CL79" s="163"/>
      <c r="CM79" s="163"/>
      <c r="CN79" s="163"/>
      <c r="CO79" s="163"/>
      <c r="CP79" s="163"/>
      <c r="CQ79" s="163"/>
      <c r="CR79" s="163"/>
      <c r="CS79" s="163">
        <f>データ!DW7</f>
        <v>56.70</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57</v>
      </c>
      <c r="EE79" s="161"/>
      <c r="EF79" s="161"/>
      <c r="EG79" s="161"/>
      <c r="EH79" s="161"/>
      <c r="EI79" s="161"/>
      <c r="EJ79" s="161"/>
      <c r="EK79" s="161"/>
      <c r="EL79" s="161"/>
      <c r="EM79" s="161"/>
      <c r="EN79" s="162"/>
      <c r="EO79" s="163">
        <f>データ!ED7</f>
        <v>66.20</v>
      </c>
      <c r="EP79" s="163"/>
      <c r="EQ79" s="163"/>
      <c r="ER79" s="163"/>
      <c r="ES79" s="163"/>
      <c r="ET79" s="163"/>
      <c r="EU79" s="163"/>
      <c r="EV79" s="163"/>
      <c r="EW79" s="163"/>
      <c r="EX79" s="163"/>
      <c r="EY79" s="163"/>
      <c r="EZ79" s="163"/>
      <c r="FA79" s="163"/>
      <c r="FB79" s="163"/>
      <c r="FC79" s="163"/>
      <c r="FD79" s="163"/>
      <c r="FE79" s="163"/>
      <c r="FF79" s="163"/>
      <c r="FG79" s="163"/>
      <c r="FH79" s="163">
        <f>データ!EE7</f>
        <v>69.900000000000006</v>
      </c>
      <c r="FI79" s="163"/>
      <c r="FJ79" s="163"/>
      <c r="FK79" s="163"/>
      <c r="FL79" s="163"/>
      <c r="FM79" s="163"/>
      <c r="FN79" s="163"/>
      <c r="FO79" s="163"/>
      <c r="FP79" s="163"/>
      <c r="FQ79" s="163"/>
      <c r="FR79" s="163"/>
      <c r="FS79" s="163"/>
      <c r="FT79" s="163"/>
      <c r="FU79" s="163"/>
      <c r="FV79" s="163"/>
      <c r="FW79" s="163"/>
      <c r="FX79" s="163"/>
      <c r="FY79" s="163"/>
      <c r="FZ79" s="163"/>
      <c r="GA79" s="163">
        <f>データ!EF7</f>
        <v>73.599999999999994</v>
      </c>
      <c r="GB79" s="163"/>
      <c r="GC79" s="163"/>
      <c r="GD79" s="163"/>
      <c r="GE79" s="163"/>
      <c r="GF79" s="163"/>
      <c r="GG79" s="163"/>
      <c r="GH79" s="163"/>
      <c r="GI79" s="163"/>
      <c r="GJ79" s="163"/>
      <c r="GK79" s="163"/>
      <c r="GL79" s="163"/>
      <c r="GM79" s="163"/>
      <c r="GN79" s="163"/>
      <c r="GO79" s="163"/>
      <c r="GP79" s="163"/>
      <c r="GQ79" s="163"/>
      <c r="GR79" s="163"/>
      <c r="GS79" s="163"/>
      <c r="GT79" s="163">
        <f>データ!EG7</f>
        <v>70.599999999999994</v>
      </c>
      <c r="GU79" s="163"/>
      <c r="GV79" s="163"/>
      <c r="GW79" s="163"/>
      <c r="GX79" s="163"/>
      <c r="GY79" s="163"/>
      <c r="GZ79" s="163"/>
      <c r="HA79" s="163"/>
      <c r="HB79" s="163"/>
      <c r="HC79" s="163"/>
      <c r="HD79" s="163"/>
      <c r="HE79" s="163"/>
      <c r="HF79" s="163"/>
      <c r="HG79" s="163"/>
      <c r="HH79" s="163"/>
      <c r="HI79" s="163"/>
      <c r="HJ79" s="163"/>
      <c r="HK79" s="163"/>
      <c r="HL79" s="163"/>
      <c r="HM79" s="163">
        <f>データ!EH7</f>
        <v>70.50</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57</v>
      </c>
      <c r="IZ79" s="161"/>
      <c r="JA79" s="161"/>
      <c r="JB79" s="161"/>
      <c r="JC79" s="161"/>
      <c r="JD79" s="161"/>
      <c r="JE79" s="161"/>
      <c r="JF79" s="161"/>
      <c r="JG79" s="161"/>
      <c r="JH79" s="161"/>
      <c r="JI79" s="162"/>
      <c r="JJ79" s="164">
        <f>データ!EO7</f>
        <v>95025073</v>
      </c>
      <c r="JK79" s="164"/>
      <c r="JL79" s="164"/>
      <c r="JM79" s="164"/>
      <c r="JN79" s="164"/>
      <c r="JO79" s="164"/>
      <c r="JP79" s="164"/>
      <c r="JQ79" s="164"/>
      <c r="JR79" s="164"/>
      <c r="JS79" s="164"/>
      <c r="JT79" s="164"/>
      <c r="JU79" s="164"/>
      <c r="JV79" s="164"/>
      <c r="JW79" s="164"/>
      <c r="JX79" s="164"/>
      <c r="JY79" s="164"/>
      <c r="JZ79" s="164"/>
      <c r="KA79" s="164"/>
      <c r="KB79" s="164"/>
      <c r="KC79" s="164">
        <f>データ!EP7</f>
        <v>96683458</v>
      </c>
      <c r="KD79" s="164"/>
      <c r="KE79" s="164"/>
      <c r="KF79" s="164"/>
      <c r="KG79" s="164"/>
      <c r="KH79" s="164"/>
      <c r="KI79" s="164"/>
      <c r="KJ79" s="164"/>
      <c r="KK79" s="164"/>
      <c r="KL79" s="164"/>
      <c r="KM79" s="164"/>
      <c r="KN79" s="164"/>
      <c r="KO79" s="164"/>
      <c r="KP79" s="164"/>
      <c r="KQ79" s="164"/>
      <c r="KR79" s="164"/>
      <c r="KS79" s="164"/>
      <c r="KT79" s="164"/>
      <c r="KU79" s="164"/>
      <c r="KV79" s="164">
        <f>データ!EQ7</f>
        <v>96229318</v>
      </c>
      <c r="KW79" s="164"/>
      <c r="KX79" s="164"/>
      <c r="KY79" s="164"/>
      <c r="KZ79" s="164"/>
      <c r="LA79" s="164"/>
      <c r="LB79" s="164"/>
      <c r="LC79" s="164"/>
      <c r="LD79" s="164"/>
      <c r="LE79" s="164"/>
      <c r="LF79" s="164"/>
      <c r="LG79" s="164"/>
      <c r="LH79" s="164"/>
      <c r="LI79" s="164"/>
      <c r="LJ79" s="164"/>
      <c r="LK79" s="164"/>
      <c r="LL79" s="164"/>
      <c r="LM79" s="164"/>
      <c r="LN79" s="164"/>
      <c r="LO79" s="164">
        <f>データ!ER7</f>
        <v>98385367</v>
      </c>
      <c r="LP79" s="164"/>
      <c r="LQ79" s="164"/>
      <c r="LR79" s="164"/>
      <c r="LS79" s="164"/>
      <c r="LT79" s="164"/>
      <c r="LU79" s="164"/>
      <c r="LV79" s="164"/>
      <c r="LW79" s="164"/>
      <c r="LX79" s="164"/>
      <c r="LY79" s="164"/>
      <c r="LZ79" s="164"/>
      <c r="MA79" s="164"/>
      <c r="MB79" s="164"/>
      <c r="MC79" s="164"/>
      <c r="MD79" s="164"/>
      <c r="ME79" s="164"/>
      <c r="MF79" s="164"/>
      <c r="MG79" s="164"/>
      <c r="MH79" s="164">
        <f>データ!ES7</f>
        <v>99533055</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c r="A80" s="2"/>
      <c r="B80" s="25"/>
      <c r="C80" s="5"/>
      <c r="D80" s="5"/>
      <c r="E80" s="5"/>
      <c r="F80" s="5"/>
      <c r="G80" s="5"/>
      <c r="H80" s="5"/>
      <c r="I80" s="40"/>
      <c r="J80" s="160" t="s">
        <v>59</v>
      </c>
      <c r="K80" s="161"/>
      <c r="L80" s="161"/>
      <c r="M80" s="161"/>
      <c r="N80" s="161"/>
      <c r="O80" s="161"/>
      <c r="P80" s="161"/>
      <c r="Q80" s="161"/>
      <c r="R80" s="161"/>
      <c r="S80" s="161"/>
      <c r="T80" s="162"/>
      <c r="U80" s="163">
        <f>データ!DX7</f>
        <v>49.80</v>
      </c>
      <c r="V80" s="163"/>
      <c r="W80" s="163"/>
      <c r="X80" s="163"/>
      <c r="Y80" s="163"/>
      <c r="Z80" s="163"/>
      <c r="AA80" s="163"/>
      <c r="AB80" s="163"/>
      <c r="AC80" s="163"/>
      <c r="AD80" s="163"/>
      <c r="AE80" s="163"/>
      <c r="AF80" s="163"/>
      <c r="AG80" s="163"/>
      <c r="AH80" s="163"/>
      <c r="AI80" s="163"/>
      <c r="AJ80" s="163"/>
      <c r="AK80" s="163"/>
      <c r="AL80" s="163"/>
      <c r="AM80" s="163"/>
      <c r="AN80" s="163">
        <f>データ!DY7</f>
        <v>50.90</v>
      </c>
      <c r="AO80" s="163"/>
      <c r="AP80" s="163"/>
      <c r="AQ80" s="163"/>
      <c r="AR80" s="163"/>
      <c r="AS80" s="163"/>
      <c r="AT80" s="163"/>
      <c r="AU80" s="163"/>
      <c r="AV80" s="163"/>
      <c r="AW80" s="163"/>
      <c r="AX80" s="163"/>
      <c r="AY80" s="163"/>
      <c r="AZ80" s="163"/>
      <c r="BA80" s="163"/>
      <c r="BB80" s="163"/>
      <c r="BC80" s="163"/>
      <c r="BD80" s="163"/>
      <c r="BE80" s="163"/>
      <c r="BF80" s="163"/>
      <c r="BG80" s="163">
        <f>データ!DZ7</f>
        <v>51.90</v>
      </c>
      <c r="BH80" s="163"/>
      <c r="BI80" s="163"/>
      <c r="BJ80" s="163"/>
      <c r="BK80" s="163"/>
      <c r="BL80" s="163"/>
      <c r="BM80" s="163"/>
      <c r="BN80" s="163"/>
      <c r="BO80" s="163"/>
      <c r="BP80" s="163"/>
      <c r="BQ80" s="163"/>
      <c r="BR80" s="163"/>
      <c r="BS80" s="163"/>
      <c r="BT80" s="163"/>
      <c r="BU80" s="163"/>
      <c r="BV80" s="163"/>
      <c r="BW80" s="163"/>
      <c r="BX80" s="163"/>
      <c r="BY80" s="163"/>
      <c r="BZ80" s="163">
        <f>データ!EA7</f>
        <v>52.90</v>
      </c>
      <c r="CA80" s="163"/>
      <c r="CB80" s="163"/>
      <c r="CC80" s="163"/>
      <c r="CD80" s="163"/>
      <c r="CE80" s="163"/>
      <c r="CF80" s="163"/>
      <c r="CG80" s="163"/>
      <c r="CH80" s="163"/>
      <c r="CI80" s="163"/>
      <c r="CJ80" s="163"/>
      <c r="CK80" s="163"/>
      <c r="CL80" s="163"/>
      <c r="CM80" s="163"/>
      <c r="CN80" s="163"/>
      <c r="CO80" s="163"/>
      <c r="CP80" s="163"/>
      <c r="CQ80" s="163"/>
      <c r="CR80" s="163"/>
      <c r="CS80" s="163">
        <f>データ!EB7</f>
        <v>54.30</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59</v>
      </c>
      <c r="EE80" s="161"/>
      <c r="EF80" s="161"/>
      <c r="EG80" s="161"/>
      <c r="EH80" s="161"/>
      <c r="EI80" s="161"/>
      <c r="EJ80" s="161"/>
      <c r="EK80" s="161"/>
      <c r="EL80" s="161"/>
      <c r="EM80" s="161"/>
      <c r="EN80" s="162"/>
      <c r="EO80" s="163">
        <f>データ!EI7</f>
        <v>65</v>
      </c>
      <c r="EP80" s="163"/>
      <c r="EQ80" s="163"/>
      <c r="ER80" s="163"/>
      <c r="ES80" s="163"/>
      <c r="ET80" s="163"/>
      <c r="EU80" s="163"/>
      <c r="EV80" s="163"/>
      <c r="EW80" s="163"/>
      <c r="EX80" s="163"/>
      <c r="EY80" s="163"/>
      <c r="EZ80" s="163"/>
      <c r="FA80" s="163"/>
      <c r="FB80" s="163"/>
      <c r="FC80" s="163"/>
      <c r="FD80" s="163"/>
      <c r="FE80" s="163"/>
      <c r="FF80" s="163"/>
      <c r="FG80" s="163"/>
      <c r="FH80" s="163">
        <f>データ!EJ7</f>
        <v>66.80</v>
      </c>
      <c r="FI80" s="163"/>
      <c r="FJ80" s="163"/>
      <c r="FK80" s="163"/>
      <c r="FL80" s="163"/>
      <c r="FM80" s="163"/>
      <c r="FN80" s="163"/>
      <c r="FO80" s="163"/>
      <c r="FP80" s="163"/>
      <c r="FQ80" s="163"/>
      <c r="FR80" s="163"/>
      <c r="FS80" s="163"/>
      <c r="FT80" s="163"/>
      <c r="FU80" s="163"/>
      <c r="FV80" s="163"/>
      <c r="FW80" s="163"/>
      <c r="FX80" s="163"/>
      <c r="FY80" s="163"/>
      <c r="FZ80" s="163"/>
      <c r="GA80" s="163">
        <f>データ!EK7</f>
        <v>68.20</v>
      </c>
      <c r="GB80" s="163"/>
      <c r="GC80" s="163"/>
      <c r="GD80" s="163"/>
      <c r="GE80" s="163"/>
      <c r="GF80" s="163"/>
      <c r="GG80" s="163"/>
      <c r="GH80" s="163"/>
      <c r="GI80" s="163"/>
      <c r="GJ80" s="163"/>
      <c r="GK80" s="163"/>
      <c r="GL80" s="163"/>
      <c r="GM80" s="163"/>
      <c r="GN80" s="163"/>
      <c r="GO80" s="163"/>
      <c r="GP80" s="163"/>
      <c r="GQ80" s="163"/>
      <c r="GR80" s="163"/>
      <c r="GS80" s="163"/>
      <c r="GT80" s="163">
        <f>データ!EL7</f>
        <v>69.400000000000006</v>
      </c>
      <c r="GU80" s="163"/>
      <c r="GV80" s="163"/>
      <c r="GW80" s="163"/>
      <c r="GX80" s="163"/>
      <c r="GY80" s="163"/>
      <c r="GZ80" s="163"/>
      <c r="HA80" s="163"/>
      <c r="HB80" s="163"/>
      <c r="HC80" s="163"/>
      <c r="HD80" s="163"/>
      <c r="HE80" s="163"/>
      <c r="HF80" s="163"/>
      <c r="HG80" s="163"/>
      <c r="HH80" s="163"/>
      <c r="HI80" s="163"/>
      <c r="HJ80" s="163"/>
      <c r="HK80" s="163"/>
      <c r="HL80" s="163"/>
      <c r="HM80" s="163">
        <f>データ!EM7</f>
        <v>69.900000000000006</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59</v>
      </c>
      <c r="IZ80" s="161"/>
      <c r="JA80" s="161"/>
      <c r="JB80" s="161"/>
      <c r="JC80" s="161"/>
      <c r="JD80" s="161"/>
      <c r="JE80" s="161"/>
      <c r="JF80" s="161"/>
      <c r="JG80" s="161"/>
      <c r="JH80" s="161"/>
      <c r="JI80" s="162"/>
      <c r="JJ80" s="164">
        <f>データ!ET7</f>
        <v>45645830</v>
      </c>
      <c r="JK80" s="164"/>
      <c r="JL80" s="164"/>
      <c r="JM80" s="164"/>
      <c r="JN80" s="164"/>
      <c r="JO80" s="164"/>
      <c r="JP80" s="164"/>
      <c r="JQ80" s="164"/>
      <c r="JR80" s="164"/>
      <c r="JS80" s="164"/>
      <c r="JT80" s="164"/>
      <c r="JU80" s="164"/>
      <c r="JV80" s="164"/>
      <c r="JW80" s="164"/>
      <c r="JX80" s="164"/>
      <c r="JY80" s="164"/>
      <c r="JZ80" s="164"/>
      <c r="KA80" s="164"/>
      <c r="KB80" s="164"/>
      <c r="KC80" s="164">
        <f>データ!EU7</f>
        <v>47082778</v>
      </c>
      <c r="KD80" s="164"/>
      <c r="KE80" s="164"/>
      <c r="KF80" s="164"/>
      <c r="KG80" s="164"/>
      <c r="KH80" s="164"/>
      <c r="KI80" s="164"/>
      <c r="KJ80" s="164"/>
      <c r="KK80" s="164"/>
      <c r="KL80" s="164"/>
      <c r="KM80" s="164"/>
      <c r="KN80" s="164"/>
      <c r="KO80" s="164"/>
      <c r="KP80" s="164"/>
      <c r="KQ80" s="164"/>
      <c r="KR80" s="164"/>
      <c r="KS80" s="164"/>
      <c r="KT80" s="164"/>
      <c r="KU80" s="164"/>
      <c r="KV80" s="164">
        <f>データ!EV7</f>
        <v>48918364</v>
      </c>
      <c r="KW80" s="164"/>
      <c r="KX80" s="164"/>
      <c r="KY80" s="164"/>
      <c r="KZ80" s="164"/>
      <c r="LA80" s="164"/>
      <c r="LB80" s="164"/>
      <c r="LC80" s="164"/>
      <c r="LD80" s="164"/>
      <c r="LE80" s="164"/>
      <c r="LF80" s="164"/>
      <c r="LG80" s="164"/>
      <c r="LH80" s="164"/>
      <c r="LI80" s="164"/>
      <c r="LJ80" s="164"/>
      <c r="LK80" s="164"/>
      <c r="LL80" s="164"/>
      <c r="LM80" s="164"/>
      <c r="LN80" s="164"/>
      <c r="LO80" s="164">
        <f>データ!EW7</f>
        <v>49696718</v>
      </c>
      <c r="LP80" s="164"/>
      <c r="LQ80" s="164"/>
      <c r="LR80" s="164"/>
      <c r="LS80" s="164"/>
      <c r="LT80" s="164"/>
      <c r="LU80" s="164"/>
      <c r="LV80" s="164"/>
      <c r="LW80" s="164"/>
      <c r="LX80" s="164"/>
      <c r="LY80" s="164"/>
      <c r="LZ80" s="164"/>
      <c r="MA80" s="164"/>
      <c r="MB80" s="164"/>
      <c r="MC80" s="164"/>
      <c r="MD80" s="164"/>
      <c r="ME80" s="164"/>
      <c r="MF80" s="164"/>
      <c r="MG80" s="164"/>
      <c r="MH80" s="164">
        <f>データ!EX7</f>
        <v>50234873</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2:3 60:60 200:200 256:256 316:316" ht="13.5">
      <c r="B85" t="s">
        <v>85</v>
      </c>
      <c r="C85" s="2"/>
      <c r="BH85" s="2"/>
      <c r="GR85" s="2"/>
      <c r="IV85" s="2"/>
      <c r="LD85" s="2"/>
    </row>
    <row r="86" spans="3:3 60:60 200:200 256:256 316:316" ht="13.5">
      <c r="C86" s="2"/>
      <c r="BH86" s="2"/>
      <c r="GR86" s="2"/>
      <c r="IV86" s="2"/>
      <c r="LD86" s="2"/>
    </row>
    <row r="87" spans="1:107" ht="13.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107" ht="13.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107" ht="13.5" hidden="1">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107" ht="13.5"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107" ht="13.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6sHKrDyuL2DL9OdXrXSUBZ0lty5lw/WOFBjzW2hNDTeBORo3sa4YiLNzdMnedRRPr+hBYeT6ah7qhzQB6wwDqA==" saltValue="Xlmqyf51kNtbBuK0D3422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orientation="landscape" paperSize="9" scale="52"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topLeftCell="A1"/>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ht="13.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ht="13.5">
      <c r="A2" s="48" t="s">
        <v>96</v>
      </c>
      <c r="B2" s="48">
        <f>COLUMN()-1</f>
        <v>1</v>
      </c>
      <c r="C2" s="48">
        <f t="shared" si="0" ref="C2:EN2">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si="1" ref="EO2:EY2">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70" t="s">
        <v>108</v>
      </c>
      <c r="AJ4" s="171"/>
      <c r="AK4" s="171"/>
      <c r="AL4" s="171"/>
      <c r="AM4" s="171"/>
      <c r="AN4" s="171"/>
      <c r="AO4" s="171"/>
      <c r="AP4" s="171"/>
      <c r="AQ4" s="171"/>
      <c r="AR4" s="171"/>
      <c r="AS4" s="172"/>
      <c r="AT4" s="166" t="s">
        <v>109</v>
      </c>
      <c r="AU4" s="165"/>
      <c r="AV4" s="165"/>
      <c r="AW4" s="165"/>
      <c r="AX4" s="165"/>
      <c r="AY4" s="165"/>
      <c r="AZ4" s="165"/>
      <c r="BA4" s="165"/>
      <c r="BB4" s="165"/>
      <c r="BC4" s="165"/>
      <c r="BD4" s="165"/>
      <c r="BE4" s="166" t="s">
        <v>110</v>
      </c>
      <c r="BF4" s="165"/>
      <c r="BG4" s="165"/>
      <c r="BH4" s="165"/>
      <c r="BI4" s="165"/>
      <c r="BJ4" s="165"/>
      <c r="BK4" s="165"/>
      <c r="BL4" s="165"/>
      <c r="BM4" s="165"/>
      <c r="BN4" s="165"/>
      <c r="BO4" s="165"/>
      <c r="BP4" s="170" t="s">
        <v>111</v>
      </c>
      <c r="BQ4" s="171"/>
      <c r="BR4" s="171"/>
      <c r="BS4" s="171"/>
      <c r="BT4" s="171"/>
      <c r="BU4" s="171"/>
      <c r="BV4" s="171"/>
      <c r="BW4" s="171"/>
      <c r="BX4" s="171"/>
      <c r="BY4" s="171"/>
      <c r="BZ4" s="172"/>
      <c r="CA4" s="165" t="s">
        <v>112</v>
      </c>
      <c r="CB4" s="165"/>
      <c r="CC4" s="165"/>
      <c r="CD4" s="165"/>
      <c r="CE4" s="165"/>
      <c r="CF4" s="165"/>
      <c r="CG4" s="165"/>
      <c r="CH4" s="165"/>
      <c r="CI4" s="165"/>
      <c r="CJ4" s="165"/>
      <c r="CK4" s="165"/>
      <c r="CL4" s="166" t="s">
        <v>113</v>
      </c>
      <c r="CM4" s="165"/>
      <c r="CN4" s="165"/>
      <c r="CO4" s="165"/>
      <c r="CP4" s="165"/>
      <c r="CQ4" s="165"/>
      <c r="CR4" s="165"/>
      <c r="CS4" s="165"/>
      <c r="CT4" s="165"/>
      <c r="CU4" s="165"/>
      <c r="CV4" s="165"/>
      <c r="CW4" s="165" t="s">
        <v>114</v>
      </c>
      <c r="CX4" s="165"/>
      <c r="CY4" s="165"/>
      <c r="CZ4" s="165"/>
      <c r="DA4" s="165"/>
      <c r="DB4" s="165"/>
      <c r="DC4" s="165"/>
      <c r="DD4" s="165"/>
      <c r="DE4" s="165"/>
      <c r="DF4" s="165"/>
      <c r="DG4" s="165"/>
      <c r="DH4" s="165" t="s">
        <v>115</v>
      </c>
      <c r="DI4" s="165"/>
      <c r="DJ4" s="165"/>
      <c r="DK4" s="165"/>
      <c r="DL4" s="165"/>
      <c r="DM4" s="165"/>
      <c r="DN4" s="165"/>
      <c r="DO4" s="165"/>
      <c r="DP4" s="165"/>
      <c r="DQ4" s="165"/>
      <c r="DR4" s="165"/>
      <c r="DS4" s="170" t="s">
        <v>116</v>
      </c>
      <c r="DT4" s="171"/>
      <c r="DU4" s="171"/>
      <c r="DV4" s="171"/>
      <c r="DW4" s="171"/>
      <c r="DX4" s="171"/>
      <c r="DY4" s="171"/>
      <c r="DZ4" s="171"/>
      <c r="EA4" s="171"/>
      <c r="EB4" s="171"/>
      <c r="EC4" s="172"/>
      <c r="ED4" s="165" t="s">
        <v>117</v>
      </c>
      <c r="EE4" s="165"/>
      <c r="EF4" s="165"/>
      <c r="EG4" s="165"/>
      <c r="EH4" s="165"/>
      <c r="EI4" s="165"/>
      <c r="EJ4" s="165"/>
      <c r="EK4" s="165"/>
      <c r="EL4" s="165"/>
      <c r="EM4" s="165"/>
      <c r="EN4" s="165"/>
      <c r="EO4" s="165" t="s">
        <v>118</v>
      </c>
      <c r="EP4" s="165"/>
      <c r="EQ4" s="165"/>
      <c r="ER4" s="165"/>
      <c r="ES4" s="165"/>
      <c r="ET4" s="165"/>
      <c r="EU4" s="165"/>
      <c r="EV4" s="165"/>
      <c r="EW4" s="165"/>
      <c r="EX4" s="165"/>
      <c r="EY4" s="165"/>
    </row>
    <row r="5" spans="1:155" ht="13.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145</v>
      </c>
      <c r="AW5" s="62" t="s">
        <v>146</v>
      </c>
      <c r="AX5" s="62" t="s">
        <v>147</v>
      </c>
      <c r="AY5" s="62" t="s">
        <v>148</v>
      </c>
      <c r="AZ5" s="62" t="s">
        <v>149</v>
      </c>
      <c r="BA5" s="62" t="s">
        <v>150</v>
      </c>
      <c r="BB5" s="62" t="s">
        <v>151</v>
      </c>
      <c r="BC5" s="62" t="s">
        <v>152</v>
      </c>
      <c r="BD5" s="62" t="s">
        <v>153</v>
      </c>
      <c r="BE5" s="62" t="s">
        <v>143</v>
      </c>
      <c r="BF5" s="62" t="s">
        <v>144</v>
      </c>
      <c r="BG5" s="62" t="s">
        <v>145</v>
      </c>
      <c r="BH5" s="62" t="s">
        <v>146</v>
      </c>
      <c r="BI5" s="62" t="s">
        <v>147</v>
      </c>
      <c r="BJ5" s="62" t="s">
        <v>148</v>
      </c>
      <c r="BK5" s="62" t="s">
        <v>149</v>
      </c>
      <c r="BL5" s="62" t="s">
        <v>150</v>
      </c>
      <c r="BM5" s="62" t="s">
        <v>151</v>
      </c>
      <c r="BN5" s="62" t="s">
        <v>152</v>
      </c>
      <c r="BO5" s="62" t="s">
        <v>153</v>
      </c>
      <c r="BP5" s="62" t="s">
        <v>154</v>
      </c>
      <c r="BQ5" s="62" t="s">
        <v>144</v>
      </c>
      <c r="BR5" s="62" t="s">
        <v>145</v>
      </c>
      <c r="BS5" s="62" t="s">
        <v>146</v>
      </c>
      <c r="BT5" s="62" t="s">
        <v>147</v>
      </c>
      <c r="BU5" s="62" t="s">
        <v>148</v>
      </c>
      <c r="BV5" s="62" t="s">
        <v>149</v>
      </c>
      <c r="BW5" s="62" t="s">
        <v>150</v>
      </c>
      <c r="BX5" s="62" t="s">
        <v>151</v>
      </c>
      <c r="BY5" s="62" t="s">
        <v>152</v>
      </c>
      <c r="BZ5" s="62" t="s">
        <v>153</v>
      </c>
      <c r="CA5" s="62" t="s">
        <v>143</v>
      </c>
      <c r="CB5" s="62" t="s">
        <v>144</v>
      </c>
      <c r="CC5" s="62" t="s">
        <v>145</v>
      </c>
      <c r="CD5" s="62" t="s">
        <v>146</v>
      </c>
      <c r="CE5" s="62" t="s">
        <v>147</v>
      </c>
      <c r="CF5" s="62" t="s">
        <v>148</v>
      </c>
      <c r="CG5" s="62" t="s">
        <v>149</v>
      </c>
      <c r="CH5" s="62" t="s">
        <v>150</v>
      </c>
      <c r="CI5" s="62" t="s">
        <v>151</v>
      </c>
      <c r="CJ5" s="62" t="s">
        <v>152</v>
      </c>
      <c r="CK5" s="62" t="s">
        <v>153</v>
      </c>
      <c r="CL5" s="62" t="s">
        <v>143</v>
      </c>
      <c r="CM5" s="62" t="s">
        <v>144</v>
      </c>
      <c r="CN5" s="62" t="s">
        <v>155</v>
      </c>
      <c r="CO5" s="62" t="s">
        <v>146</v>
      </c>
      <c r="CP5" s="62" t="s">
        <v>147</v>
      </c>
      <c r="CQ5" s="62" t="s">
        <v>148</v>
      </c>
      <c r="CR5" s="62" t="s">
        <v>149</v>
      </c>
      <c r="CS5" s="62" t="s">
        <v>150</v>
      </c>
      <c r="CT5" s="62" t="s">
        <v>151</v>
      </c>
      <c r="CU5" s="62" t="s">
        <v>152</v>
      </c>
      <c r="CV5" s="62" t="s">
        <v>153</v>
      </c>
      <c r="CW5" s="62" t="s">
        <v>143</v>
      </c>
      <c r="CX5" s="62" t="s">
        <v>144</v>
      </c>
      <c r="CY5" s="62" t="s">
        <v>145</v>
      </c>
      <c r="CZ5" s="62" t="s">
        <v>146</v>
      </c>
      <c r="DA5" s="62" t="s">
        <v>147</v>
      </c>
      <c r="DB5" s="62" t="s">
        <v>148</v>
      </c>
      <c r="DC5" s="62" t="s">
        <v>149</v>
      </c>
      <c r="DD5" s="62" t="s">
        <v>150</v>
      </c>
      <c r="DE5" s="62" t="s">
        <v>151</v>
      </c>
      <c r="DF5" s="62" t="s">
        <v>152</v>
      </c>
      <c r="DG5" s="62" t="s">
        <v>153</v>
      </c>
      <c r="DH5" s="62" t="s">
        <v>143</v>
      </c>
      <c r="DI5" s="62" t="s">
        <v>144</v>
      </c>
      <c r="DJ5" s="62" t="s">
        <v>145</v>
      </c>
      <c r="DK5" s="62" t="s">
        <v>146</v>
      </c>
      <c r="DL5" s="62" t="s">
        <v>147</v>
      </c>
      <c r="DM5" s="62" t="s">
        <v>148</v>
      </c>
      <c r="DN5" s="62" t="s">
        <v>149</v>
      </c>
      <c r="DO5" s="62" t="s">
        <v>150</v>
      </c>
      <c r="DP5" s="62" t="s">
        <v>151</v>
      </c>
      <c r="DQ5" s="62" t="s">
        <v>152</v>
      </c>
      <c r="DR5" s="62" t="s">
        <v>153</v>
      </c>
      <c r="DS5" s="62" t="s">
        <v>143</v>
      </c>
      <c r="DT5" s="62" t="s">
        <v>144</v>
      </c>
      <c r="DU5" s="62" t="s">
        <v>145</v>
      </c>
      <c r="DV5" s="62" t="s">
        <v>146</v>
      </c>
      <c r="DW5" s="62" t="s">
        <v>147</v>
      </c>
      <c r="DX5" s="62" t="s">
        <v>148</v>
      </c>
      <c r="DY5" s="62" t="s">
        <v>149</v>
      </c>
      <c r="DZ5" s="62" t="s">
        <v>150</v>
      </c>
      <c r="EA5" s="62" t="s">
        <v>151</v>
      </c>
      <c r="EB5" s="62" t="s">
        <v>152</v>
      </c>
      <c r="EC5" s="62" t="s">
        <v>153</v>
      </c>
      <c r="ED5" s="62" t="s">
        <v>143</v>
      </c>
      <c r="EE5" s="62" t="s">
        <v>144</v>
      </c>
      <c r="EF5" s="62" t="s">
        <v>155</v>
      </c>
      <c r="EG5" s="62" t="s">
        <v>146</v>
      </c>
      <c r="EH5" s="62" t="s">
        <v>147</v>
      </c>
      <c r="EI5" s="62" t="s">
        <v>148</v>
      </c>
      <c r="EJ5" s="62" t="s">
        <v>149</v>
      </c>
      <c r="EK5" s="62" t="s">
        <v>150</v>
      </c>
      <c r="EL5" s="62" t="s">
        <v>151</v>
      </c>
      <c r="EM5" s="62" t="s">
        <v>152</v>
      </c>
      <c r="EN5" s="62" t="s">
        <v>156</v>
      </c>
      <c r="EO5" s="62" t="s">
        <v>143</v>
      </c>
      <c r="EP5" s="62" t="s">
        <v>144</v>
      </c>
      <c r="EQ5" s="62" t="s">
        <v>145</v>
      </c>
      <c r="ER5" s="62" t="s">
        <v>146</v>
      </c>
      <c r="ES5" s="62" t="s">
        <v>157</v>
      </c>
      <c r="ET5" s="62" t="s">
        <v>148</v>
      </c>
      <c r="EU5" s="62" t="s">
        <v>149</v>
      </c>
      <c r="EV5" s="62" t="s">
        <v>150</v>
      </c>
      <c r="EW5" s="62" t="s">
        <v>151</v>
      </c>
      <c r="EX5" s="62" t="s">
        <v>152</v>
      </c>
      <c r="EY5" s="62" t="s">
        <v>153</v>
      </c>
    </row>
    <row r="6" spans="1:155" s="67" customFormat="1" ht="13.5">
      <c r="A6" s="48" t="s">
        <v>158</v>
      </c>
      <c r="B6" s="63">
        <f>B8</f>
        <v>2020</v>
      </c>
      <c r="C6" s="63">
        <f t="shared" si="2" ref="C6:M6">C8</f>
        <v>110001</v>
      </c>
      <c r="D6" s="63">
        <f t="shared" si="2"/>
        <v>46</v>
      </c>
      <c r="E6" s="63">
        <f t="shared" si="2"/>
        <v>6</v>
      </c>
      <c r="F6" s="63">
        <f t="shared" si="2"/>
        <v>0</v>
      </c>
      <c r="G6" s="63">
        <f t="shared" si="2"/>
        <v>1</v>
      </c>
      <c r="H6" s="167" t="str">
        <f>IF(H8&lt;&gt;I8,H8,"")&amp;IF(I8&lt;&gt;J8,I8,"")&amp;"　"&amp;J8</f>
        <v>埼玉県　循環器・呼吸器病センター</v>
      </c>
      <c r="I6" s="168"/>
      <c r="J6" s="169"/>
      <c r="K6" s="63" t="str">
        <f t="shared" si="2"/>
        <v>条例全部</v>
      </c>
      <c r="L6" s="63" t="str">
        <f t="shared" si="2"/>
        <v>病院事業</v>
      </c>
      <c r="M6" s="63" t="str">
        <f t="shared" si="2"/>
        <v>一般病院</v>
      </c>
      <c r="N6" s="63" t="str">
        <f>N8</f>
        <v>300床以上～400床未満</v>
      </c>
      <c r="O6" s="63" t="str">
        <f>O8</f>
        <v>自治体職員 学術・研究機関出身</v>
      </c>
      <c r="P6" s="63" t="str">
        <f>P8</f>
        <v>直営</v>
      </c>
      <c r="Q6" s="64">
        <f t="shared" si="3" ref="Q6:AH6">Q8</f>
        <v>17</v>
      </c>
      <c r="R6" s="63" t="str">
        <f t="shared" si="3"/>
        <v>対象</v>
      </c>
      <c r="S6" s="63" t="str">
        <f t="shared" si="3"/>
        <v>透 I 訓 ガ</v>
      </c>
      <c r="T6" s="63" t="str">
        <f t="shared" si="3"/>
        <v>臨 感 地</v>
      </c>
      <c r="U6" s="64">
        <f>U8</f>
        <v>7393849</v>
      </c>
      <c r="V6" s="64">
        <f>V8</f>
        <v>42523</v>
      </c>
      <c r="W6" s="63" t="str">
        <f>W8</f>
        <v>非該当</v>
      </c>
      <c r="X6" s="63" t="str">
        <f t="shared" si="4" ref="X6">X8</f>
        <v>非該当</v>
      </c>
      <c r="Y6" s="63" t="str">
        <f t="shared" si="3"/>
        <v>７：１</v>
      </c>
      <c r="Z6" s="64">
        <f t="shared" si="3"/>
        <v>292</v>
      </c>
      <c r="AA6" s="64" t="str">
        <f t="shared" si="3"/>
        <v>-</v>
      </c>
      <c r="AB6" s="64">
        <f t="shared" si="3"/>
        <v>30</v>
      </c>
      <c r="AC6" s="64" t="str">
        <f t="shared" si="3"/>
        <v>-</v>
      </c>
      <c r="AD6" s="64">
        <f t="shared" si="3"/>
        <v>21</v>
      </c>
      <c r="AE6" s="64">
        <f t="shared" si="3"/>
        <v>343</v>
      </c>
      <c r="AF6" s="64">
        <f t="shared" si="3"/>
        <v>292</v>
      </c>
      <c r="AG6" s="64" t="str">
        <f t="shared" si="3"/>
        <v>-</v>
      </c>
      <c r="AH6" s="64">
        <f t="shared" si="3"/>
        <v>292</v>
      </c>
      <c r="AI6" s="65">
        <f>IF(AI8="-",NA(),AI8)</f>
        <v>92</v>
      </c>
      <c r="AJ6" s="65">
        <f t="shared" si="5" ref="AJ6:AR6">IF(AJ8="-",NA(),AJ8)</f>
        <v>90.60</v>
      </c>
      <c r="AK6" s="65">
        <f t="shared" si="5"/>
        <v>93.30</v>
      </c>
      <c r="AL6" s="65">
        <f t="shared" si="5"/>
        <v>93.70</v>
      </c>
      <c r="AM6" s="65">
        <f t="shared" si="5"/>
        <v>99.10</v>
      </c>
      <c r="AN6" s="65">
        <f t="shared" si="5"/>
        <v>97.20</v>
      </c>
      <c r="AO6" s="65">
        <f t="shared" si="5"/>
        <v>97</v>
      </c>
      <c r="AP6" s="65">
        <f t="shared" si="5"/>
        <v>97.80</v>
      </c>
      <c r="AQ6" s="65">
        <f t="shared" si="5"/>
        <v>97</v>
      </c>
      <c r="AR6" s="65">
        <f t="shared" si="5"/>
        <v>102.40</v>
      </c>
      <c r="AS6" s="65" t="str">
        <f>IF(AS8="-","【-】","【"&amp;SUBSTITUTE(TEXT(AS8,"#,##0.0"),"-","△")&amp;"】")</f>
        <v>【102.5】</v>
      </c>
      <c r="AT6" s="65">
        <f>IF(AT8="-",NA(),AT8)</f>
        <v>77.20</v>
      </c>
      <c r="AU6" s="65">
        <f t="shared" si="6" ref="AU6:BC6">IF(AU8="-",NA(),AU8)</f>
        <v>72.400000000000006</v>
      </c>
      <c r="AV6" s="65">
        <f t="shared" si="6"/>
        <v>75.30</v>
      </c>
      <c r="AW6" s="65">
        <f t="shared" si="6"/>
        <v>77.80</v>
      </c>
      <c r="AX6" s="65">
        <f t="shared" si="6"/>
        <v>67.70</v>
      </c>
      <c r="AY6" s="65">
        <f t="shared" si="6"/>
        <v>90.10</v>
      </c>
      <c r="AZ6" s="65">
        <f t="shared" si="6"/>
        <v>89.60</v>
      </c>
      <c r="BA6" s="65">
        <f t="shared" si="6"/>
        <v>89.70</v>
      </c>
      <c r="BB6" s="65">
        <f t="shared" si="6"/>
        <v>89.30</v>
      </c>
      <c r="BC6" s="65">
        <f t="shared" si="6"/>
        <v>84.10</v>
      </c>
      <c r="BD6" s="65" t="str">
        <f>IF(BD8="-","【-】","【"&amp;SUBSTITUTE(TEXT(BD8,"#,##0.0"),"-","△")&amp;"】")</f>
        <v>【84.7】</v>
      </c>
      <c r="BE6" s="65">
        <f>IF(BE8="-",NA(),BE8)</f>
        <v>2.2000000000000002</v>
      </c>
      <c r="BF6" s="65">
        <f t="shared" si="7" ref="BF6:BN6">IF(BF8="-",NA(),BF8)</f>
        <v>15.90</v>
      </c>
      <c r="BG6" s="65">
        <f t="shared" si="7"/>
        <v>23</v>
      </c>
      <c r="BH6" s="65">
        <f t="shared" si="7"/>
        <v>28.80</v>
      </c>
      <c r="BI6" s="65">
        <f t="shared" si="7"/>
        <v>34</v>
      </c>
      <c r="BJ6" s="65">
        <f t="shared" si="7"/>
        <v>76.30</v>
      </c>
      <c r="BK6" s="65">
        <f t="shared" si="7"/>
        <v>80.70</v>
      </c>
      <c r="BL6" s="65">
        <f t="shared" si="7"/>
        <v>75.900000000000006</v>
      </c>
      <c r="BM6" s="65">
        <f t="shared" si="7"/>
        <v>75.099999999999994</v>
      </c>
      <c r="BN6" s="65">
        <f t="shared" si="7"/>
        <v>83.20</v>
      </c>
      <c r="BO6" s="65" t="str">
        <f>IF(BO8="-","【-】","【"&amp;SUBSTITUTE(TEXT(BO8,"#,##0.0"),"-","△")&amp;"】")</f>
        <v>【69.3】</v>
      </c>
      <c r="BP6" s="65">
        <f>IF(BP8="-",NA(),BP8)</f>
        <v>72.400000000000006</v>
      </c>
      <c r="BQ6" s="65">
        <f t="shared" si="8" ref="BQ6:BY6">IF(BQ8="-",NA(),BQ8)</f>
        <v>69.099999999999994</v>
      </c>
      <c r="BR6" s="65">
        <f t="shared" si="8"/>
        <v>69.400000000000006</v>
      </c>
      <c r="BS6" s="65">
        <f t="shared" si="8"/>
        <v>75.20</v>
      </c>
      <c r="BT6" s="65">
        <f t="shared" si="8"/>
        <v>61.90</v>
      </c>
      <c r="BU6" s="65">
        <f t="shared" si="8"/>
        <v>72.599999999999994</v>
      </c>
      <c r="BV6" s="65">
        <f t="shared" si="8"/>
        <v>73.50</v>
      </c>
      <c r="BW6" s="65">
        <f t="shared" si="8"/>
        <v>74.099999999999994</v>
      </c>
      <c r="BX6" s="65">
        <f t="shared" si="8"/>
        <v>74.400000000000006</v>
      </c>
      <c r="BY6" s="65">
        <f t="shared" si="8"/>
        <v>66.50</v>
      </c>
      <c r="BZ6" s="65" t="str">
        <f>IF(BZ8="-","【-】","【"&amp;SUBSTITUTE(TEXT(BZ8,"#,##0.0"),"-","△")&amp;"】")</f>
        <v>【67.2】</v>
      </c>
      <c r="CA6" s="66">
        <f>IF(CA8="-",NA(),CA8)</f>
        <v>78050</v>
      </c>
      <c r="CB6" s="66">
        <f t="shared" si="9" ref="CB6:CJ6">IF(CB8="-",NA(),CB8)</f>
        <v>75517</v>
      </c>
      <c r="CC6" s="66">
        <f t="shared" si="9"/>
        <v>82846</v>
      </c>
      <c r="CD6" s="66">
        <f t="shared" si="9"/>
        <v>82715</v>
      </c>
      <c r="CE6" s="66">
        <f t="shared" si="9"/>
        <v>86873</v>
      </c>
      <c r="CF6" s="66">
        <f t="shared" si="9"/>
        <v>50510</v>
      </c>
      <c r="CG6" s="66">
        <f t="shared" si="9"/>
        <v>50958</v>
      </c>
      <c r="CH6" s="66">
        <f t="shared" si="9"/>
        <v>52405</v>
      </c>
      <c r="CI6" s="66">
        <f t="shared" si="9"/>
        <v>53523</v>
      </c>
      <c r="CJ6" s="66">
        <f t="shared" si="9"/>
        <v>57368</v>
      </c>
      <c r="CK6" s="65" t="str">
        <f>IF(CK8="-","【-】","【"&amp;SUBSTITUTE(TEXT(CK8,"#,##0"),"-","△")&amp;"】")</f>
        <v>【56,733】</v>
      </c>
      <c r="CL6" s="66">
        <f>IF(CL8="-",NA(),CL8)</f>
        <v>25335</v>
      </c>
      <c r="CM6" s="66">
        <f t="shared" si="10" ref="CM6:CU6">IF(CM8="-",NA(),CM8)</f>
        <v>24173</v>
      </c>
      <c r="CN6" s="66">
        <f t="shared" si="10"/>
        <v>25966</v>
      </c>
      <c r="CO6" s="66">
        <f t="shared" si="10"/>
        <v>28327</v>
      </c>
      <c r="CP6" s="66">
        <f t="shared" si="10"/>
        <v>27767</v>
      </c>
      <c r="CQ6" s="66">
        <f t="shared" si="10"/>
        <v>13552</v>
      </c>
      <c r="CR6" s="66">
        <f t="shared" si="10"/>
        <v>13792</v>
      </c>
      <c r="CS6" s="66">
        <f t="shared" si="10"/>
        <v>14290</v>
      </c>
      <c r="CT6" s="66">
        <f t="shared" si="10"/>
        <v>15111</v>
      </c>
      <c r="CU6" s="66">
        <f t="shared" si="10"/>
        <v>15986</v>
      </c>
      <c r="CV6" s="65" t="str">
        <f>IF(CV8="-","【-】","【"&amp;SUBSTITUTE(TEXT(CV8,"#,##0"),"-","△")&amp;"】")</f>
        <v>【16,778】</v>
      </c>
      <c r="CW6" s="65">
        <f>IF(CW8="-",NA(),CW8)</f>
        <v>62.30</v>
      </c>
      <c r="CX6" s="65">
        <f t="shared" si="11" ref="CX6:DF6">IF(CX8="-",NA(),CX8)</f>
        <v>66.50</v>
      </c>
      <c r="CY6" s="65">
        <f t="shared" si="11"/>
        <v>61.50</v>
      </c>
      <c r="CZ6" s="65">
        <f t="shared" si="11"/>
        <v>59.60</v>
      </c>
      <c r="DA6" s="65">
        <f t="shared" si="11"/>
        <v>68.900000000000006</v>
      </c>
      <c r="DB6" s="65">
        <f t="shared" si="11"/>
        <v>55.80</v>
      </c>
      <c r="DC6" s="65">
        <f t="shared" si="11"/>
        <v>56.10</v>
      </c>
      <c r="DD6" s="65">
        <f t="shared" si="11"/>
        <v>56</v>
      </c>
      <c r="DE6" s="65">
        <f t="shared" si="11"/>
        <v>56.20</v>
      </c>
      <c r="DF6" s="65">
        <f t="shared" si="11"/>
        <v>60.80</v>
      </c>
      <c r="DG6" s="65" t="str">
        <f>IF(DG8="-","【-】","【"&amp;SUBSTITUTE(TEXT(DG8,"#,##0.0"),"-","△")&amp;"】")</f>
        <v>【58.8】</v>
      </c>
      <c r="DH6" s="65">
        <f>IF(DH8="-",NA(),DH8)</f>
        <v>38.40</v>
      </c>
      <c r="DI6" s="65">
        <f t="shared" si="12" ref="DI6:DQ6">IF(DI8="-",NA(),DI8)</f>
        <v>36.10</v>
      </c>
      <c r="DJ6" s="65">
        <f t="shared" si="12"/>
        <v>37.799999999999997</v>
      </c>
      <c r="DK6" s="65">
        <f t="shared" si="12"/>
        <v>37.799999999999997</v>
      </c>
      <c r="DL6" s="65">
        <f t="shared" si="12"/>
        <v>41.30</v>
      </c>
      <c r="DM6" s="65">
        <f t="shared" si="12"/>
        <v>23.80</v>
      </c>
      <c r="DN6" s="65">
        <f t="shared" si="12"/>
        <v>23.90</v>
      </c>
      <c r="DO6" s="65">
        <f t="shared" si="12"/>
        <v>23.60</v>
      </c>
      <c r="DP6" s="65">
        <f t="shared" si="12"/>
        <v>24.20</v>
      </c>
      <c r="DQ6" s="65">
        <f t="shared" si="12"/>
        <v>24.10</v>
      </c>
      <c r="DR6" s="65" t="str">
        <f>IF(DR8="-","【-】","【"&amp;SUBSTITUTE(TEXT(DR8,"#,##0.0"),"-","△")&amp;"】")</f>
        <v>【24.8】</v>
      </c>
      <c r="DS6" s="65">
        <f>IF(DS8="-",NA(),DS8)</f>
        <v>50</v>
      </c>
      <c r="DT6" s="65">
        <f t="shared" si="13" ref="DT6:EB6">IF(DT8="-",NA(),DT8)</f>
        <v>51.40</v>
      </c>
      <c r="DU6" s="65">
        <f t="shared" si="13"/>
        <v>54</v>
      </c>
      <c r="DV6" s="65">
        <f t="shared" si="13"/>
        <v>55.20</v>
      </c>
      <c r="DW6" s="65">
        <f t="shared" si="13"/>
        <v>56.70</v>
      </c>
      <c r="DX6" s="65">
        <f t="shared" si="13"/>
        <v>49.80</v>
      </c>
      <c r="DY6" s="65">
        <f t="shared" si="13"/>
        <v>50.90</v>
      </c>
      <c r="DZ6" s="65">
        <f t="shared" si="13"/>
        <v>51.90</v>
      </c>
      <c r="EA6" s="65">
        <f t="shared" si="13"/>
        <v>52.90</v>
      </c>
      <c r="EB6" s="65">
        <f t="shared" si="13"/>
        <v>54.30</v>
      </c>
      <c r="EC6" s="65" t="str">
        <f>IF(EC8="-","【-】","【"&amp;SUBSTITUTE(TEXT(EC8,"#,##0.0"),"-","△")&amp;"】")</f>
        <v>【54.8】</v>
      </c>
      <c r="ED6" s="65">
        <f>IF(ED8="-",NA(),ED8)</f>
        <v>66.20</v>
      </c>
      <c r="EE6" s="65">
        <f t="shared" si="14" ref="EE6:EM6">IF(EE8="-",NA(),EE8)</f>
        <v>69.900000000000006</v>
      </c>
      <c r="EF6" s="65">
        <f t="shared" si="14"/>
        <v>73.599999999999994</v>
      </c>
      <c r="EG6" s="65">
        <f t="shared" si="14"/>
        <v>70.599999999999994</v>
      </c>
      <c r="EH6" s="65">
        <f t="shared" si="14"/>
        <v>70.50</v>
      </c>
      <c r="EI6" s="65">
        <f t="shared" si="14"/>
        <v>65</v>
      </c>
      <c r="EJ6" s="65">
        <f t="shared" si="14"/>
        <v>66.80</v>
      </c>
      <c r="EK6" s="65">
        <f t="shared" si="14"/>
        <v>68.20</v>
      </c>
      <c r="EL6" s="65">
        <f t="shared" si="14"/>
        <v>69.400000000000006</v>
      </c>
      <c r="EM6" s="65">
        <f t="shared" si="14"/>
        <v>69.900000000000006</v>
      </c>
      <c r="EN6" s="65" t="str">
        <f>IF(EN8="-","【-】","【"&amp;SUBSTITUTE(TEXT(EN8,"#,##0.0"),"-","△")&amp;"】")</f>
        <v>【70.3】</v>
      </c>
      <c r="EO6" s="66">
        <f>IF(EO8="-",NA(),EO8)</f>
        <v>95025073</v>
      </c>
      <c r="EP6" s="66">
        <f t="shared" si="15" ref="EP6:EX6">IF(EP8="-",NA(),EP8)</f>
        <v>96683458</v>
      </c>
      <c r="EQ6" s="66">
        <f t="shared" si="15"/>
        <v>96229318</v>
      </c>
      <c r="ER6" s="66">
        <f t="shared" si="15"/>
        <v>98385367</v>
      </c>
      <c r="ES6" s="66">
        <f t="shared" si="15"/>
        <v>99533055</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ht="13.5">
      <c r="A7" s="48" t="s">
        <v>159</v>
      </c>
      <c r="B7" s="63">
        <f t="shared" si="16" ref="B7:AH7">B8</f>
        <v>2020</v>
      </c>
      <c r="C7" s="63">
        <f t="shared" si="16"/>
        <v>110001</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300床以上～400床未満</v>
      </c>
      <c r="O7" s="63" t="str">
        <f>O8</f>
        <v>自治体職員 学術・研究機関出身</v>
      </c>
      <c r="P7" s="63" t="str">
        <f>P8</f>
        <v>直営</v>
      </c>
      <c r="Q7" s="64">
        <f t="shared" si="16"/>
        <v>17</v>
      </c>
      <c r="R7" s="63" t="str">
        <f t="shared" si="16"/>
        <v>対象</v>
      </c>
      <c r="S7" s="63" t="str">
        <f t="shared" si="16"/>
        <v>透 I 訓 ガ</v>
      </c>
      <c r="T7" s="63" t="str">
        <f t="shared" si="16"/>
        <v>臨 感 地</v>
      </c>
      <c r="U7" s="64">
        <f>U8</f>
        <v>7393849</v>
      </c>
      <c r="V7" s="64">
        <f>V8</f>
        <v>42523</v>
      </c>
      <c r="W7" s="63" t="str">
        <f>W8</f>
        <v>非該当</v>
      </c>
      <c r="X7" s="63" t="str">
        <f t="shared" si="16"/>
        <v>非該当</v>
      </c>
      <c r="Y7" s="63" t="str">
        <f t="shared" si="16"/>
        <v>７：１</v>
      </c>
      <c r="Z7" s="64">
        <f t="shared" si="16"/>
        <v>292</v>
      </c>
      <c r="AA7" s="64" t="str">
        <f t="shared" si="16"/>
        <v>-</v>
      </c>
      <c r="AB7" s="64">
        <f t="shared" si="16"/>
        <v>30</v>
      </c>
      <c r="AC7" s="64" t="str">
        <f t="shared" si="16"/>
        <v>-</v>
      </c>
      <c r="AD7" s="64">
        <f t="shared" si="16"/>
        <v>21</v>
      </c>
      <c r="AE7" s="64">
        <f t="shared" si="16"/>
        <v>343</v>
      </c>
      <c r="AF7" s="64">
        <f t="shared" si="16"/>
        <v>292</v>
      </c>
      <c r="AG7" s="64" t="str">
        <f t="shared" si="16"/>
        <v>-</v>
      </c>
      <c r="AH7" s="64">
        <f t="shared" si="16"/>
        <v>292</v>
      </c>
      <c r="AI7" s="65">
        <f>AI8</f>
        <v>92</v>
      </c>
      <c r="AJ7" s="65">
        <f t="shared" si="17" ref="AJ7:AR7">AJ8</f>
        <v>90.60</v>
      </c>
      <c r="AK7" s="65">
        <f t="shared" si="17"/>
        <v>93.30</v>
      </c>
      <c r="AL7" s="65">
        <f t="shared" si="17"/>
        <v>93.70</v>
      </c>
      <c r="AM7" s="65">
        <f t="shared" si="17"/>
        <v>99.10</v>
      </c>
      <c r="AN7" s="65">
        <f t="shared" si="17"/>
        <v>97.20</v>
      </c>
      <c r="AO7" s="65">
        <f t="shared" si="17"/>
        <v>97</v>
      </c>
      <c r="AP7" s="65">
        <f t="shared" si="17"/>
        <v>97.80</v>
      </c>
      <c r="AQ7" s="65">
        <f t="shared" si="17"/>
        <v>97</v>
      </c>
      <c r="AR7" s="65">
        <f t="shared" si="17"/>
        <v>102.40</v>
      </c>
      <c r="AS7" s="65"/>
      <c r="AT7" s="65">
        <f>AT8</f>
        <v>77.20</v>
      </c>
      <c r="AU7" s="65">
        <f t="shared" si="18" ref="AU7:BC7">AU8</f>
        <v>72.400000000000006</v>
      </c>
      <c r="AV7" s="65">
        <f t="shared" si="18"/>
        <v>75.30</v>
      </c>
      <c r="AW7" s="65">
        <f t="shared" si="18"/>
        <v>77.80</v>
      </c>
      <c r="AX7" s="65">
        <f t="shared" si="18"/>
        <v>67.70</v>
      </c>
      <c r="AY7" s="65">
        <f t="shared" si="18"/>
        <v>90.10</v>
      </c>
      <c r="AZ7" s="65">
        <f t="shared" si="18"/>
        <v>89.60</v>
      </c>
      <c r="BA7" s="65">
        <f t="shared" si="18"/>
        <v>89.70</v>
      </c>
      <c r="BB7" s="65">
        <f t="shared" si="18"/>
        <v>89.30</v>
      </c>
      <c r="BC7" s="65">
        <f t="shared" si="18"/>
        <v>84.10</v>
      </c>
      <c r="BD7" s="65"/>
      <c r="BE7" s="65">
        <f>BE8</f>
        <v>2.2000000000000002</v>
      </c>
      <c r="BF7" s="65">
        <f t="shared" si="19" ref="BF7:BN7">BF8</f>
        <v>15.90</v>
      </c>
      <c r="BG7" s="65">
        <f t="shared" si="19"/>
        <v>23</v>
      </c>
      <c r="BH7" s="65">
        <f t="shared" si="19"/>
        <v>28.80</v>
      </c>
      <c r="BI7" s="65">
        <f t="shared" si="19"/>
        <v>34</v>
      </c>
      <c r="BJ7" s="65">
        <f t="shared" si="19"/>
        <v>76.30</v>
      </c>
      <c r="BK7" s="65">
        <f t="shared" si="19"/>
        <v>80.70</v>
      </c>
      <c r="BL7" s="65">
        <f t="shared" si="19"/>
        <v>75.900000000000006</v>
      </c>
      <c r="BM7" s="65">
        <f t="shared" si="19"/>
        <v>75.099999999999994</v>
      </c>
      <c r="BN7" s="65">
        <f t="shared" si="19"/>
        <v>83.20</v>
      </c>
      <c r="BO7" s="65"/>
      <c r="BP7" s="65">
        <f>BP8</f>
        <v>72.400000000000006</v>
      </c>
      <c r="BQ7" s="65">
        <f t="shared" si="20" ref="BQ7:BY7">BQ8</f>
        <v>69.099999999999994</v>
      </c>
      <c r="BR7" s="65">
        <f t="shared" si="20"/>
        <v>69.400000000000006</v>
      </c>
      <c r="BS7" s="65">
        <f t="shared" si="20"/>
        <v>75.20</v>
      </c>
      <c r="BT7" s="65">
        <f t="shared" si="20"/>
        <v>61.90</v>
      </c>
      <c r="BU7" s="65">
        <f t="shared" si="20"/>
        <v>72.599999999999994</v>
      </c>
      <c r="BV7" s="65">
        <f t="shared" si="20"/>
        <v>73.50</v>
      </c>
      <c r="BW7" s="65">
        <f t="shared" si="20"/>
        <v>74.099999999999994</v>
      </c>
      <c r="BX7" s="65">
        <f t="shared" si="20"/>
        <v>74.400000000000006</v>
      </c>
      <c r="BY7" s="65">
        <f t="shared" si="20"/>
        <v>66.50</v>
      </c>
      <c r="BZ7" s="65"/>
      <c r="CA7" s="66">
        <f>CA8</f>
        <v>78050</v>
      </c>
      <c r="CB7" s="66">
        <f t="shared" si="21" ref="CB7:CJ7">CB8</f>
        <v>75517</v>
      </c>
      <c r="CC7" s="66">
        <f t="shared" si="21"/>
        <v>82846</v>
      </c>
      <c r="CD7" s="66">
        <f t="shared" si="21"/>
        <v>82715</v>
      </c>
      <c r="CE7" s="66">
        <f t="shared" si="21"/>
        <v>86873</v>
      </c>
      <c r="CF7" s="66">
        <f t="shared" si="21"/>
        <v>50510</v>
      </c>
      <c r="CG7" s="66">
        <f t="shared" si="21"/>
        <v>50958</v>
      </c>
      <c r="CH7" s="66">
        <f t="shared" si="21"/>
        <v>52405</v>
      </c>
      <c r="CI7" s="66">
        <f t="shared" si="21"/>
        <v>53523</v>
      </c>
      <c r="CJ7" s="66">
        <f t="shared" si="21"/>
        <v>57368</v>
      </c>
      <c r="CK7" s="65"/>
      <c r="CL7" s="66">
        <f>CL8</f>
        <v>25335</v>
      </c>
      <c r="CM7" s="66">
        <f t="shared" si="22" ref="CM7:CU7">CM8</f>
        <v>24173</v>
      </c>
      <c r="CN7" s="66">
        <f t="shared" si="22"/>
        <v>25966</v>
      </c>
      <c r="CO7" s="66">
        <f t="shared" si="22"/>
        <v>28327</v>
      </c>
      <c r="CP7" s="66">
        <f t="shared" si="22"/>
        <v>27767</v>
      </c>
      <c r="CQ7" s="66">
        <f t="shared" si="22"/>
        <v>13552</v>
      </c>
      <c r="CR7" s="66">
        <f t="shared" si="22"/>
        <v>13792</v>
      </c>
      <c r="CS7" s="66">
        <f t="shared" si="22"/>
        <v>14290</v>
      </c>
      <c r="CT7" s="66">
        <f t="shared" si="22"/>
        <v>15111</v>
      </c>
      <c r="CU7" s="66">
        <f t="shared" si="22"/>
        <v>15986</v>
      </c>
      <c r="CV7" s="65"/>
      <c r="CW7" s="65">
        <f>CW8</f>
        <v>62.30</v>
      </c>
      <c r="CX7" s="65">
        <f t="shared" si="23" ref="CX7:DF7">CX8</f>
        <v>66.50</v>
      </c>
      <c r="CY7" s="65">
        <f t="shared" si="23"/>
        <v>61.50</v>
      </c>
      <c r="CZ7" s="65">
        <f t="shared" si="23"/>
        <v>59.60</v>
      </c>
      <c r="DA7" s="65">
        <f t="shared" si="23"/>
        <v>68.900000000000006</v>
      </c>
      <c r="DB7" s="65">
        <f t="shared" si="23"/>
        <v>55.80</v>
      </c>
      <c r="DC7" s="65">
        <f t="shared" si="23"/>
        <v>56.10</v>
      </c>
      <c r="DD7" s="65">
        <f t="shared" si="23"/>
        <v>56</v>
      </c>
      <c r="DE7" s="65">
        <f t="shared" si="23"/>
        <v>56.20</v>
      </c>
      <c r="DF7" s="65">
        <f t="shared" si="23"/>
        <v>60.80</v>
      </c>
      <c r="DG7" s="65"/>
      <c r="DH7" s="65">
        <f>DH8</f>
        <v>38.40</v>
      </c>
      <c r="DI7" s="65">
        <f t="shared" si="24" ref="DI7:DQ7">DI8</f>
        <v>36.10</v>
      </c>
      <c r="DJ7" s="65">
        <f t="shared" si="24"/>
        <v>37.799999999999997</v>
      </c>
      <c r="DK7" s="65">
        <f t="shared" si="24"/>
        <v>37.799999999999997</v>
      </c>
      <c r="DL7" s="65">
        <f t="shared" si="24"/>
        <v>41.30</v>
      </c>
      <c r="DM7" s="65">
        <f t="shared" si="24"/>
        <v>23.80</v>
      </c>
      <c r="DN7" s="65">
        <f t="shared" si="24"/>
        <v>23.90</v>
      </c>
      <c r="DO7" s="65">
        <f t="shared" si="24"/>
        <v>23.60</v>
      </c>
      <c r="DP7" s="65">
        <f t="shared" si="24"/>
        <v>24.20</v>
      </c>
      <c r="DQ7" s="65">
        <f t="shared" si="24"/>
        <v>24.10</v>
      </c>
      <c r="DR7" s="65"/>
      <c r="DS7" s="65">
        <f>DS8</f>
        <v>50</v>
      </c>
      <c r="DT7" s="65">
        <f t="shared" si="25" ref="DT7:EB7">DT8</f>
        <v>51.40</v>
      </c>
      <c r="DU7" s="65">
        <f t="shared" si="25"/>
        <v>54</v>
      </c>
      <c r="DV7" s="65">
        <f t="shared" si="25"/>
        <v>55.20</v>
      </c>
      <c r="DW7" s="65">
        <f t="shared" si="25"/>
        <v>56.70</v>
      </c>
      <c r="DX7" s="65">
        <f t="shared" si="25"/>
        <v>49.80</v>
      </c>
      <c r="DY7" s="65">
        <f t="shared" si="25"/>
        <v>50.90</v>
      </c>
      <c r="DZ7" s="65">
        <f t="shared" si="25"/>
        <v>51.90</v>
      </c>
      <c r="EA7" s="65">
        <f t="shared" si="25"/>
        <v>52.90</v>
      </c>
      <c r="EB7" s="65">
        <f t="shared" si="25"/>
        <v>54.30</v>
      </c>
      <c r="EC7" s="65"/>
      <c r="ED7" s="65">
        <f>ED8</f>
        <v>66.20</v>
      </c>
      <c r="EE7" s="65">
        <f t="shared" si="26" ref="EE7:EM7">EE8</f>
        <v>69.900000000000006</v>
      </c>
      <c r="EF7" s="65">
        <f t="shared" si="26"/>
        <v>73.599999999999994</v>
      </c>
      <c r="EG7" s="65">
        <f t="shared" si="26"/>
        <v>70.599999999999994</v>
      </c>
      <c r="EH7" s="65">
        <f t="shared" si="26"/>
        <v>70.50</v>
      </c>
      <c r="EI7" s="65">
        <f t="shared" si="26"/>
        <v>65</v>
      </c>
      <c r="EJ7" s="65">
        <f t="shared" si="26"/>
        <v>66.80</v>
      </c>
      <c r="EK7" s="65">
        <f t="shared" si="26"/>
        <v>68.20</v>
      </c>
      <c r="EL7" s="65">
        <f t="shared" si="26"/>
        <v>69.400000000000006</v>
      </c>
      <c r="EM7" s="65">
        <f t="shared" si="26"/>
        <v>69.900000000000006</v>
      </c>
      <c r="EN7" s="65"/>
      <c r="EO7" s="66">
        <f>EO8</f>
        <v>95025073</v>
      </c>
      <c r="EP7" s="66">
        <f t="shared" si="27" ref="EP7:EX7">EP8</f>
        <v>96683458</v>
      </c>
      <c r="EQ7" s="66">
        <f t="shared" si="27"/>
        <v>96229318</v>
      </c>
      <c r="ER7" s="66">
        <f t="shared" si="27"/>
        <v>98385367</v>
      </c>
      <c r="ES7" s="66">
        <f t="shared" si="27"/>
        <v>99533055</v>
      </c>
      <c r="ET7" s="66">
        <f t="shared" si="27"/>
        <v>45645830</v>
      </c>
      <c r="EU7" s="66">
        <f t="shared" si="27"/>
        <v>47082778</v>
      </c>
      <c r="EV7" s="66">
        <f t="shared" si="27"/>
        <v>48918364</v>
      </c>
      <c r="EW7" s="66">
        <f t="shared" si="27"/>
        <v>49696718</v>
      </c>
      <c r="EX7" s="66">
        <f t="shared" si="27"/>
        <v>50234873</v>
      </c>
      <c r="EY7" s="66"/>
    </row>
    <row r="8" spans="1:155" s="67" customFormat="1" ht="13.5">
      <c r="A8" s="48"/>
      <c r="B8" s="68">
        <v>2020</v>
      </c>
      <c r="C8" s="68">
        <v>110001</v>
      </c>
      <c r="D8" s="68">
        <v>46</v>
      </c>
      <c r="E8" s="68">
        <v>6</v>
      </c>
      <c r="F8" s="68">
        <v>0</v>
      </c>
      <c r="G8" s="68">
        <v>1</v>
      </c>
      <c r="H8" s="68" t="s">
        <v>160</v>
      </c>
      <c r="I8" s="68" t="s">
        <v>160</v>
      </c>
      <c r="J8" s="68" t="s">
        <v>161</v>
      </c>
      <c r="K8" s="68" t="s">
        <v>162</v>
      </c>
      <c r="L8" s="68" t="s">
        <v>163</v>
      </c>
      <c r="M8" s="68" t="s">
        <v>164</v>
      </c>
      <c r="N8" s="68" t="s">
        <v>165</v>
      </c>
      <c r="O8" s="68" t="s">
        <v>166</v>
      </c>
      <c r="P8" s="68" t="s">
        <v>167</v>
      </c>
      <c r="Q8" s="69">
        <v>17</v>
      </c>
      <c r="R8" s="68" t="s">
        <v>168</v>
      </c>
      <c r="S8" s="68" t="s">
        <v>169</v>
      </c>
      <c r="T8" s="68" t="s">
        <v>170</v>
      </c>
      <c r="U8" s="69">
        <v>7393849</v>
      </c>
      <c r="V8" s="69">
        <v>42523</v>
      </c>
      <c r="W8" s="68" t="s">
        <v>171</v>
      </c>
      <c r="X8" s="68" t="s">
        <v>171</v>
      </c>
      <c r="Y8" s="70" t="s">
        <v>172</v>
      </c>
      <c r="Z8" s="69">
        <v>292</v>
      </c>
      <c r="AA8" s="69" t="s">
        <v>39</v>
      </c>
      <c r="AB8" s="69">
        <v>30</v>
      </c>
      <c r="AC8" s="69" t="s">
        <v>39</v>
      </c>
      <c r="AD8" s="69">
        <v>21</v>
      </c>
      <c r="AE8" s="69">
        <v>343</v>
      </c>
      <c r="AF8" s="69">
        <v>292</v>
      </c>
      <c r="AG8" s="69" t="s">
        <v>39</v>
      </c>
      <c r="AH8" s="69">
        <v>292</v>
      </c>
      <c r="AI8" s="71">
        <v>92</v>
      </c>
      <c r="AJ8" s="71">
        <v>90.60</v>
      </c>
      <c r="AK8" s="71">
        <v>93.30</v>
      </c>
      <c r="AL8" s="71">
        <v>93.70</v>
      </c>
      <c r="AM8" s="71">
        <v>99.10</v>
      </c>
      <c r="AN8" s="71">
        <v>97.20</v>
      </c>
      <c r="AO8" s="71">
        <v>97</v>
      </c>
      <c r="AP8" s="71">
        <v>97.80</v>
      </c>
      <c r="AQ8" s="71">
        <v>97</v>
      </c>
      <c r="AR8" s="71">
        <v>102.40</v>
      </c>
      <c r="AS8" s="71">
        <v>102.50</v>
      </c>
      <c r="AT8" s="71">
        <v>77.20</v>
      </c>
      <c r="AU8" s="71">
        <v>72.400000000000006</v>
      </c>
      <c r="AV8" s="71">
        <v>75.30</v>
      </c>
      <c r="AW8" s="71">
        <v>77.80</v>
      </c>
      <c r="AX8" s="71">
        <v>67.70</v>
      </c>
      <c r="AY8" s="71">
        <v>90.10</v>
      </c>
      <c r="AZ8" s="71">
        <v>89.60</v>
      </c>
      <c r="BA8" s="71">
        <v>89.70</v>
      </c>
      <c r="BB8" s="71">
        <v>89.30</v>
      </c>
      <c r="BC8" s="71">
        <v>84.10</v>
      </c>
      <c r="BD8" s="71">
        <v>84.70</v>
      </c>
      <c r="BE8" s="72">
        <v>2.2000000000000002</v>
      </c>
      <c r="BF8" s="72">
        <v>15.90</v>
      </c>
      <c r="BG8" s="72">
        <v>23</v>
      </c>
      <c r="BH8" s="72">
        <v>28.80</v>
      </c>
      <c r="BI8" s="72">
        <v>34</v>
      </c>
      <c r="BJ8" s="72">
        <v>76.30</v>
      </c>
      <c r="BK8" s="72">
        <v>80.70</v>
      </c>
      <c r="BL8" s="72">
        <v>75.900000000000006</v>
      </c>
      <c r="BM8" s="72">
        <v>75.099999999999994</v>
      </c>
      <c r="BN8" s="72">
        <v>83.20</v>
      </c>
      <c r="BO8" s="72">
        <v>69.30</v>
      </c>
      <c r="BP8" s="71">
        <v>72.400000000000006</v>
      </c>
      <c r="BQ8" s="71">
        <v>69.099999999999994</v>
      </c>
      <c r="BR8" s="71">
        <v>69.400000000000006</v>
      </c>
      <c r="BS8" s="71">
        <v>75.20</v>
      </c>
      <c r="BT8" s="71">
        <v>61.90</v>
      </c>
      <c r="BU8" s="71">
        <v>72.599999999999994</v>
      </c>
      <c r="BV8" s="71">
        <v>73.50</v>
      </c>
      <c r="BW8" s="71">
        <v>74.099999999999994</v>
      </c>
      <c r="BX8" s="71">
        <v>74.400000000000006</v>
      </c>
      <c r="BY8" s="71">
        <v>66.50</v>
      </c>
      <c r="BZ8" s="71">
        <v>67.20</v>
      </c>
      <c r="CA8" s="72">
        <v>78050</v>
      </c>
      <c r="CB8" s="72">
        <v>75517</v>
      </c>
      <c r="CC8" s="72">
        <v>82846</v>
      </c>
      <c r="CD8" s="72">
        <v>82715</v>
      </c>
      <c r="CE8" s="72">
        <v>86873</v>
      </c>
      <c r="CF8" s="72">
        <v>50510</v>
      </c>
      <c r="CG8" s="72">
        <v>50958</v>
      </c>
      <c r="CH8" s="72">
        <v>52405</v>
      </c>
      <c r="CI8" s="72">
        <v>53523</v>
      </c>
      <c r="CJ8" s="72">
        <v>57368</v>
      </c>
      <c r="CK8" s="71">
        <v>56733</v>
      </c>
      <c r="CL8" s="72">
        <v>25335</v>
      </c>
      <c r="CM8" s="72">
        <v>24173</v>
      </c>
      <c r="CN8" s="72">
        <v>25966</v>
      </c>
      <c r="CO8" s="72">
        <v>28327</v>
      </c>
      <c r="CP8" s="72">
        <v>27767</v>
      </c>
      <c r="CQ8" s="72">
        <v>13552</v>
      </c>
      <c r="CR8" s="72">
        <v>13792</v>
      </c>
      <c r="CS8" s="72">
        <v>14290</v>
      </c>
      <c r="CT8" s="72">
        <v>15111</v>
      </c>
      <c r="CU8" s="72">
        <v>15986</v>
      </c>
      <c r="CV8" s="71">
        <v>16778</v>
      </c>
      <c r="CW8" s="72">
        <v>62.30</v>
      </c>
      <c r="CX8" s="72">
        <v>66.50</v>
      </c>
      <c r="CY8" s="72">
        <v>61.50</v>
      </c>
      <c r="CZ8" s="72">
        <v>59.60</v>
      </c>
      <c r="DA8" s="72">
        <v>68.900000000000006</v>
      </c>
      <c r="DB8" s="72">
        <v>55.80</v>
      </c>
      <c r="DC8" s="72">
        <v>56.10</v>
      </c>
      <c r="DD8" s="72">
        <v>56</v>
      </c>
      <c r="DE8" s="72">
        <v>56.20</v>
      </c>
      <c r="DF8" s="72">
        <v>60.80</v>
      </c>
      <c r="DG8" s="72">
        <v>58.80</v>
      </c>
      <c r="DH8" s="72">
        <v>38.40</v>
      </c>
      <c r="DI8" s="72">
        <v>36.10</v>
      </c>
      <c r="DJ8" s="72">
        <v>37.799999999999997</v>
      </c>
      <c r="DK8" s="72">
        <v>37.799999999999997</v>
      </c>
      <c r="DL8" s="72">
        <v>41.30</v>
      </c>
      <c r="DM8" s="72">
        <v>23.80</v>
      </c>
      <c r="DN8" s="72">
        <v>23.90</v>
      </c>
      <c r="DO8" s="72">
        <v>23.60</v>
      </c>
      <c r="DP8" s="72">
        <v>24.20</v>
      </c>
      <c r="DQ8" s="72">
        <v>24.10</v>
      </c>
      <c r="DR8" s="72">
        <v>24.80</v>
      </c>
      <c r="DS8" s="71">
        <v>50</v>
      </c>
      <c r="DT8" s="71">
        <v>51.40</v>
      </c>
      <c r="DU8" s="71">
        <v>54</v>
      </c>
      <c r="DV8" s="71">
        <v>55.20</v>
      </c>
      <c r="DW8" s="71">
        <v>56.70</v>
      </c>
      <c r="DX8" s="71">
        <v>49.80</v>
      </c>
      <c r="DY8" s="71">
        <v>50.90</v>
      </c>
      <c r="DZ8" s="71">
        <v>51.90</v>
      </c>
      <c r="EA8" s="71">
        <v>52.90</v>
      </c>
      <c r="EB8" s="71">
        <v>54.30</v>
      </c>
      <c r="EC8" s="71">
        <v>54.80</v>
      </c>
      <c r="ED8" s="71">
        <v>66.20</v>
      </c>
      <c r="EE8" s="71">
        <v>69.900000000000006</v>
      </c>
      <c r="EF8" s="71">
        <v>73.599999999999994</v>
      </c>
      <c r="EG8" s="71">
        <v>70.599999999999994</v>
      </c>
      <c r="EH8" s="71">
        <v>70.50</v>
      </c>
      <c r="EI8" s="71">
        <v>65</v>
      </c>
      <c r="EJ8" s="71">
        <v>66.80</v>
      </c>
      <c r="EK8" s="71">
        <v>68.20</v>
      </c>
      <c r="EL8" s="71">
        <v>69.400000000000006</v>
      </c>
      <c r="EM8" s="71">
        <v>69.900000000000006</v>
      </c>
      <c r="EN8" s="71">
        <v>70.30</v>
      </c>
      <c r="EO8" s="72">
        <v>95025073</v>
      </c>
      <c r="EP8" s="72">
        <v>96683458</v>
      </c>
      <c r="EQ8" s="72">
        <v>96229318</v>
      </c>
      <c r="ER8" s="72">
        <v>98385367</v>
      </c>
      <c r="ES8" s="72">
        <v>99533055</v>
      </c>
      <c r="ET8" s="72">
        <v>45645830</v>
      </c>
      <c r="EU8" s="72">
        <v>47082778</v>
      </c>
      <c r="EV8" s="72">
        <v>48918364</v>
      </c>
      <c r="EW8" s="72">
        <v>49696718</v>
      </c>
      <c r="EX8" s="72">
        <v>50234873</v>
      </c>
      <c r="EY8" s="72">
        <v>49168683</v>
      </c>
    </row>
    <row r="9" spans="14:155" ht="13.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ht="13.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ht="13.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4:155" ht="13.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4:155" ht="13.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4:155" ht="13.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4:155" ht="13.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4:155" ht="13.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ht="13.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ht="13.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ht="13.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ht="13.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公営企業課</Manager>
  <Company>総務省</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2022-01-21T18:09:32Z</cp:lastPrinted>
  <dcterms:created xsi:type="dcterms:W3CDTF">2021-12-03T08:40:43Z</dcterms:created>
  <dcterms:modified xsi:type="dcterms:W3CDTF">2022-01-21T09:09:33Z</dcterms:modified>
  <cp:category/>
  <cp:contentType/>
  <cp:contentStatus/>
</cp:coreProperties>
</file>