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2.dpc.pref.chiba.lg.jp\32010_総務企画課$\02_室班フォルダ\政策・広報室\政策\R3\102企画（政策）\経営分析\06_経営分析表（Ｒ２年度決算）\03_財政課へ回答\送付用\"/>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E85" i="4"/>
  <c r="BB10" i="4"/>
  <c r="AT10" i="4"/>
  <c r="AL10" i="4"/>
  <c r="W10" i="4"/>
  <c r="B10" i="4"/>
  <c r="AT8" i="4"/>
  <c r="AL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<sst xmlns="http://schemas.openxmlformats.org/spreadsheetml/2006/main" count="228" uniqueCount="113">
  <si>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</si>
  <si>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</si>
  <si>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</si>
  <si>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</si>
  <si>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</si>
  <si>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</si>
  <si>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</si>
  <si>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</si>
  <si>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</si>
  <si>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</si>
  <si>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</si>
  <si>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</si>
  <si>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</si>
  <si>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</si>
  <si>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</si>
  <si>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</si>
  <si>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</si>
  <si>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</si>
  <si>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</si>
  <si>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</si>
  <si>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</si>
  <si>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</si>
  <si>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</si>
  <si>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</si>
  <si>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</si>
  <si>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</si>
  <si>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</si>
  <si>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</si>
  <si>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</si>
  <si>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</si>
  <si>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</si>
  <si>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</si>
  <si>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</si>
  <si>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</si>
  <si>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</si>
  <si>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</si>
  <si>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</si>
  <si>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</si>
  <si>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</si>
  <si>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</si>
  <si>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</si>
  <si>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</si>
  <si>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</si>
  <si>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</si>
  <si>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</si>
  <si>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</si>
  <si>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</si>
  <si>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</si>
  <si>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</si>
  <si>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</si>
  <si>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</si>
  <si>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</si>
  <si>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</si>
  <si>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</si>
  <si>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</si>
  <si>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</si>
  <si>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</si>
  <si>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</si>
  <si>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</si>
  <si>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</si>
  <si>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</si>
  <si>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</si>
  <si>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</si>
  <si>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</si>
  <si>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</si>
  <si>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</si>
  <si>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</si>
  <si>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</si>
  <si>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</si>
  <si>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</si>
  <si>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</si>
  <si>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</si>
  <si>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</si>
  <si>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</si>
  <si>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</si>
  <si>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</si>
  <si>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</si>
  <si>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</si>
  <si>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</si>
  <si>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</si>
  <si>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</si>
  <si>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</si>
  <si>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</si>
  <si>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</si>
  <si>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</si>
  <si>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</si>
  <si>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</si>
  <si>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</si>
  <si>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</si>
  <si>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</si>
  <si>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</si>
  <si>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</si>
  <si>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</si>
  <si>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</si>
  <si>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</si>
  <si>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</si>
  <si>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</si>
  <si>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</si>
  <si>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</si>
  <si>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</si>
  <si>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</si>
  <si>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</si>
  <si>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</si>
  <si>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</si>
  <si>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</si>
  <si>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</si>
  <si>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</si>
  <si>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</si>
  <si>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</si>
  <si>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</si>
  <si>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「①有形固定資産減価償却率」及び「②管路経年化比率」は、類似団体と同様に上昇傾向にあり、施設の老朽化が進行しています。
　「③管路更新率」は、類似団体平均値を上回っており、比較的順調に管路更新を進めています。</t>
    <phoneticPr fontId="4"/>
  </si>
  <si>
    <t>　上水道事業については、現時点では比較的堅調な経営状況ですが、将来的には現在給水区域の給水人口が減少に転ずると予想されるなど、給水収益の伸びを見込むことは困難な状況になってきている一方、老朽化した浄・給水場や水道管路の更新・整備に今後、多額の建設事業費が必要となります。
　そのため、中期経営計画に基づき計画的に事業を推進するとともに、企業債や内部留保資金を活用しながら、健全な経営の維持・確保に努めてまいります。</t>
    <rPh sb="192" eb="194">
      <t>イジ</t>
    </rPh>
    <rPh sb="195" eb="197">
      <t>カクホ</t>
    </rPh>
    <phoneticPr fontId="4"/>
  </si>
  <si>
    <r>
      <t>　「①経常収支比率」は、更新工事に伴う減価償却費の増などにより減少傾向ですが、100％以上を維持しています。
　「③流動比率」は、建設事業費の増に伴う未払金の増などにより下落しましたが、100％以上を維持しています。</t>
    </r>
    <r>
      <rPr>
        <strike/>
        <sz val="11"/>
        <rFont val="ＭＳ ゴシック"/>
        <family val="3"/>
        <charset val="128"/>
      </rPr>
      <t xml:space="preserve">
</t>
    </r>
    <r>
      <rPr>
        <sz val="11"/>
        <rFont val="ＭＳ ゴシック"/>
        <family val="3"/>
        <charset val="128"/>
      </rPr>
      <t xml:space="preserve">
　「④企業債残高対給水収益比率」は、建設事業費の増などにより、企業債残高が22年ぶりに増となったため増に転じましたが、類似団体平均値と比較して低い水準を保っています。</t>
    </r>
    <r>
      <rPr>
        <i/>
        <sz val="11"/>
        <rFont val="ＭＳ ゴシック"/>
        <family val="3"/>
        <charset val="128"/>
      </rPr>
      <t xml:space="preserve">
</t>
    </r>
    <r>
      <rPr>
        <sz val="11"/>
        <rFont val="ＭＳ ゴシック"/>
        <family val="3"/>
        <charset val="128"/>
      </rPr>
      <t xml:space="preserve">
　「⑤料金回収率」は、100％以上を維持しており、給水収益で給水に係る費用を賄えています。
　「⑥給水原価」は、有収水量が増加したため、減少しています。
　「⑦施設利用率」及び「⑧有収率」は、類似団体平均値を上回り、施設の効率的な運用を行っています。
</t>
    </r>
    <rPh sb="31" eb="33">
      <t>ゲンショウ</t>
    </rPh>
    <rPh sb="253" eb="255">
      <t>ユウシュウ</t>
    </rPh>
    <rPh sb="255" eb="257">
      <t>スイリョウ</t>
    </rPh>
    <rPh sb="258" eb="260">
      <t>ゾウカ</t>
    </rPh>
    <rPh sb="265" eb="26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</si>
</sst>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
      <i/>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0.92</c:v>
                </c:pt>
                <c:pt idx="1">
                  <c:v>0.86</c:v>
                </c:pt>
                <c:pt idx="2">
                  <c:v>1.04</c:v>
                </c:pt>
                <c:pt idx="3">
                  <c:v>0.80967866694992352</c:v>
                </c:pt>
                <c:pt idx="4">
                  <c:v>0.94578053503721549</c:v>
                </c:pt>
              </c:numCache>
            </c:numRef>
          </c:val>
          <c:extLst>
            <c:ext xmlns:c16="http://schemas.microsoft.com/office/drawing/2014/chart" uri="{C3380CC4-5D6E-409C-BE32-E72D297353CC}">
              <c16:uniqueId val="{00000000-B127-474D-BAA7-2F492994F5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B127-474D-BAA7-2F492994F5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69.760000000000005</c:v>
                </c:pt>
                <c:pt idx="1">
                  <c:v>70.81</c:v>
                </c:pt>
                <c:pt idx="2">
                  <c:v>70.2</c:v>
                </c:pt>
                <c:pt idx="3">
                  <c:v>69.150000000000006</c:v>
                </c:pt>
                <c:pt idx="4">
                  <c:v>69.739999999999995</c:v>
                </c:pt>
              </c:numCache>
            </c:numRef>
          </c:val>
          <c:extLst>
            <c:ext xmlns:c16="http://schemas.microsoft.com/office/drawing/2014/chart" uri="{C3380CC4-5D6E-409C-BE32-E72D297353CC}">
              <c16:uniqueId val="{00000000-7FBD-4B4F-9AE6-437516105C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7FBD-4B4F-9AE6-437516105C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94.21</c:v>
                </c:pt>
                <c:pt idx="1">
                  <c:v>93.74</c:v>
                </c:pt>
                <c:pt idx="2">
                  <c:v>95.22</c:v>
                </c:pt>
                <c:pt idx="3">
                  <c:v>96.22</c:v>
                </c:pt>
                <c:pt idx="4">
                  <c:v>96.9</c:v>
                </c:pt>
              </c:numCache>
            </c:numRef>
          </c:val>
          <c:extLst>
            <c:ext xmlns:c16="http://schemas.microsoft.com/office/drawing/2014/chart" uri="{C3380CC4-5D6E-409C-BE32-E72D297353CC}">
              <c16:uniqueId val="{00000000-820D-48DE-A44B-91C1EF173C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820D-48DE-A44B-91C1EF173C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119.38</c:v>
                </c:pt>
                <c:pt idx="1">
                  <c:v>118.84</c:v>
                </c:pt>
                <c:pt idx="2">
                  <c:v>115.25</c:v>
                </c:pt>
                <c:pt idx="3">
                  <c:v>112.18</c:v>
                </c:pt>
                <c:pt idx="4">
                  <c:v>111.96</c:v>
                </c:pt>
              </c:numCache>
            </c:numRef>
          </c:val>
          <c:extLst>
            <c:ext xmlns:c16="http://schemas.microsoft.com/office/drawing/2014/chart" uri="{C3380CC4-5D6E-409C-BE32-E72D297353CC}">
              <c16:uniqueId val="{00000000-919E-43EF-AB05-155EFAFC97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919E-43EF-AB05-155EFAFC97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49.45</c:v>
                </c:pt>
                <c:pt idx="1">
                  <c:v>50.43</c:v>
                </c:pt>
                <c:pt idx="2">
                  <c:v>51.03</c:v>
                </c:pt>
                <c:pt idx="3">
                  <c:v>51.92</c:v>
                </c:pt>
                <c:pt idx="4">
                  <c:v>52.56</c:v>
                </c:pt>
              </c:numCache>
            </c:numRef>
          </c:val>
          <c:extLst>
            <c:ext xmlns:c16="http://schemas.microsoft.com/office/drawing/2014/chart" uri="{C3380CC4-5D6E-409C-BE32-E72D297353CC}">
              <c16:uniqueId val="{00000000-E59E-4A9D-9527-AA07FC4972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E59E-4A9D-9527-AA07FC4972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19.649999999999999</c:v>
                </c:pt>
                <c:pt idx="1">
                  <c:v>21.31</c:v>
                </c:pt>
                <c:pt idx="2">
                  <c:v>23.03</c:v>
                </c:pt>
                <c:pt idx="3">
                  <c:v>24.71</c:v>
                </c:pt>
                <c:pt idx="4">
                  <c:v>25.71</c:v>
                </c:pt>
              </c:numCache>
            </c:numRef>
          </c:val>
          <c:extLst>
            <c:ext xmlns:c16="http://schemas.microsoft.com/office/drawing/2014/chart" uri="{C3380CC4-5D6E-409C-BE32-E72D297353CC}">
              <c16:uniqueId val="{00000000-D689-4DA2-977D-A3F0052B92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D689-4DA2-977D-A3F0052B92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4-4C16-99BB-4AF1850479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34-4C16-99BB-4AF1850479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188.83</c:v>
                </c:pt>
                <c:pt idx="1">
                  <c:v>208.17</c:v>
                </c:pt>
                <c:pt idx="2">
                  <c:v>205.45</c:v>
                </c:pt>
                <c:pt idx="3">
                  <c:v>199.69</c:v>
                </c:pt>
                <c:pt idx="4">
                  <c:v>150.47</c:v>
                </c:pt>
              </c:numCache>
            </c:numRef>
          </c:val>
          <c:extLst>
            <c:ext xmlns:c16="http://schemas.microsoft.com/office/drawing/2014/chart" uri="{C3380CC4-5D6E-409C-BE32-E72D297353CC}">
              <c16:uniqueId val="{00000000-504B-4100-91FF-B0F01573D2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504B-4100-91FF-B0F01573D2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245.18</c:v>
                </c:pt>
                <c:pt idx="1">
                  <c:v>236.88</c:v>
                </c:pt>
                <c:pt idx="2">
                  <c:v>229.09</c:v>
                </c:pt>
                <c:pt idx="3">
                  <c:v>228.96</c:v>
                </c:pt>
                <c:pt idx="4">
                  <c:v>231.95</c:v>
                </c:pt>
              </c:numCache>
            </c:numRef>
          </c:val>
          <c:extLst>
            <c:ext xmlns:c16="http://schemas.microsoft.com/office/drawing/2014/chart" uri="{C3380CC4-5D6E-409C-BE32-E72D297353CC}">
              <c16:uniqueId val="{00000000-6F48-4F4D-87FD-2447F28E38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6F48-4F4D-87FD-2447F28E38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114.12</c:v>
                </c:pt>
                <c:pt idx="1">
                  <c:v>113.26</c:v>
                </c:pt>
                <c:pt idx="2">
                  <c:v>110.29</c:v>
                </c:pt>
                <c:pt idx="3">
                  <c:v>107.16</c:v>
                </c:pt>
                <c:pt idx="4">
                  <c:v>106.97</c:v>
                </c:pt>
              </c:numCache>
            </c:numRef>
          </c:val>
          <c:extLst>
            <c:ext xmlns:c16="http://schemas.microsoft.com/office/drawing/2014/chart" uri="{C3380CC4-5D6E-409C-BE32-E72D297353CC}">
              <c16:uniqueId val="{00000000-E226-4F20-93B9-B4839A56A1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E226-4F20-93B9-B4839A56A1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173.31</c:v>
                </c:pt>
                <c:pt idx="1">
                  <c:v>174.1</c:v>
                </c:pt>
                <c:pt idx="2">
                  <c:v>178.01</c:v>
                </c:pt>
                <c:pt idx="3">
                  <c:v>182.24</c:v>
                </c:pt>
                <c:pt idx="4">
                  <c:v>176.96</c:v>
                </c:pt>
              </c:numCache>
            </c:numRef>
          </c:val>
          <c:extLst>
            <c:ext xmlns:c16="http://schemas.microsoft.com/office/drawing/2014/chart" uri="{C3380CC4-5D6E-409C-BE32-E72D297353CC}">
              <c16:uniqueId val="{00000000-C28F-449E-8B96-6EEFF57138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C28F-449E-8B96-6EEFF57138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8"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2"/>
      <c r="D7" s="72"/>
      <c r="E7" s="72"/>
      <c r="F7" s="72"/>
      <c r="G7" s="72"/>
      <c r="H7" s="72"/>
      <c r="I7" s="71" t="s">
        <v>2</v>
      </c>
      <c r="J7" s="72"/>
      <c r="K7" s="72"/>
      <c r="L7" s="72"/>
      <c r="M7" s="72"/>
      <c r="N7" s="72"/>
      <c r="O7" s="73"/>
      <c r="P7" s="74" t="s">
        <v>3</v>
      </c>
      <c r="Q7" s="74"/>
      <c r="R7" s="74"/>
      <c r="S7" s="74"/>
      <c r="T7" s="74"/>
      <c r="U7" s="74"/>
      <c r="V7" s="74"/>
      <c r="W7" s="74" t="s">
        <v>4</v>
      </c>
      <c r="X7" s="74"/>
      <c r="Y7" s="74"/>
      <c r="Z7" s="74"/>
      <c r="AA7" s="74"/>
      <c r="AB7" s="74"/>
      <c r="AC7" s="74"/>
      <c r="AD7" s="74" t="s">
        <v>5</v>
      </c>
      <c r="AE7" s="74"/>
      <c r="AF7" s="74"/>
      <c r="AG7" s="74"/>
      <c r="AH7" s="74"/>
      <c r="AI7" s="74"/>
      <c r="AJ7" s="74"/>
      <c r="AK7" s="4"/>
      <c r="AL7" s="74" t="s">
        <v>6</v>
      </c>
      <c r="AM7" s="74"/>
      <c r="AN7" s="74"/>
      <c r="AO7" s="74"/>
      <c r="AP7" s="74"/>
      <c r="AQ7" s="74"/>
      <c r="AR7" s="74"/>
      <c r="AS7" s="74"/>
      <c r="AT7" s="71" t="s">
        <v>7</v>
      </c>
      <c r="AU7" s="72"/>
      <c r="AV7" s="72"/>
      <c r="AW7" s="72"/>
      <c r="AX7" s="72"/>
      <c r="AY7" s="72"/>
      <c r="AZ7" s="72"/>
      <c r="BA7" s="72"/>
      <c r="BB7" s="74" t="s">
        <v>8</v>
      </c>
      <c r="BC7" s="74"/>
      <c r="BD7" s="74"/>
      <c r="BE7" s="74"/>
      <c r="BF7" s="74"/>
      <c r="BG7" s="74"/>
      <c r="BH7" s="74"/>
      <c r="BI7" s="74"/>
      <c r="BJ7" s="3"/>
      <c r="BK7" s="3"/>
      <c r="BL7" s="5" t="s">
        <v>9</v>
      </c>
      <c r="BM7" s="6"/>
      <c r="BN7" s="6"/>
      <c r="BO7" s="6"/>
      <c r="BP7" s="6"/>
      <c r="BQ7" s="6"/>
      <c r="BR7" s="6"/>
      <c r="BS7" s="6"/>
      <c r="BT7" s="6"/>
      <c r="BU7" s="6"/>
      <c r="BV7" s="6"/>
      <c r="BW7" s="6"/>
      <c r="BX7" s="6"/>
      <c r="BY7" s="7"/>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自治体職員</v>
      </c>
      <c r="AE8" s="78"/>
      <c r="AF8" s="78"/>
      <c r="AG8" s="78"/>
      <c r="AH8" s="78"/>
      <c r="AI8" s="78"/>
      <c r="AJ8" s="78"/>
      <c r="AK8" s="4"/>
      <c r="AL8" s="66">
        <f>データ!$R$6</f>
        <v>6322897</v>
      </c>
      <c r="AM8" s="66"/>
      <c r="AN8" s="66"/>
      <c r="AO8" s="66"/>
      <c r="AP8" s="66"/>
      <c r="AQ8" s="66"/>
      <c r="AR8" s="66"/>
      <c r="AS8" s="66"/>
      <c r="AT8" s="62">
        <f>データ!$S$6</f>
        <v>5157.57</v>
      </c>
      <c r="AU8" s="63"/>
      <c r="AV8" s="63"/>
      <c r="AW8" s="63"/>
      <c r="AX8" s="63"/>
      <c r="AY8" s="63"/>
      <c r="AZ8" s="63"/>
      <c r="BA8" s="63"/>
      <c r="BB8" s="65">
        <f>データ!$T$6</f>
        <v>1225.94</v>
      </c>
      <c r="BC8" s="65"/>
      <c r="BD8" s="65"/>
      <c r="BE8" s="65"/>
      <c r="BF8" s="65"/>
      <c r="BG8" s="65"/>
      <c r="BH8" s="65"/>
      <c r="BI8" s="65"/>
      <c r="BJ8" s="3"/>
      <c r="BK8" s="3"/>
      <c r="BL8" s="69" t="s">
        <v>10</v>
      </c>
      <c r="BM8" s="70"/>
      <c r="BN8" s="8" t="s">
        <v>11</v>
      </c>
      <c r="BO8" s="9"/>
      <c r="BP8" s="9"/>
      <c r="BQ8" s="9"/>
      <c r="BR8" s="9"/>
      <c r="BS8" s="9"/>
      <c r="BT8" s="9"/>
      <c r="BU8" s="9"/>
      <c r="BV8" s="9"/>
      <c r="BW8" s="9"/>
      <c r="BX8" s="9"/>
      <c r="BY8" s="10"/>
    </row>
    <row r="9" spans="1:78" ht="18.75" customHeight="1" x14ac:dyDescent="0.15">
      <c r="A9" s="2"/>
      <c r="B9" s="71" t="s">
        <v>12</v>
      </c>
      <c r="C9" s="72"/>
      <c r="D9" s="72"/>
      <c r="E9" s="72"/>
      <c r="F9" s="72"/>
      <c r="G9" s="72"/>
      <c r="H9" s="72"/>
      <c r="I9" s="71" t="s">
        <v>13</v>
      </c>
      <c r="J9" s="72"/>
      <c r="K9" s="72"/>
      <c r="L9" s="72"/>
      <c r="M9" s="72"/>
      <c r="N9" s="72"/>
      <c r="O9" s="73"/>
      <c r="P9" s="74" t="s">
        <v>14</v>
      </c>
      <c r="Q9" s="74"/>
      <c r="R9" s="74"/>
      <c r="S9" s="74"/>
      <c r="T9" s="74"/>
      <c r="U9" s="74"/>
      <c r="V9" s="74"/>
      <c r="W9" s="74" t="s">
        <v>15</v>
      </c>
      <c r="X9" s="74"/>
      <c r="Y9" s="74"/>
      <c r="Z9" s="74"/>
      <c r="AA9" s="74"/>
      <c r="AB9" s="74"/>
      <c r="AC9" s="74"/>
      <c r="AD9" s="2"/>
      <c r="AE9" s="2"/>
      <c r="AF9" s="2"/>
      <c r="AG9" s="2"/>
      <c r="AH9" s="4"/>
      <c r="AI9" s="4"/>
      <c r="AJ9" s="4"/>
      <c r="AK9" s="4"/>
      <c r="AL9" s="74" t="s">
        <v>16</v>
      </c>
      <c r="AM9" s="74"/>
      <c r="AN9" s="74"/>
      <c r="AO9" s="74"/>
      <c r="AP9" s="74"/>
      <c r="AQ9" s="74"/>
      <c r="AR9" s="74"/>
      <c r="AS9" s="74"/>
      <c r="AT9" s="71" t="s">
        <v>17</v>
      </c>
      <c r="AU9" s="72"/>
      <c r="AV9" s="72"/>
      <c r="AW9" s="72"/>
      <c r="AX9" s="72"/>
      <c r="AY9" s="72"/>
      <c r="AZ9" s="72"/>
      <c r="BA9" s="72"/>
      <c r="BB9" s="74" t="s">
        <v>18</v>
      </c>
      <c r="BC9" s="74"/>
      <c r="BD9" s="74"/>
      <c r="BE9" s="74"/>
      <c r="BF9" s="74"/>
      <c r="BG9" s="74"/>
      <c r="BH9" s="74"/>
      <c r="BI9" s="74"/>
      <c r="BJ9" s="3"/>
      <c r="BK9" s="3"/>
      <c r="BL9" s="60" t="s">
        <v>19</v>
      </c>
      <c r="BM9" s="61"/>
      <c r="BN9" s="11" t="s">
        <v>20</v>
      </c>
      <c r="BO9" s="12"/>
      <c r="BP9" s="12"/>
      <c r="BQ9" s="12"/>
      <c r="BR9" s="12"/>
      <c r="BS9" s="12"/>
      <c r="BT9" s="12"/>
      <c r="BU9" s="12"/>
      <c r="BV9" s="12"/>
      <c r="BW9" s="12"/>
      <c r="BX9" s="12"/>
      <c r="BY9" s="13"/>
    </row>
    <row r="10" spans="1:78" ht="18.75" customHeight="1" x14ac:dyDescent="0.15">
      <c r="A10" s="2"/>
      <c r="B10" s="62" t="str">
        <f>データ!$N$6</f>
        <v>-</v>
      </c>
      <c r="C10" s="63"/>
      <c r="D10" s="63"/>
      <c r="E10" s="63"/>
      <c r="F10" s="63"/>
      <c r="G10" s="63"/>
      <c r="H10" s="63"/>
      <c r="I10" s="62">
        <f>データ!$O$6</f>
        <v>78.87</v>
      </c>
      <c r="J10" s="63"/>
      <c r="K10" s="63"/>
      <c r="L10" s="63"/>
      <c r="M10" s="63"/>
      <c r="N10" s="63"/>
      <c r="O10" s="64"/>
      <c r="P10" s="65">
        <f>データ!$P$6</f>
        <v>84.24</v>
      </c>
      <c r="Q10" s="65"/>
      <c r="R10" s="65"/>
      <c r="S10" s="65"/>
      <c r="T10" s="65"/>
      <c r="U10" s="65"/>
      <c r="V10" s="65"/>
      <c r="W10" s="66">
        <f>データ!$Q$6</f>
        <v>2690</v>
      </c>
      <c r="X10" s="66"/>
      <c r="Y10" s="66"/>
      <c r="Z10" s="66"/>
      <c r="AA10" s="66"/>
      <c r="AB10" s="66"/>
      <c r="AC10" s="66"/>
      <c r="AD10" s="2"/>
      <c r="AE10" s="2"/>
      <c r="AF10" s="2"/>
      <c r="AG10" s="2"/>
      <c r="AH10" s="4"/>
      <c r="AI10" s="4"/>
      <c r="AJ10" s="4"/>
      <c r="AK10" s="4"/>
      <c r="AL10" s="66">
        <f>データ!$U$6</f>
        <v>3062104</v>
      </c>
      <c r="AM10" s="66"/>
      <c r="AN10" s="66"/>
      <c r="AO10" s="66"/>
      <c r="AP10" s="66"/>
      <c r="AQ10" s="66"/>
      <c r="AR10" s="66"/>
      <c r="AS10" s="66"/>
      <c r="AT10" s="62">
        <f>データ!$V$6</f>
        <v>566.37</v>
      </c>
      <c r="AU10" s="63"/>
      <c r="AV10" s="63"/>
      <c r="AW10" s="63"/>
      <c r="AX10" s="63"/>
      <c r="AY10" s="63"/>
      <c r="AZ10" s="63"/>
      <c r="BA10" s="63"/>
      <c r="BB10" s="65">
        <f>データ!$W$6</f>
        <v>5406.54</v>
      </c>
      <c r="BC10" s="65"/>
      <c r="BD10" s="65"/>
      <c r="BE10" s="65"/>
      <c r="BF10" s="65"/>
      <c r="BG10" s="65"/>
      <c r="BH10" s="65"/>
      <c r="BI10" s="65"/>
      <c r="BJ10" s="2"/>
      <c r="BK10" s="2"/>
      <c r="BL10" s="67" t="s">
        <v>21</v>
      </c>
      <c r="BM10" s="6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6" t="s">
        <v>25</v>
      </c>
      <c r="BM14" s="47"/>
      <c r="BN14" s="47"/>
      <c r="BO14" s="47"/>
      <c r="BP14" s="47"/>
      <c r="BQ14" s="47"/>
      <c r="BR14" s="47"/>
      <c r="BS14" s="47"/>
      <c r="BT14" s="47"/>
      <c r="BU14" s="47"/>
      <c r="BV14" s="47"/>
      <c r="BW14" s="47"/>
      <c r="BX14" s="47"/>
      <c r="BY14" s="47"/>
      <c r="BZ14" s="48"/>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9"/>
      <c r="BM15" s="50"/>
      <c r="BN15" s="50"/>
      <c r="BO15" s="50"/>
      <c r="BP15" s="50"/>
      <c r="BQ15" s="50"/>
      <c r="BR15" s="50"/>
      <c r="BS15" s="50"/>
      <c r="BT15" s="50"/>
      <c r="BU15" s="50"/>
      <c r="BV15" s="50"/>
      <c r="BW15" s="50"/>
      <c r="BX15" s="50"/>
      <c r="BY15" s="50"/>
      <c r="BZ15" s="5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3" t="s">
        <v>26</v>
      </c>
      <c r="BM45" s="94"/>
      <c r="BN45" s="94"/>
      <c r="BO45" s="94"/>
      <c r="BP45" s="94"/>
      <c r="BQ45" s="94"/>
      <c r="BR45" s="94"/>
      <c r="BS45" s="94"/>
      <c r="BT45" s="94"/>
      <c r="BU45" s="94"/>
      <c r="BV45" s="94"/>
      <c r="BW45" s="94"/>
      <c r="BX45" s="94"/>
      <c r="BY45" s="94"/>
      <c r="BZ45" s="9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6"/>
      <c r="BM46" s="97"/>
      <c r="BN46" s="97"/>
      <c r="BO46" s="97"/>
      <c r="BP46" s="97"/>
      <c r="BQ46" s="97"/>
      <c r="BR46" s="97"/>
      <c r="BS46" s="97"/>
      <c r="BT46" s="97"/>
      <c r="BU46" s="97"/>
      <c r="BV46" s="97"/>
      <c r="BW46" s="97"/>
      <c r="BX46" s="97"/>
      <c r="BY46" s="97"/>
      <c r="BZ46" s="9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110</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57" t="s">
        <v>27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90"/>
      <c r="BM60" s="91"/>
      <c r="BN60" s="91"/>
      <c r="BO60" s="91"/>
      <c r="BP60" s="91"/>
      <c r="BQ60" s="91"/>
      <c r="BR60" s="91"/>
      <c r="BS60" s="91"/>
      <c r="BT60" s="91"/>
      <c r="BU60" s="91"/>
      <c r="BV60" s="91"/>
      <c r="BW60" s="91"/>
      <c r="BX60" s="91"/>
      <c r="BY60" s="91"/>
      <c r="BZ60" s="9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9"/>
      <c r="BM63" s="100"/>
      <c r="BN63" s="100"/>
      <c r="BO63" s="100"/>
      <c r="BP63" s="100"/>
      <c r="BQ63" s="100"/>
      <c r="BR63" s="100"/>
      <c r="BS63" s="100"/>
      <c r="BT63" s="100"/>
      <c r="BU63" s="100"/>
      <c r="BV63" s="100"/>
      <c r="BW63" s="100"/>
      <c r="BX63" s="100"/>
      <c r="BY63" s="100"/>
      <c r="BZ63" s="10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3" t="s">
        <v>28</v>
      </c>
      <c r="BM64" s="94"/>
      <c r="BN64" s="94"/>
      <c r="BO64" s="94"/>
      <c r="BP64" s="94"/>
      <c r="BQ64" s="94"/>
      <c r="BR64" s="94"/>
      <c r="BS64" s="94"/>
      <c r="BT64" s="94"/>
      <c r="BU64" s="94"/>
      <c r="BV64" s="94"/>
      <c r="BW64" s="94"/>
      <c r="BX64" s="94"/>
      <c r="BY64" s="94"/>
      <c r="BZ64" s="9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6"/>
      <c r="BM65" s="97"/>
      <c r="BN65" s="97"/>
      <c r="BO65" s="97"/>
      <c r="BP65" s="97"/>
      <c r="BQ65" s="97"/>
      <c r="BR65" s="97"/>
      <c r="BS65" s="97"/>
      <c r="BT65" s="97"/>
      <c r="BU65" s="97"/>
      <c r="BV65" s="97"/>
      <c r="BW65" s="97"/>
      <c r="BX65" s="97"/>
      <c r="BY65" s="97"/>
      <c r="BZ65" s="9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0" t="s">
        <v>111</v>
      </c>
      <c r="BM66" s="91"/>
      <c r="BN66" s="91"/>
      <c r="BO66" s="91"/>
      <c r="BP66" s="91"/>
      <c r="BQ66" s="91"/>
      <c r="BR66" s="91"/>
      <c r="BS66" s="91"/>
      <c r="BT66" s="91"/>
      <c r="BU66" s="91"/>
      <c r="BV66" s="91"/>
      <c r="BW66" s="91"/>
      <c r="BX66" s="91"/>
      <c r="BY66" s="91"/>
      <c r="BZ66" s="9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7"/>
  <sheetViews>
    <sheetView showGridLines="0" topLeftCell="DT1" workbookViewId="0">
      <selection activeCell="ED10" sqref="ED10:EM21"/>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120006</v>
      </c>
      <c r="D6" s="34">
        <f t="shared" si="3"/>
        <v>46</v>
      </c>
      <c r="E6" s="34">
        <f t="shared" si="3"/>
        <v>1</v>
      </c>
      <c r="F6" s="34">
        <f t="shared" si="3"/>
        <v>0</v>
      </c>
      <c r="G6" s="34">
        <f t="shared" si="3"/>
        <v>1</v>
      </c>
      <c r="H6" s="34" t="str">
        <f t="shared" si="3"/>
        <v>千葉県</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78.87</v>
      </c>
      <c r="P6" s="35">
        <f t="shared" si="3"/>
        <v>84.24</v>
      </c>
      <c r="Q6" s="35">
        <f t="shared" si="3"/>
        <v>2690</v>
      </c>
      <c r="R6" s="35">
        <f t="shared" si="3"/>
        <v>6322897</v>
      </c>
      <c r="S6" s="35">
        <f t="shared" si="3"/>
        <v>5157.57</v>
      </c>
      <c r="T6" s="35">
        <f t="shared" si="3"/>
        <v>1225.94</v>
      </c>
      <c r="U6" s="35">
        <f t="shared" si="3"/>
        <v>3062104</v>
      </c>
      <c r="V6" s="35">
        <f t="shared" si="3"/>
        <v>566.37</v>
      </c>
      <c r="W6" s="35">
        <f t="shared" si="3"/>
        <v>5406.54</v>
      </c>
      <c r="X6" s="36">
        <f>IF(X7="",NA(),X7)</f>
        <v>119.38</v>
      </c>
      <c r="Y6" s="36">
        <f t="shared" ref="Y6:AG6" si="4">IF(Y7="",NA(),Y7)</f>
        <v>118.84</v>
      </c>
      <c r="Z6" s="36">
        <f t="shared" si="4"/>
        <v>115.25</v>
      </c>
      <c r="AA6" s="36">
        <f t="shared" si="4"/>
        <v>112.18</v>
      </c>
      <c r="AB6" s="36">
        <f t="shared" si="4"/>
        <v>111.96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188.83</v>
      </c>
      <c r="AU6" s="36">
        <f t="shared" ref="AU6:BC6" si="6">IF(AU7="",NA(),AU7)</f>
        <v>208.17</v>
      </c>
      <c r="AV6" s="36">
        <f t="shared" si="6"/>
        <v>205.45</v>
      </c>
      <c r="AW6" s="36">
        <f t="shared" si="6"/>
        <v>199.69</v>
      </c>
      <c r="AX6" s="36">
        <f t="shared" si="6"/>
        <v>150.47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245.18</v>
      </c>
      <c r="BF6" s="36">
        <f t="shared" ref="BF6:BN6" si="7">IF(BF7="",NA(),BF7)</f>
        <v>236.88</v>
      </c>
      <c r="BG6" s="36">
        <f t="shared" si="7"/>
        <v>229.09</v>
      </c>
      <c r="BH6" s="36">
        <f t="shared" si="7"/>
        <v>228.96</v>
      </c>
      <c r="BI6" s="36">
        <f t="shared" si="7"/>
        <v>231.95</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114.12</v>
      </c>
      <c r="BQ6" s="36">
        <f t="shared" ref="BQ6:BY6" si="8">IF(BQ7="",NA(),BQ7)</f>
        <v>113.26</v>
      </c>
      <c r="BR6" s="36">
        <f t="shared" si="8"/>
        <v>110.29</v>
      </c>
      <c r="BS6" s="36">
        <f t="shared" si="8"/>
        <v>107.16</v>
      </c>
      <c r="BT6" s="36">
        <f t="shared" si="8"/>
        <v>106.97</v>
      </c>
      <c r="BU6" s="36">
        <f t="shared" si="8"/>
        <v>110.87</v>
      </c>
      <c r="BV6" s="36">
        <f t="shared" si="8"/>
        <v>110.3</v>
      </c>
      <c r="BW6" s="36">
        <f t="shared" si="8"/>
        <v>109.12</v>
      </c>
      <c r="BX6" s="36">
        <f t="shared" si="8"/>
        <v>107.42</v>
      </c>
      <c r="BY6" s="36">
        <f t="shared" si="8"/>
        <v>105.07</v>
      </c>
      <c r="BZ6" s="35" t="str">
        <f>IF(BZ7="","",IF(BZ7="-","【-】","【"&amp;SUBSTITUTE(TEXT(BZ7,"#,##0.00"),"-","△")&amp;"】"))</f>
        <v>【100.05】</v>
      </c>
      <c r="CA6" s="36">
        <f>IF(CA7="",NA(),CA7)</f>
        <v>173.31</v>
      </c>
      <c r="CB6" s="36">
        <f t="shared" ref="CB6:CJ6" si="9">IF(CB7="",NA(),CB7)</f>
        <v>174.1</v>
      </c>
      <c r="CC6" s="36">
        <f t="shared" si="9"/>
        <v>178.01</v>
      </c>
      <c r="CD6" s="36">
        <f t="shared" si="9"/>
        <v>182.24</v>
      </c>
      <c r="CE6" s="36">
        <f t="shared" si="9"/>
        <v>176.96</v>
      </c>
      <c r="CF6" s="36">
        <f t="shared" si="9"/>
        <v>150.54</v>
      </c>
      <c r="CG6" s="36">
        <f t="shared" si="9"/>
        <v>151.85</v>
      </c>
      <c r="CH6" s="36">
        <f t="shared" si="9"/>
        <v>153.88</v>
      </c>
      <c r="CI6" s="36">
        <f t="shared" si="9"/>
        <v>157.19</v>
      </c>
      <c r="CJ6" s="36">
        <f t="shared" si="9"/>
        <v>153.71</v>
      </c>
      <c r="CK6" s="35" t="str">
        <f>IF(CK7="","",IF(CK7="-","【-】","【"&amp;SUBSTITUTE(TEXT(CK7,"#,##0.00"),"-","△")&amp;"】"))</f>
        <v>【166.40】</v>
      </c>
      <c r="CL6" s="36">
        <f>IF(CL7="",NA(),CL7)</f>
        <v>69.760000000000005</v>
      </c>
      <c r="CM6" s="36">
        <f t="shared" ref="CM6:CU6" si="10">IF(CM7="",NA(),CM7)</f>
        <v>70.81</v>
      </c>
      <c r="CN6" s="36">
        <f t="shared" si="10"/>
        <v>70.2</v>
      </c>
      <c r="CO6" s="36">
        <f t="shared" si="10"/>
        <v>69.150000000000006</v>
      </c>
      <c r="CP6" s="36">
        <f t="shared" si="10"/>
        <v>69.739999999999995</v>
      </c>
      <c r="CQ6" s="36">
        <f t="shared" si="10"/>
        <v>63.18</v>
      </c>
      <c r="CR6" s="36">
        <f t="shared" si="10"/>
        <v>63.54</v>
      </c>
      <c r="CS6" s="36">
        <f t="shared" si="10"/>
        <v>63.53</v>
      </c>
      <c r="CT6" s="36">
        <f t="shared" si="10"/>
        <v>63.16</v>
      </c>
      <c r="CU6" s="36">
        <f t="shared" si="10"/>
        <v>64.41</v>
      </c>
      <c r="CV6" s="35" t="str">
        <f>IF(CV7="","",IF(CV7="-","【-】","【"&amp;SUBSTITUTE(TEXT(CV7,"#,##0.00"),"-","△")&amp;"】"))</f>
        <v>【60.69】</v>
      </c>
      <c r="CW6" s="36">
        <f>IF(CW7="",NA(),CW7)</f>
        <v>94.21</v>
      </c>
      <c r="CX6" s="36">
        <f t="shared" ref="CX6:DF6" si="11">IF(CX7="",NA(),CX7)</f>
        <v>93.74</v>
      </c>
      <c r="CY6" s="36">
        <f t="shared" si="11"/>
        <v>95.22</v>
      </c>
      <c r="CZ6" s="36">
        <f t="shared" si="11"/>
        <v>96.22</v>
      </c>
      <c r="DA6" s="36">
        <f t="shared" si="11"/>
        <v>96.9</v>
      </c>
      <c r="DB6" s="36">
        <f t="shared" si="11"/>
        <v>91.6</v>
      </c>
      <c r="DC6" s="36">
        <f t="shared" si="11"/>
        <v>91.48</v>
      </c>
      <c r="DD6" s="36">
        <f t="shared" si="11"/>
        <v>91.58</v>
      </c>
      <c r="DE6" s="36">
        <f t="shared" si="11"/>
        <v>91.48</v>
      </c>
      <c r="DF6" s="36">
        <f t="shared" si="11"/>
        <v>91.64</v>
      </c>
      <c r="DG6" s="35" t="str">
        <f>IF(DG7="","",IF(DG7="-","【-】","【"&amp;SUBSTITUTE(TEXT(DG7,"#,##0.00"),"-","△")&amp;"】"))</f>
        <v>【89.82】</v>
      </c>
      <c r="DH6" s="36">
        <f>IF(DH7="",NA(),DH7)</f>
        <v>49.45</v>
      </c>
      <c r="DI6" s="36">
        <f t="shared" ref="DI6:DQ6" si="12">IF(DI7="",NA(),DI7)</f>
        <v>50.43</v>
      </c>
      <c r="DJ6" s="36">
        <f t="shared" si="12"/>
        <v>51.03</v>
      </c>
      <c r="DK6" s="36">
        <f t="shared" si="12"/>
        <v>51.92</v>
      </c>
      <c r="DL6" s="36">
        <f t="shared" si="12"/>
        <v>52.56</v>
      </c>
      <c r="DM6" s="36">
        <f t="shared" si="12"/>
        <v>49.1</v>
      </c>
      <c r="DN6" s="36">
        <f t="shared" si="12"/>
        <v>49.66</v>
      </c>
      <c r="DO6" s="36">
        <f t="shared" si="12"/>
        <v>50.41</v>
      </c>
      <c r="DP6" s="36">
        <f t="shared" si="12"/>
        <v>51.13</v>
      </c>
      <c r="DQ6" s="36">
        <f t="shared" si="12"/>
        <v>51.62</v>
      </c>
      <c r="DR6" s="35" t="str">
        <f>IF(DR7="","",IF(DR7="-","【-】","【"&amp;SUBSTITUTE(TEXT(DR7,"#,##0.00"),"-","△")&amp;"】"))</f>
        <v>【50.19】</v>
      </c>
      <c r="DS6" s="36">
        <f>IF(DS7="",NA(),DS7)</f>
        <v>19.649999999999999</v>
      </c>
      <c r="DT6" s="36">
        <f t="shared" ref="DT6:EB6" si="13">IF(DT7="",NA(),DT7)</f>
        <v>21.31</v>
      </c>
      <c r="DU6" s="36">
        <f t="shared" si="13"/>
        <v>23.03</v>
      </c>
      <c r="DV6" s="36">
        <f t="shared" si="13"/>
        <v>24.71</v>
      </c>
      <c r="DW6" s="36">
        <f t="shared" si="13"/>
        <v>25.71</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0.92</v>
      </c>
      <c r="EE6" s="36">
        <f t="shared" ref="EE6:EM6" si="14">IF(EE7="",NA(),EE7)</f>
        <v>0.86</v>
      </c>
      <c r="EF6" s="36">
        <f t="shared" si="14"/>
        <v>1.04</v>
      </c>
      <c r="EG6" s="36">
        <f t="shared" si="14"/>
        <v>0.80967866694992352</v>
      </c>
      <c r="EH6" s="36">
        <f t="shared" si="14"/>
        <v>0.94578053503721549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120006</v>
      </c>
      <c r="D7" s="38">
        <v>46</v>
      </c>
      <c r="E7" s="38">
        <v>1</v>
      </c>
      <c r="F7" s="38">
        <v>0</v>
      </c>
      <c r="G7" s="38">
        <v>1</v>
      </c>
      <c r="H7" s="38" t="s">
        <v>93</v>
      </c>
      <c r="I7" s="38" t="s">
        <v>94</v>
      </c>
      <c r="J7" s="38" t="s">
        <v>95</v>
      </c>
      <c r="K7" s="38" t="s">
        <v>96</v>
      </c>
      <c r="L7" s="38" t="s">
        <v>97</v>
      </c>
      <c r="M7" s="38" t="s">
        <v>98</v>
      </c>
      <c r="N7" s="39" t="s">
        <v>99</v>
      </c>
      <c r="O7" s="39">
        <v>78.87</v>
      </c>
      <c r="P7" s="39">
        <v>84.24</v>
      </c>
      <c r="Q7" s="39">
        <v>2690</v>
      </c>
      <c r="R7" s="39">
        <v>6322897</v>
      </c>
      <c r="S7" s="39">
        <v>5157.57</v>
      </c>
      <c r="T7" s="39">
        <v>1225.94</v>
      </c>
      <c r="U7" s="39">
        <v>3062104</v>
      </c>
      <c r="V7" s="39">
        <v>566.37</v>
      </c>
      <c r="W7" s="39">
        <v>5406.54</v>
      </c>
      <c r="X7" s="39">
        <v>119.38</v>
      </c>
      <c r="Y7" s="39">
        <v>118.84</v>
      </c>
      <c r="Z7" s="39">
        <v>115.25</v>
      </c>
      <c r="AA7" s="39">
        <v>112.18</v>
      </c>
      <c r="AB7" s="39">
        <v>111.96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188.83</v>
      </c>
      <c r="AU7" s="39">
        <v>208.17</v>
      </c>
      <c r="AV7" s="39">
        <v>205.45</v>
      </c>
      <c r="AW7" s="39">
        <v>199.69</v>
      </c>
      <c r="AX7" s="39">
        <v>150.47</v>
      </c>
      <c r="AY7" s="39">
        <v>249.08</v>
      </c>
      <c r="AZ7" s="39">
        <v>254.05</v>
      </c>
      <c r="BA7" s="39">
        <v>258.22000000000003</v>
      </c>
      <c r="BB7" s="39">
        <v>250.03</v>
      </c>
      <c r="BC7" s="39">
        <v>239.45</v>
      </c>
      <c r="BD7" s="39">
        <v>260.31</v>
      </c>
      <c r="BE7" s="39">
        <v>245.18</v>
      </c>
      <c r="BF7" s="39">
        <v>236.88</v>
      </c>
      <c r="BG7" s="39">
        <v>229.09</v>
      </c>
      <c r="BH7" s="39">
        <v>228.96</v>
      </c>
      <c r="BI7" s="39">
        <v>231.95</v>
      </c>
      <c r="BJ7" s="39">
        <v>266.66000000000003</v>
      </c>
      <c r="BK7" s="39">
        <v>258.63</v>
      </c>
      <c r="BL7" s="39">
        <v>255.12</v>
      </c>
      <c r="BM7" s="39">
        <v>254.19</v>
      </c>
      <c r="BN7" s="39">
        <v>259.56</v>
      </c>
      <c r="BO7" s="39">
        <v>275.67</v>
      </c>
      <c r="BP7" s="39">
        <v>114.12</v>
      </c>
      <c r="BQ7" s="39">
        <v>113.26</v>
      </c>
      <c r="BR7" s="39">
        <v>110.29</v>
      </c>
      <c r="BS7" s="39">
        <v>107.16</v>
      </c>
      <c r="BT7" s="39">
        <v>106.97</v>
      </c>
      <c r="BU7" s="39">
        <v>110.87</v>
      </c>
      <c r="BV7" s="39">
        <v>110.3</v>
      </c>
      <c r="BW7" s="39">
        <v>109.12</v>
      </c>
      <c r="BX7" s="39">
        <v>107.42</v>
      </c>
      <c r="BY7" s="39">
        <v>105.07</v>
      </c>
      <c r="BZ7" s="39">
        <v>100.05</v>
      </c>
      <c r="CA7" s="39">
        <v>173.31</v>
      </c>
      <c r="CB7" s="39">
        <v>174.1</v>
      </c>
      <c r="CC7" s="39">
        <v>178.01</v>
      </c>
      <c r="CD7" s="39">
        <v>182.24</v>
      </c>
      <c r="CE7" s="39">
        <v>176.96</v>
      </c>
      <c r="CF7" s="39">
        <v>150.54</v>
      </c>
      <c r="CG7" s="39">
        <v>151.85</v>
      </c>
      <c r="CH7" s="39">
        <v>153.88</v>
      </c>
      <c r="CI7" s="39">
        <v>157.19</v>
      </c>
      <c r="CJ7" s="39">
        <v>153.71</v>
      </c>
      <c r="CK7" s="39">
        <v>166.4</v>
      </c>
      <c r="CL7" s="39">
        <v>69.760000000000005</v>
      </c>
      <c r="CM7" s="39">
        <v>70.81</v>
      </c>
      <c r="CN7" s="39">
        <v>70.2</v>
      </c>
      <c r="CO7" s="39">
        <v>69.150000000000006</v>
      </c>
      <c r="CP7" s="39">
        <v>69.739999999999995</v>
      </c>
      <c r="CQ7" s="39">
        <v>63.18</v>
      </c>
      <c r="CR7" s="39">
        <v>63.54</v>
      </c>
      <c r="CS7" s="39">
        <v>63.53</v>
      </c>
      <c r="CT7" s="39">
        <v>63.16</v>
      </c>
      <c r="CU7" s="39">
        <v>64.41</v>
      </c>
      <c r="CV7" s="39">
        <v>60.69</v>
      </c>
      <c r="CW7" s="39">
        <v>94.21</v>
      </c>
      <c r="CX7" s="39">
        <v>93.74</v>
      </c>
      <c r="CY7" s="39">
        <v>95.22</v>
      </c>
      <c r="CZ7" s="39">
        <v>96.22</v>
      </c>
      <c r="DA7" s="39">
        <v>96.9</v>
      </c>
      <c r="DB7" s="39">
        <v>91.6</v>
      </c>
      <c r="DC7" s="39">
        <v>91.48</v>
      </c>
      <c r="DD7" s="39">
        <v>91.58</v>
      </c>
      <c r="DE7" s="39">
        <v>91.48</v>
      </c>
      <c r="DF7" s="39">
        <v>91.64</v>
      </c>
      <c r="DG7" s="39">
        <v>89.82</v>
      </c>
      <c r="DH7" s="39">
        <v>49.45</v>
      </c>
      <c r="DI7" s="39">
        <v>50.43</v>
      </c>
      <c r="DJ7" s="39">
        <v>51.03</v>
      </c>
      <c r="DK7" s="39">
        <v>51.92</v>
      </c>
      <c r="DL7" s="39">
        <v>52.56</v>
      </c>
      <c r="DM7" s="39">
        <v>49.1</v>
      </c>
      <c r="DN7" s="39">
        <v>49.66</v>
      </c>
      <c r="DO7" s="39">
        <v>50.41</v>
      </c>
      <c r="DP7" s="39">
        <v>51.13</v>
      </c>
      <c r="DQ7" s="39">
        <v>51.62</v>
      </c>
      <c r="DR7" s="39">
        <v>50.19</v>
      </c>
      <c r="DS7" s="39">
        <v>19.649999999999999</v>
      </c>
      <c r="DT7" s="39">
        <v>21.31</v>
      </c>
      <c r="DU7" s="39">
        <v>23.03</v>
      </c>
      <c r="DV7" s="39">
        <v>24.71</v>
      </c>
      <c r="DW7" s="39">
        <v>25.71</v>
      </c>
      <c r="DX7" s="39">
        <v>17.420000000000002</v>
      </c>
      <c r="DY7" s="39">
        <v>18.940000000000001</v>
      </c>
      <c r="DZ7" s="39">
        <v>20.36</v>
      </c>
      <c r="EA7" s="39">
        <v>22.41</v>
      </c>
      <c r="EB7" s="39">
        <v>23.68</v>
      </c>
      <c r="EC7" s="39">
        <v>20.63</v>
      </c>
      <c r="ED7" s="39">
        <v>0.92</v>
      </c>
      <c r="EE7" s="39">
        <v>0.86</v>
      </c>
      <c r="EF7" s="39">
        <v>1.04</v>
      </c>
      <c r="EG7" s="39">
        <v>0.80967866694992352</v>
      </c>
      <c r="EH7" s="39">
        <v>0.94578053503721549</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c r="EF12" s="45"/>
    </row>
    <row r="13" spans="1:144" x14ac:dyDescent="0.15">
      <c r="B13" t="s">
        <v>107</v>
      </c>
      <c r="C13" t="s">
        <v>107</v>
      </c>
      <c r="D13" t="s">
        <v>107</v>
      </c>
      <c r="E13" t="s">
        <v>108</v>
      </c>
      <c r="F13" t="s">
        <v>108</v>
      </c>
      <c r="G13" t="s">
        <v>109</v>
      </c>
      <c r="EF13" s="45"/>
    </row>
    <row r="14" spans="1:144" x14ac:dyDescent="0.15">
      <c r="EF14" s="45"/>
    </row>
    <row r="15" spans="1:144" x14ac:dyDescent="0.15">
      <c r="EF15" s="45"/>
    </row>
    <row r="16" spans="1:144" x14ac:dyDescent="0.15">
      <c r="EF16" s="45"/>
    </row>
    <row r="17" spans="136:136" x14ac:dyDescent="0.15">
      <c r="EF17" s="45"/>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2022-01-21T07:36:18Z</cp:lastPrinted>
  <dcterms:created xsi:type="dcterms:W3CDTF">2021-12-03T06:46:58Z</dcterms:created>
  <dcterms:modified xsi:type="dcterms:W3CDTF">2022-01-25T05:38:33Z</dcterms:modified>
  <cp:category/>
</cp:coreProperties>
</file>