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共有情報\部課情報\総務企画課\企画財政班\16_経営分析\R3\経営比較分析\01_R03（R02分析）\03回答\"/>
    </mc:Choice>
  </mc:AlternateContent>
  <xr:revisionPtr revIDLastSave="0" documentId="13_ncr:1_{EBF1E31F-A14C-4D46-9D2A-40EE19F320D7}" xr6:coauthVersionLast="36" xr6:coauthVersionMax="36" xr10:uidLastSave="{00000000-0000-0000-0000-000000000000}"/>
  <workbookProtection workbookAlgorithmName="SHA-512" workbookHashValue="XTrLxcuhZrHjHgHwDZl0rbKjLSKL1ENnfMVqRXtpr4pa2CK7d8N5foIGVF30Gw5MoPWFo8CqGadVvbTkifaDqQ==" workbookSaltValue="NtigAP+yrCBWJCy4DFXlgQ=="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BB10" i="4"/>
  <c r="AT10" i="4"/>
  <c r="AL10" i="4"/>
  <c r="W10" i="4"/>
  <c r="I10" i="4"/>
  <c r="B10" i="4"/>
  <c r="BB8" i="4"/>
  <c r="AT8" i="4"/>
  <c r="AD8" i="4"/>
  <c r="W8" i="4"/>
  <c r="P8" i="4"/>
  <c r="I8" i="4"/>
  <c r="B8" i="4"/>
  <c r="B6" i="4"/>
</calcChain>
</file>

<file path=xl/sharedStrings.xml><?xml version="1.0" encoding="utf-8"?>
<sst xmlns="http://schemas.openxmlformats.org/spreadsheetml/2006/main" count="297" uniqueCount="112">
  <si>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</si>
  <si>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</si>
  <si>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</si>
  <si>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</si>
  <si>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</si>
  <si>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</si>
  <si>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</si>
  <si>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</si>
  <si>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</si>
  <si>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</si>
  <si>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</si>
  <si>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</si>
  <si>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</si>
  <si>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</si>
  <si>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</si>
  <si>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</si>
  <si>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</si>
  <si>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</si>
  <si>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</si>
  <si>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</si>
  <si>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</si>
  <si>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</si>
  <si>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</si>
  <si>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</si>
  <si>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</si>
  <si>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</si>
  <si>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</si>
  <si>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</si>
  <si>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</si>
  <si>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</si>
  <si>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</si>
  <si>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</si>
  <si>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</si>
  <si>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</si>
  <si>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</si>
  <si>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</si>
  <si>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</si>
  <si>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</si>
  <si>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</si>
  <si>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</si>
  <si>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</si>
  <si>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</si>
  <si>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</si>
  <si>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</si>
  <si>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</si>
  <si>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</si>
  <si>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</si>
  <si>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</si>
  <si>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</si>
  <si>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</si>
  <si>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</si>
  <si>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</si>
  <si>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</si>
  <si>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</si>
  <si>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</si>
  <si>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</si>
  <si>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</si>
  <si>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</si>
  <si>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</si>
  <si>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</si>
  <si>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</si>
  <si>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</si>
  <si>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</si>
  <si>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</si>
  <si>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</si>
  <si>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</si>
  <si>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</si>
  <si>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</si>
  <si>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</si>
  <si>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</si>
  <si>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</si>
  <si>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</si>
  <si>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</si>
  <si>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</si>
  <si>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</si>
  <si>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</si>
  <si>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</si>
  <si>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</si>
  <si>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</si>
  <si>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</si>
  <si>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</si>
  <si>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</si>
  <si>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</si>
  <si>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</si>
  <si>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</si>
  <si>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</si>
  <si>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</si>
  <si>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</si>
  <si>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</si>
  <si>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</si>
  <si>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</si>
  <si>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</si>
  <si>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かずさ水道広域連合企業団</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</si>
  <si>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</si>
  <si>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</si>
  <si>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</si>
  <si>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</si>
  <si>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</si>
  <si>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</si>
  <si>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</si>
  <si>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</si>
  <si>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</si>
  <si>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</si>
  <si>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</si>
  <si>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</si>
  <si>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</si>
  <si>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</si>
  <si>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</si>
  <si>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</si>
  <si>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全国・類似団体の平均と概ね同程度であるのに対し、②管路経年化率は平均を大きく上回っている。当企業団は脆弱な石綿管が多く残り、経年管路の割合も高いことから、更新を進めることにより指標の改善に努め、これにより漏水事故等を減らし効率的な経営につなげる必要がある。
　③管路更新率は全国・類似団体の平均を上回っている。事業統合により生活基盤施設耐震化等交付金を活用し、管路更新事業を加速していく計画であり、今後も数値の向上を目指していく。</t>
    <rPh sb="2" eb="4">
      <t>ユウケイ</t>
    </rPh>
    <rPh sb="4" eb="6">
      <t>コテイ</t>
    </rPh>
    <rPh sb="6" eb="8">
      <t>シサン</t>
    </rPh>
    <rPh sb="8" eb="10">
      <t>ゲンカ</t>
    </rPh>
    <rPh sb="10" eb="12">
      <t>ショウキャク</t>
    </rPh>
    <rPh sb="12" eb="13">
      <t>リツ</t>
    </rPh>
    <rPh sb="14" eb="16">
      <t>ゼンコク</t>
    </rPh>
    <rPh sb="17" eb="19">
      <t>ルイジ</t>
    </rPh>
    <rPh sb="19" eb="21">
      <t>ダンタイ</t>
    </rPh>
    <rPh sb="22" eb="24">
      <t>ヘイキン</t>
    </rPh>
    <rPh sb="25" eb="26">
      <t>オオム</t>
    </rPh>
    <rPh sb="27" eb="30">
      <t>ドウテイド</t>
    </rPh>
    <rPh sb="35" eb="36">
      <t>タイ</t>
    </rPh>
    <rPh sb="39" eb="41">
      <t>カンロ</t>
    </rPh>
    <rPh sb="41" eb="44">
      <t>ケイネンカ</t>
    </rPh>
    <rPh sb="44" eb="45">
      <t>リツ</t>
    </rPh>
    <rPh sb="46" eb="48">
      <t>ヘイキン</t>
    </rPh>
    <rPh sb="49" eb="50">
      <t>オオ</t>
    </rPh>
    <rPh sb="52" eb="54">
      <t>ウワマワ</t>
    </rPh>
    <rPh sb="59" eb="60">
      <t>トウ</t>
    </rPh>
    <rPh sb="60" eb="62">
      <t>キギョウ</t>
    </rPh>
    <rPh sb="62" eb="63">
      <t>ダン</t>
    </rPh>
    <rPh sb="64" eb="66">
      <t>ゼイジャク</t>
    </rPh>
    <rPh sb="67" eb="69">
      <t>セキメン</t>
    </rPh>
    <rPh sb="69" eb="70">
      <t>カン</t>
    </rPh>
    <rPh sb="71" eb="72">
      <t>オオ</t>
    </rPh>
    <rPh sb="73" eb="74">
      <t>ノコ</t>
    </rPh>
    <rPh sb="76" eb="78">
      <t>ケイネン</t>
    </rPh>
    <rPh sb="78" eb="80">
      <t>カンロ</t>
    </rPh>
    <rPh sb="81" eb="83">
      <t>ワリアイ</t>
    </rPh>
    <rPh sb="84" eb="85">
      <t>タカ</t>
    </rPh>
    <rPh sb="91" eb="93">
      <t>コウシン</t>
    </rPh>
    <rPh sb="94" eb="95">
      <t>スス</t>
    </rPh>
    <rPh sb="102" eb="104">
      <t>シヒョウ</t>
    </rPh>
    <rPh sb="105" eb="107">
      <t>カイゼン</t>
    </rPh>
    <rPh sb="108" eb="109">
      <t>ツト</t>
    </rPh>
    <rPh sb="116" eb="118">
      <t>ロウスイ</t>
    </rPh>
    <rPh sb="118" eb="120">
      <t>ジコ</t>
    </rPh>
    <rPh sb="120" eb="121">
      <t>トウ</t>
    </rPh>
    <rPh sb="122" eb="123">
      <t>ヘ</t>
    </rPh>
    <rPh sb="125" eb="128">
      <t>コウリツテキ</t>
    </rPh>
    <rPh sb="129" eb="131">
      <t>ケイエイ</t>
    </rPh>
    <rPh sb="136" eb="138">
      <t>ヒツヨウ</t>
    </rPh>
    <rPh sb="145" eb="147">
      <t>カンロ</t>
    </rPh>
    <rPh sb="147" eb="149">
      <t>コウシン</t>
    </rPh>
    <rPh sb="149" eb="150">
      <t>リツ</t>
    </rPh>
    <rPh sb="151" eb="153">
      <t>ゼンコク</t>
    </rPh>
    <rPh sb="154" eb="156">
      <t>ルイジ</t>
    </rPh>
    <rPh sb="156" eb="158">
      <t>ダンタイ</t>
    </rPh>
    <rPh sb="159" eb="161">
      <t>ヘイキン</t>
    </rPh>
    <rPh sb="162" eb="164">
      <t>ウワマワ</t>
    </rPh>
    <rPh sb="169" eb="171">
      <t>ジギョウ</t>
    </rPh>
    <rPh sb="171" eb="173">
      <t>トウゴウ</t>
    </rPh>
    <rPh sb="176" eb="178">
      <t>セイカツ</t>
    </rPh>
    <rPh sb="178" eb="180">
      <t>キバン</t>
    </rPh>
    <rPh sb="180" eb="182">
      <t>シセツ</t>
    </rPh>
    <rPh sb="182" eb="185">
      <t>タイシンカ</t>
    </rPh>
    <rPh sb="185" eb="186">
      <t>トウ</t>
    </rPh>
    <rPh sb="186" eb="189">
      <t>コウフキン</t>
    </rPh>
    <rPh sb="190" eb="192">
      <t>カツヨウ</t>
    </rPh>
    <rPh sb="194" eb="196">
      <t>カンロ</t>
    </rPh>
    <rPh sb="196" eb="198">
      <t>コウシン</t>
    </rPh>
    <rPh sb="198" eb="200">
      <t>ジギョウ</t>
    </rPh>
    <rPh sb="201" eb="203">
      <t>カソク</t>
    </rPh>
    <rPh sb="207" eb="209">
      <t>ケイカク</t>
    </rPh>
    <rPh sb="213" eb="215">
      <t>コンゴ</t>
    </rPh>
    <rPh sb="216" eb="218">
      <t>スウチ</t>
    </rPh>
    <rPh sb="219" eb="221">
      <t>コウジョウ</t>
    </rPh>
    <rPh sb="222" eb="224">
      <t>メザ</t>
    </rPh>
    <phoneticPr fontId="4"/>
  </si>
  <si>
    <t>　経営面では黒字を確保し概ね良好な状況であるが、将来的に水需要の伸びは期待できず減収が見込まれることに加え、老朽化した管路や施設の更新・耐震化事業や、自然災害に強い水道を目指す災害対策事業に係る投資額が増加していくと考えられる。
　今後は建設投資の財源に補助金等の特定財源を活用することで、企業債の借り入れを抑制し、一層の経営健全化を図っていく必要がある。
　また、老朽管路更新を加速することで有収率の向上につなげ、給水料金の収益効率を上昇させることで更新費用を確保する好循環を構築するために、「君津地域水道事業統合広域化基本計画」に基づき、更なる事業の効率運営に努めることとしている。</t>
    <rPh sb="1" eb="3">
      <t>ケイエイ</t>
    </rPh>
    <rPh sb="3" eb="4">
      <t>メン</t>
    </rPh>
    <rPh sb="6" eb="8">
      <t>クロジ</t>
    </rPh>
    <rPh sb="9" eb="11">
      <t>カクホ</t>
    </rPh>
    <rPh sb="12" eb="13">
      <t>オオム</t>
    </rPh>
    <rPh sb="14" eb="16">
      <t>リョウコウ</t>
    </rPh>
    <rPh sb="17" eb="19">
      <t>ジョウキョウ</t>
    </rPh>
    <rPh sb="24" eb="27">
      <t>ショウライテキ</t>
    </rPh>
    <rPh sb="28" eb="29">
      <t>ミズ</t>
    </rPh>
    <rPh sb="29" eb="31">
      <t>ジュヨウ</t>
    </rPh>
    <rPh sb="32" eb="33">
      <t>ノ</t>
    </rPh>
    <rPh sb="35" eb="37">
      <t>キタイ</t>
    </rPh>
    <rPh sb="40" eb="42">
      <t>ゲンシュウ</t>
    </rPh>
    <rPh sb="43" eb="45">
      <t>ミコ</t>
    </rPh>
    <rPh sb="51" eb="52">
      <t>クワ</t>
    </rPh>
    <rPh sb="54" eb="57">
      <t>ロウキュウカ</t>
    </rPh>
    <rPh sb="59" eb="61">
      <t>カンロ</t>
    </rPh>
    <rPh sb="62" eb="64">
      <t>シセツ</t>
    </rPh>
    <rPh sb="65" eb="67">
      <t>コウシン</t>
    </rPh>
    <rPh sb="68" eb="71">
      <t>タイシンカ</t>
    </rPh>
    <rPh sb="71" eb="73">
      <t>ジギョウ</t>
    </rPh>
    <rPh sb="75" eb="77">
      <t>シゼン</t>
    </rPh>
    <rPh sb="77" eb="79">
      <t>サイガイ</t>
    </rPh>
    <rPh sb="80" eb="81">
      <t>ツヨ</t>
    </rPh>
    <rPh sb="82" eb="84">
      <t>スイドウ</t>
    </rPh>
    <rPh sb="85" eb="87">
      <t>メザ</t>
    </rPh>
    <rPh sb="88" eb="90">
      <t>サイガイ</t>
    </rPh>
    <rPh sb="90" eb="92">
      <t>タイサク</t>
    </rPh>
    <rPh sb="92" eb="94">
      <t>ジギョウ</t>
    </rPh>
    <rPh sb="95" eb="96">
      <t>カカ</t>
    </rPh>
    <rPh sb="97" eb="99">
      <t>トウシ</t>
    </rPh>
    <rPh sb="99" eb="100">
      <t>ガク</t>
    </rPh>
    <rPh sb="101" eb="103">
      <t>ゾウカ</t>
    </rPh>
    <rPh sb="108" eb="109">
      <t>カンガ</t>
    </rPh>
    <rPh sb="116" eb="118">
      <t>コンゴ</t>
    </rPh>
    <rPh sb="119" eb="121">
      <t>ケンセツ</t>
    </rPh>
    <rPh sb="121" eb="123">
      <t>トウシ</t>
    </rPh>
    <rPh sb="124" eb="126">
      <t>ザイゲン</t>
    </rPh>
    <rPh sb="127" eb="130">
      <t>ホジョキン</t>
    </rPh>
    <rPh sb="130" eb="131">
      <t>トウ</t>
    </rPh>
    <rPh sb="132" eb="134">
      <t>トクテイ</t>
    </rPh>
    <rPh sb="134" eb="136">
      <t>ザイゲン</t>
    </rPh>
    <rPh sb="137" eb="139">
      <t>カツヨウ</t>
    </rPh>
    <rPh sb="145" eb="147">
      <t>キギョウ</t>
    </rPh>
    <rPh sb="147" eb="148">
      <t>サイ</t>
    </rPh>
    <rPh sb="149" eb="150">
      <t>カ</t>
    </rPh>
    <rPh sb="151" eb="152">
      <t>イ</t>
    </rPh>
    <rPh sb="154" eb="156">
      <t>ヨクセイ</t>
    </rPh>
    <rPh sb="158" eb="160">
      <t>イッソウ</t>
    </rPh>
    <rPh sb="161" eb="163">
      <t>ケイエイ</t>
    </rPh>
    <rPh sb="163" eb="166">
      <t>ケンゼンカ</t>
    </rPh>
    <rPh sb="167" eb="168">
      <t>ハカ</t>
    </rPh>
    <rPh sb="172" eb="174">
      <t>ヒツヨウ</t>
    </rPh>
    <rPh sb="183" eb="185">
      <t>ロウキュウ</t>
    </rPh>
    <rPh sb="185" eb="187">
      <t>カンロ</t>
    </rPh>
    <rPh sb="187" eb="189">
      <t>コウシン</t>
    </rPh>
    <rPh sb="190" eb="192">
      <t>カソク</t>
    </rPh>
    <rPh sb="197" eb="200">
      <t>ユウシュウリツ</t>
    </rPh>
    <rPh sb="201" eb="203">
      <t>コウジョウ</t>
    </rPh>
    <rPh sb="208" eb="210">
      <t>キュウスイ</t>
    </rPh>
    <rPh sb="210" eb="212">
      <t>リョウキン</t>
    </rPh>
    <rPh sb="213" eb="215">
      <t>シュウエキ</t>
    </rPh>
    <rPh sb="215" eb="217">
      <t>コウリツ</t>
    </rPh>
    <rPh sb="218" eb="220">
      <t>ジョウショウ</t>
    </rPh>
    <rPh sb="226" eb="228">
      <t>コウシン</t>
    </rPh>
    <rPh sb="228" eb="230">
      <t>ヒヨウ</t>
    </rPh>
    <rPh sb="231" eb="233">
      <t>カクホ</t>
    </rPh>
    <rPh sb="235" eb="238">
      <t>コウジュンカン</t>
    </rPh>
    <rPh sb="239" eb="241">
      <t>コウチク</t>
    </rPh>
    <rPh sb="248" eb="250">
      <t>キミツ</t>
    </rPh>
    <rPh sb="250" eb="252">
      <t>チイキ</t>
    </rPh>
    <rPh sb="252" eb="254">
      <t>スイドウ</t>
    </rPh>
    <rPh sb="254" eb="256">
      <t>ジギョウ</t>
    </rPh>
    <rPh sb="256" eb="258">
      <t>トウゴウ</t>
    </rPh>
    <rPh sb="258" eb="261">
      <t>コウイキカ</t>
    </rPh>
    <rPh sb="261" eb="263">
      <t>キホン</t>
    </rPh>
    <rPh sb="263" eb="265">
      <t>ケイカク</t>
    </rPh>
    <rPh sb="267" eb="268">
      <t>モト</t>
    </rPh>
    <rPh sb="271" eb="272">
      <t>サラ</t>
    </rPh>
    <rPh sb="274" eb="276">
      <t>ジギョウ</t>
    </rPh>
    <rPh sb="277" eb="279">
      <t>コウリツ</t>
    </rPh>
    <rPh sb="279" eb="281">
      <t>ウンエイ</t>
    </rPh>
    <rPh sb="282" eb="283">
      <t>ツト</t>
    </rPh>
    <phoneticPr fontId="4"/>
  </si>
  <si>
    <t>　①経常収支比率は100％以上で、全国・類似団体平均と概ね同程度であり、健全な事業運営ができている。
　②累積欠損金比率は、累積欠損金が生じておらず問題はない。
　③流動比率は全国・類似団体平均を下回るものの、100％を大きく上回り短期的な債務に対する支払い能力に問題はない。
　④企業債残高対給水収益比率は前年度より若干好転しているものの300％を超えており、全国・類似団体平均を上回るため、今後の経過を注視する必要がある。
　⑤料金回収率は100％を超えているが、①経常収支比率と比べて差があり、給水収益以外の収入に依存している部分が見受けられる。
　⑥給水原価は全国・類似団体平均より高い傾向にあるが、これは当企業団の水道事業が受水によるところが大きく、受水元である当企業団水道用水供給事業の供給単価が類似団体平均より高いこと、また、給水区域が広く施設数が多いため維持管理費が高価になる傾向があることが要因と考えられる。
　⑦施設利用率は全国・類似団体の平均を上回り、施設規模は概ね適正である。
　⑧有収率は80％以上ではあるものの、全国・類似団体の平均を下回っている。老朽管割合が高く、漏水発生率が高い地域があることが影響していると考えられる。</t>
    <rPh sb="2" eb="4">
      <t>ケイジョウ</t>
    </rPh>
    <rPh sb="4" eb="6">
      <t>シュウシ</t>
    </rPh>
    <rPh sb="6" eb="8">
      <t>ヒリツ</t>
    </rPh>
    <rPh sb="13" eb="15">
      <t>イジョウ</t>
    </rPh>
    <rPh sb="17" eb="19">
      <t>ゼンコク</t>
    </rPh>
    <rPh sb="20" eb="22">
      <t>ルイジ</t>
    </rPh>
    <rPh sb="22" eb="24">
      <t>ダンタイ</t>
    </rPh>
    <rPh sb="24" eb="26">
      <t>ヘイキン</t>
    </rPh>
    <rPh sb="27" eb="28">
      <t>オオム</t>
    </rPh>
    <rPh sb="29" eb="32">
      <t>ドウテイド</t>
    </rPh>
    <rPh sb="36" eb="38">
      <t>ケンゼン</t>
    </rPh>
    <rPh sb="39" eb="41">
      <t>ジギョウ</t>
    </rPh>
    <rPh sb="41" eb="43">
      <t>ウンエイ</t>
    </rPh>
    <rPh sb="53" eb="55">
      <t>ルイセキ</t>
    </rPh>
    <rPh sb="55" eb="57">
      <t>ケッソン</t>
    </rPh>
    <rPh sb="57" eb="58">
      <t>キン</t>
    </rPh>
    <rPh sb="58" eb="60">
      <t>ヒリツ</t>
    </rPh>
    <rPh sb="62" eb="64">
      <t>ルイセキ</t>
    </rPh>
    <rPh sb="64" eb="66">
      <t>ケッソン</t>
    </rPh>
    <rPh sb="66" eb="67">
      <t>キン</t>
    </rPh>
    <rPh sb="68" eb="69">
      <t>ショウ</t>
    </rPh>
    <rPh sb="74" eb="76">
      <t>モンダイ</t>
    </rPh>
    <rPh sb="83" eb="85">
      <t>リュウドウ</t>
    </rPh>
    <rPh sb="85" eb="87">
      <t>ヒリツ</t>
    </rPh>
    <rPh sb="88" eb="90">
      <t>ゼンコク</t>
    </rPh>
    <rPh sb="91" eb="93">
      <t>ルイジ</t>
    </rPh>
    <rPh sb="93" eb="95">
      <t>ダンタイ</t>
    </rPh>
    <rPh sb="95" eb="97">
      <t>ヘイキン</t>
    </rPh>
    <rPh sb="98" eb="100">
      <t>シタマワ</t>
    </rPh>
    <rPh sb="110" eb="111">
      <t>オオ</t>
    </rPh>
    <rPh sb="113" eb="115">
      <t>ウワマワ</t>
    </rPh>
    <rPh sb="116" eb="119">
      <t>タンキテキ</t>
    </rPh>
    <rPh sb="120" eb="122">
      <t>サイム</t>
    </rPh>
    <rPh sb="123" eb="124">
      <t>タイ</t>
    </rPh>
    <rPh sb="126" eb="128">
      <t>シハラ</t>
    </rPh>
    <rPh sb="129" eb="131">
      <t>ノウリョク</t>
    </rPh>
    <rPh sb="132" eb="134">
      <t>モンダイ</t>
    </rPh>
    <rPh sb="141" eb="143">
      <t>キギョウ</t>
    </rPh>
    <rPh sb="143" eb="144">
      <t>サイ</t>
    </rPh>
    <rPh sb="144" eb="146">
      <t>ザンダカ</t>
    </rPh>
    <rPh sb="146" eb="147">
      <t>タイ</t>
    </rPh>
    <rPh sb="147" eb="149">
      <t>キュウスイ</t>
    </rPh>
    <rPh sb="149" eb="151">
      <t>シュウエキ</t>
    </rPh>
    <rPh sb="151" eb="153">
      <t>ヒリツ</t>
    </rPh>
    <rPh sb="154" eb="157">
      <t>ゼンネンド</t>
    </rPh>
    <rPh sb="159" eb="161">
      <t>ジャッカン</t>
    </rPh>
    <rPh sb="161" eb="163">
      <t>コウテン</t>
    </rPh>
    <rPh sb="175" eb="176">
      <t>コ</t>
    </rPh>
    <rPh sb="181" eb="183">
      <t>ゼンコク</t>
    </rPh>
    <rPh sb="184" eb="186">
      <t>ルイジ</t>
    </rPh>
    <rPh sb="186" eb="188">
      <t>ダンタイ</t>
    </rPh>
    <rPh sb="188" eb="190">
      <t>ヘイキン</t>
    </rPh>
    <rPh sb="191" eb="193">
      <t>ウワマワ</t>
    </rPh>
    <rPh sb="197" eb="199">
      <t>コンゴ</t>
    </rPh>
    <rPh sb="200" eb="202">
      <t>ケイカ</t>
    </rPh>
    <rPh sb="203" eb="205">
      <t>チュウシ</t>
    </rPh>
    <rPh sb="207" eb="209">
      <t>ヒツヨウ</t>
    </rPh>
    <rPh sb="216" eb="218">
      <t>リョウキン</t>
    </rPh>
    <rPh sb="218" eb="220">
      <t>カイシュウ</t>
    </rPh>
    <rPh sb="220" eb="221">
      <t>リツ</t>
    </rPh>
    <rPh sb="227" eb="228">
      <t>コ</t>
    </rPh>
    <rPh sb="235" eb="237">
      <t>ケイジョウ</t>
    </rPh>
    <rPh sb="237" eb="239">
      <t>シュウシ</t>
    </rPh>
    <rPh sb="239" eb="241">
      <t>ヒリツ</t>
    </rPh>
    <rPh sb="242" eb="243">
      <t>クラ</t>
    </rPh>
    <rPh sb="245" eb="246">
      <t>サ</t>
    </rPh>
    <rPh sb="250" eb="252">
      <t>キュウスイ</t>
    </rPh>
    <rPh sb="252" eb="254">
      <t>シュウエキ</t>
    </rPh>
    <rPh sb="254" eb="256">
      <t>イガイ</t>
    </rPh>
    <rPh sb="257" eb="259">
      <t>シュウニュウ</t>
    </rPh>
    <rPh sb="260" eb="262">
      <t>イゾン</t>
    </rPh>
    <rPh sb="266" eb="268">
      <t>ブブン</t>
    </rPh>
    <rPh sb="269" eb="271">
      <t>ミウ</t>
    </rPh>
    <rPh sb="279" eb="281">
      <t>キュウスイ</t>
    </rPh>
    <rPh sb="281" eb="283">
      <t>ゲンカ</t>
    </rPh>
    <rPh sb="284" eb="286">
      <t>ゼンコク</t>
    </rPh>
    <rPh sb="287" eb="289">
      <t>ルイジ</t>
    </rPh>
    <rPh sb="289" eb="291">
      <t>ダンタイ</t>
    </rPh>
    <rPh sb="291" eb="293">
      <t>ヘイキン</t>
    </rPh>
    <rPh sb="295" eb="296">
      <t>タカ</t>
    </rPh>
    <rPh sb="297" eb="299">
      <t>ケイコウ</t>
    </rPh>
    <rPh sb="307" eb="308">
      <t>トウ</t>
    </rPh>
    <rPh sb="308" eb="310">
      <t>キギョウ</t>
    </rPh>
    <rPh sb="310" eb="311">
      <t>ダン</t>
    </rPh>
    <rPh sb="312" eb="314">
      <t>スイドウ</t>
    </rPh>
    <rPh sb="314" eb="316">
      <t>ジギョウ</t>
    </rPh>
    <rPh sb="317" eb="319">
      <t>ジュスイ</t>
    </rPh>
    <rPh sb="326" eb="327">
      <t>オオ</t>
    </rPh>
    <rPh sb="330" eb="332">
      <t>ジュスイ</t>
    </rPh>
    <rPh sb="332" eb="333">
      <t>モト</t>
    </rPh>
    <rPh sb="336" eb="337">
      <t>トウ</t>
    </rPh>
    <rPh sb="337" eb="339">
      <t>キギョウ</t>
    </rPh>
    <rPh sb="339" eb="340">
      <t>ダン</t>
    </rPh>
    <rPh sb="340" eb="342">
      <t>スイドウ</t>
    </rPh>
    <rPh sb="342" eb="344">
      <t>ヨウスイ</t>
    </rPh>
    <rPh sb="344" eb="346">
      <t>キョウキュウ</t>
    </rPh>
    <rPh sb="346" eb="348">
      <t>ジギョウ</t>
    </rPh>
    <rPh sb="349" eb="351">
      <t>キョウキュウ</t>
    </rPh>
    <rPh sb="351" eb="353">
      <t>タンカ</t>
    </rPh>
    <rPh sb="354" eb="356">
      <t>ルイジ</t>
    </rPh>
    <rPh sb="356" eb="358">
      <t>ダンタイ</t>
    </rPh>
    <rPh sb="358" eb="360">
      <t>ヘイキン</t>
    </rPh>
    <rPh sb="362" eb="363">
      <t>タカ</t>
    </rPh>
    <rPh sb="370" eb="372">
      <t>キュウスイ</t>
    </rPh>
    <rPh sb="372" eb="374">
      <t>クイキ</t>
    </rPh>
    <rPh sb="377" eb="379">
      <t>シセツ</t>
    </rPh>
    <rPh sb="379" eb="380">
      <t>スウ</t>
    </rPh>
    <rPh sb="381" eb="382">
      <t>オオ</t>
    </rPh>
    <rPh sb="385" eb="387">
      <t>イジ</t>
    </rPh>
    <rPh sb="387" eb="390">
      <t>カンリヒ</t>
    </rPh>
    <rPh sb="391" eb="393">
      <t>コウカ</t>
    </rPh>
    <rPh sb="396" eb="398">
      <t>ケイコウ</t>
    </rPh>
    <rPh sb="404" eb="406">
      <t>ヨウイン</t>
    </rPh>
    <rPh sb="407" eb="408">
      <t>カンガ</t>
    </rPh>
    <rPh sb="416" eb="418">
      <t>シセツ</t>
    </rPh>
    <rPh sb="418" eb="420">
      <t>リヨウ</t>
    </rPh>
    <rPh sb="420" eb="421">
      <t>リツ</t>
    </rPh>
    <rPh sb="422" eb="424">
      <t>ゼンコク</t>
    </rPh>
    <rPh sb="425" eb="427">
      <t>ルイジ</t>
    </rPh>
    <rPh sb="427" eb="429">
      <t>ダンタイ</t>
    </rPh>
    <rPh sb="430" eb="432">
      <t>ヘイキン</t>
    </rPh>
    <rPh sb="433" eb="435">
      <t>ウワマワ</t>
    </rPh>
    <rPh sb="437" eb="439">
      <t>シセツ</t>
    </rPh>
    <rPh sb="439" eb="441">
      <t>キボ</t>
    </rPh>
    <rPh sb="442" eb="443">
      <t>オオム</t>
    </rPh>
    <rPh sb="444" eb="446">
      <t>テキセイ</t>
    </rPh>
    <rPh sb="453" eb="456">
      <t>ユウシュウリツ</t>
    </rPh>
    <rPh sb="460" eb="462">
      <t>イジョウ</t>
    </rPh>
    <rPh sb="470" eb="472">
      <t>ゼンコク</t>
    </rPh>
    <rPh sb="473" eb="475">
      <t>ルイジ</t>
    </rPh>
    <rPh sb="475" eb="477">
      <t>ダンタイ</t>
    </rPh>
    <rPh sb="478" eb="480">
      <t>ヘイキン</t>
    </rPh>
    <rPh sb="481" eb="483">
      <t>シタマワ</t>
    </rPh>
    <rPh sb="488" eb="490">
      <t>ロウキュウ</t>
    </rPh>
    <rPh sb="490" eb="491">
      <t>カン</t>
    </rPh>
    <rPh sb="491" eb="493">
      <t>ワリアイ</t>
    </rPh>
    <rPh sb="494" eb="495">
      <t>タカ</t>
    </rPh>
    <rPh sb="497" eb="499">
      <t>ロウスイ</t>
    </rPh>
    <rPh sb="499" eb="501">
      <t>ハッセイ</t>
    </rPh>
    <rPh sb="501" eb="502">
      <t>リツ</t>
    </rPh>
    <rPh sb="503" eb="504">
      <t>タカ</t>
    </rPh>
    <rPh sb="505" eb="507">
      <t>チイキ</t>
    </rPh>
    <rPh sb="513" eb="515">
      <t>エイキョウ</t>
    </rPh>
    <rPh sb="520" eb="52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</si>
</sst>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1.06</c:v>
                </c:pt>
                <c:pt idx="4">
                  <c:v>1.49</c:v>
                </c:pt>
              </c:numCache>
            </c:numRef>
          </c:val>
          <c:extLst>
            <c:ext xmlns:c16="http://schemas.microsoft.com/office/drawing/2014/chart" uri="{C3380CC4-5D6E-409C-BE32-E72D297353CC}">
              <c16:uniqueId val="{00000000-CBD0-4638-B5F3-9BFBA9EB11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0.73</c:v>
                </c:pt>
                <c:pt idx="4">
                  <c:v>0.79</c:v>
                </c:pt>
              </c:numCache>
            </c:numRef>
          </c:val>
          <c:smooth val="0"/>
          <c:extLst>
            <c:ext xmlns:c16="http://schemas.microsoft.com/office/drawing/2014/chart" uri="{C3380CC4-5D6E-409C-BE32-E72D297353CC}">
              <c16:uniqueId val="{00000001-CBD0-4638-B5F3-9BFBA9EB11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64.42</c:v>
                </c:pt>
                <c:pt idx="4">
                  <c:v>66.099999999999994</c:v>
                </c:pt>
              </c:numCache>
            </c:numRef>
          </c:val>
          <c:extLst>
            <c:ext xmlns:c16="http://schemas.microsoft.com/office/drawing/2014/chart" uri="{C3380CC4-5D6E-409C-BE32-E72D297353CC}">
              <c16:uniqueId val="{00000000-C7B0-46AC-BFDB-ABFBEBEB64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63.16</c:v>
                </c:pt>
                <c:pt idx="4">
                  <c:v>64.41</c:v>
                </c:pt>
              </c:numCache>
            </c:numRef>
          </c:val>
          <c:smooth val="0"/>
          <c:extLst>
            <c:ext xmlns:c16="http://schemas.microsoft.com/office/drawing/2014/chart" uri="{C3380CC4-5D6E-409C-BE32-E72D297353CC}">
              <c16:uniqueId val="{00000001-C7B0-46AC-BFDB-ABFBEBEB64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83.96</c:v>
                </c:pt>
                <c:pt idx="4">
                  <c:v>83.97</c:v>
                </c:pt>
              </c:numCache>
            </c:numRef>
          </c:val>
          <c:extLst>
            <c:ext xmlns:c16="http://schemas.microsoft.com/office/drawing/2014/chart" uri="{C3380CC4-5D6E-409C-BE32-E72D297353CC}">
              <c16:uniqueId val="{00000000-AC13-4713-A119-A8765D367D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91.48</c:v>
                </c:pt>
                <c:pt idx="4">
                  <c:v>91.64</c:v>
                </c:pt>
              </c:numCache>
            </c:numRef>
          </c:val>
          <c:smooth val="0"/>
          <c:extLst>
            <c:ext xmlns:c16="http://schemas.microsoft.com/office/drawing/2014/chart" uri="{C3380CC4-5D6E-409C-BE32-E72D297353CC}">
              <c16:uniqueId val="{00000001-AC13-4713-A119-A8765D367D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111.21</c:v>
                </c:pt>
                <c:pt idx="4">
                  <c:v>109.83</c:v>
                </c:pt>
              </c:numCache>
            </c:numRef>
          </c:val>
          <c:extLst>
            <c:ext xmlns:c16="http://schemas.microsoft.com/office/drawing/2014/chart" uri="{C3380CC4-5D6E-409C-BE32-E72D297353CC}">
              <c16:uniqueId val="{00000000-35B6-4655-A406-6E1E884165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113.57</c:v>
                </c:pt>
                <c:pt idx="4">
                  <c:v>112.59</c:v>
                </c:pt>
              </c:numCache>
            </c:numRef>
          </c:val>
          <c:smooth val="0"/>
          <c:extLst>
            <c:ext xmlns:c16="http://schemas.microsoft.com/office/drawing/2014/chart" uri="{C3380CC4-5D6E-409C-BE32-E72D297353CC}">
              <c16:uniqueId val="{00000001-35B6-4655-A406-6E1E884165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50.78</c:v>
                </c:pt>
                <c:pt idx="4">
                  <c:v>50.84</c:v>
                </c:pt>
              </c:numCache>
            </c:numRef>
          </c:val>
          <c:extLst>
            <c:ext xmlns:c16="http://schemas.microsoft.com/office/drawing/2014/chart" uri="{C3380CC4-5D6E-409C-BE32-E72D297353CC}">
              <c16:uniqueId val="{00000000-3E08-4F52-830D-2318BAAAC5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51.13</c:v>
                </c:pt>
                <c:pt idx="4">
                  <c:v>51.62</c:v>
                </c:pt>
              </c:numCache>
            </c:numRef>
          </c:val>
          <c:smooth val="0"/>
          <c:extLst>
            <c:ext xmlns:c16="http://schemas.microsoft.com/office/drawing/2014/chart" uri="{C3380CC4-5D6E-409C-BE32-E72D297353CC}">
              <c16:uniqueId val="{00000001-3E08-4F52-830D-2318BAAAC5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39.200000000000003</c:v>
                </c:pt>
                <c:pt idx="4">
                  <c:v>39.72</c:v>
                </c:pt>
              </c:numCache>
            </c:numRef>
          </c:val>
          <c:extLst>
            <c:ext xmlns:c16="http://schemas.microsoft.com/office/drawing/2014/chart" uri="{C3380CC4-5D6E-409C-BE32-E72D297353CC}">
              <c16:uniqueId val="{00000000-1000-4575-B833-26BEB11304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22.41</c:v>
                </c:pt>
                <c:pt idx="4">
                  <c:v>23.68</c:v>
                </c:pt>
              </c:numCache>
            </c:numRef>
          </c:val>
          <c:smooth val="0"/>
          <c:extLst>
            <c:ext xmlns:c16="http://schemas.microsoft.com/office/drawing/2014/chart" uri="{C3380CC4-5D6E-409C-BE32-E72D297353CC}">
              <c16:uniqueId val="{00000001-1000-4575-B833-26BEB11304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776-4F0C-856A-14C8F0094B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776-4F0C-856A-14C8F0094B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177.07</c:v>
                </c:pt>
                <c:pt idx="4">
                  <c:v>153.99</c:v>
                </c:pt>
              </c:numCache>
            </c:numRef>
          </c:val>
          <c:extLst>
            <c:ext xmlns:c16="http://schemas.microsoft.com/office/drawing/2014/chart" uri="{C3380CC4-5D6E-409C-BE32-E72D297353CC}">
              <c16:uniqueId val="{00000000-7A92-45CA-BAD8-0B825B95721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250.03</c:v>
                </c:pt>
                <c:pt idx="4">
                  <c:v>239.45</c:v>
                </c:pt>
              </c:numCache>
            </c:numRef>
          </c:val>
          <c:smooth val="0"/>
          <c:extLst>
            <c:ext xmlns:c16="http://schemas.microsoft.com/office/drawing/2014/chart" uri="{C3380CC4-5D6E-409C-BE32-E72D297353CC}">
              <c16:uniqueId val="{00000001-7A92-45CA-BAD8-0B825B95721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319.64</c:v>
                </c:pt>
                <c:pt idx="4">
                  <c:v>306.83999999999997</c:v>
                </c:pt>
              </c:numCache>
            </c:numRef>
          </c:val>
          <c:extLst>
            <c:ext xmlns:c16="http://schemas.microsoft.com/office/drawing/2014/chart" uri="{C3380CC4-5D6E-409C-BE32-E72D297353CC}">
              <c16:uniqueId val="{00000000-7B5A-407B-9745-DC418FAFF7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254.19</c:v>
                </c:pt>
                <c:pt idx="4">
                  <c:v>259.56</c:v>
                </c:pt>
              </c:numCache>
            </c:numRef>
          </c:val>
          <c:smooth val="0"/>
          <c:extLst>
            <c:ext xmlns:c16="http://schemas.microsoft.com/office/drawing/2014/chart" uri="{C3380CC4-5D6E-409C-BE32-E72D297353CC}">
              <c16:uniqueId val="{00000001-7B5A-407B-9745-DC418FAFF7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101.25</c:v>
                </c:pt>
                <c:pt idx="4">
                  <c:v>100.7</c:v>
                </c:pt>
              </c:numCache>
            </c:numRef>
          </c:val>
          <c:extLst>
            <c:ext xmlns:c16="http://schemas.microsoft.com/office/drawing/2014/chart" uri="{C3380CC4-5D6E-409C-BE32-E72D297353CC}">
              <c16:uniqueId val="{00000000-CC66-4BF0-B27E-A91235C06E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107.42</c:v>
                </c:pt>
                <c:pt idx="4">
                  <c:v>105.07</c:v>
                </c:pt>
              </c:numCache>
            </c:numRef>
          </c:val>
          <c:smooth val="0"/>
          <c:extLst>
            <c:ext xmlns:c16="http://schemas.microsoft.com/office/drawing/2014/chart" uri="{C3380CC4-5D6E-409C-BE32-E72D297353CC}">
              <c16:uniqueId val="{00000001-CC66-4BF0-B27E-A91235C06E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250.37</c:v>
                </c:pt>
                <c:pt idx="4">
                  <c:v>249.22</c:v>
                </c:pt>
              </c:numCache>
            </c:numRef>
          </c:val>
          <c:extLst>
            <c:ext xmlns:c16="http://schemas.microsoft.com/office/drawing/2014/chart" uri="{C3380CC4-5D6E-409C-BE32-E72D297353CC}">
              <c16:uniqueId val="{00000000-F17E-4BD5-9606-BB99A2F86A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157.19</c:v>
                </c:pt>
                <c:pt idx="4">
                  <c:v>153.71</c:v>
                </c:pt>
              </c:numCache>
            </c:numRef>
          </c:val>
          <c:smooth val="0"/>
          <c:extLst>
            <c:ext xmlns:c16="http://schemas.microsoft.com/office/drawing/2014/chart" uri="{C3380CC4-5D6E-409C-BE32-E72D297353CC}">
              <c16:uniqueId val="{00000001-F17E-4BD5-9606-BB99A2F86A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かずさ水道広域連合企業団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非設置</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60.77</v>
      </c>
      <c r="J10" s="68"/>
      <c r="K10" s="68"/>
      <c r="L10" s="68"/>
      <c r="M10" s="68"/>
      <c r="N10" s="68"/>
      <c r="O10" s="69"/>
      <c r="P10" s="70">
        <f>データ!$P$6</f>
        <v>97.93</v>
      </c>
      <c r="Q10" s="70"/>
      <c r="R10" s="70"/>
      <c r="S10" s="70"/>
      <c r="T10" s="70"/>
      <c r="U10" s="70"/>
      <c r="V10" s="70"/>
      <c r="W10" s="71">
        <f>データ!$Q$6</f>
        <v>4290</v>
      </c>
      <c r="X10" s="71"/>
      <c r="Y10" s="71"/>
      <c r="Z10" s="71"/>
      <c r="AA10" s="71"/>
      <c r="AB10" s="71"/>
      <c r="AC10" s="71"/>
      <c r="AD10" s="2"/>
      <c r="AE10" s="2"/>
      <c r="AF10" s="2"/>
      <c r="AG10" s="2"/>
      <c r="AH10" s="4"/>
      <c r="AI10" s="4"/>
      <c r="AJ10" s="4"/>
      <c r="AK10" s="4"/>
      <c r="AL10" s="71">
        <f>データ!$U$6</f>
        <v>319913</v>
      </c>
      <c r="AM10" s="71"/>
      <c r="AN10" s="71"/>
      <c r="AO10" s="71"/>
      <c r="AP10" s="71"/>
      <c r="AQ10" s="71"/>
      <c r="AR10" s="71"/>
      <c r="AS10" s="71"/>
      <c r="AT10" s="67">
        <f>データ!$V$6</f>
        <v>683.56</v>
      </c>
      <c r="AU10" s="68"/>
      <c r="AV10" s="68"/>
      <c r="AW10" s="68"/>
      <c r="AX10" s="68"/>
      <c r="AY10" s="68"/>
      <c r="AZ10" s="68"/>
      <c r="BA10" s="68"/>
      <c r="BB10" s="70">
        <f>データ!$W$6</f>
        <v>468.01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109</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lag19hhxC8YO4unF979hbfnLU+FR4Wew42btv4BljwpP0znuRCOASmb3F/n3C2zttwX2mIzJcWmrznylK7fmQ==" saltValue="U3Xtkfd6YKtLZiRBbE16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128911</v>
      </c>
      <c r="D6" s="34">
        <f t="shared" si="3"/>
        <v>46</v>
      </c>
      <c r="E6" s="34">
        <f t="shared" si="3"/>
        <v>1</v>
      </c>
      <c r="F6" s="34">
        <f t="shared" si="3"/>
        <v>0</v>
      </c>
      <c r="G6" s="34">
        <f t="shared" si="3"/>
        <v>1</v>
      </c>
      <c r="H6" s="34" t="str">
        <f t="shared" si="3"/>
        <v>千葉県　かずさ水道広域連合企業団</v>
      </c>
      <c r="I6" s="34" t="str">
        <f t="shared" si="3"/>
        <v>法適用</v>
      </c>
      <c r="J6" s="34" t="str">
        <f t="shared" si="3"/>
        <v>水道事業</v>
      </c>
      <c r="K6" s="34" t="str">
        <f t="shared" si="3"/>
        <v>末端給水事業</v>
      </c>
      <c r="L6" s="34" t="str">
        <f t="shared" si="3"/>
        <v>A1</v>
      </c>
      <c r="M6" s="34" t="str">
        <f t="shared" si="3"/>
        <v>非設置</v>
      </c>
      <c r="N6" s="35" t="str">
        <f t="shared" si="3"/>
        <v>-</v>
      </c>
      <c r="O6" s="35">
        <f t="shared" si="3"/>
        <v>60.77</v>
      </c>
      <c r="P6" s="35">
        <f t="shared" si="3"/>
        <v>97.93</v>
      </c>
      <c r="Q6" s="35">
        <f t="shared" si="3"/>
        <v>4290</v>
      </c>
      <c r="R6" s="35" t="str">
        <f t="shared" si="3"/>
        <v>-</v>
      </c>
      <c r="S6" s="35" t="str">
        <f t="shared" si="3"/>
        <v>-</v>
      </c>
      <c r="T6" s="35" t="str">
        <f t="shared" si="3"/>
        <v>-</v>
      </c>
      <c r="U6" s="35">
        <f t="shared" si="3"/>
        <v>319913</v>
      </c>
      <c r="V6" s="35">
        <f t="shared" si="3"/>
        <v>683.56</v>
      </c>
      <c r="W6" s="35">
        <f t="shared" si="3"/>
        <v>468.01</v>
      </c>
      <c r="X6" s="36" t="str">
        <f>IF(X7="",NA(),X7)</f>
        <v>-</v>
      </c>
      <c r="Y6" s="36" t="str">
        <f t="shared" ref="Y6:AG6" si="4">IF(Y7="",NA(),Y7)</f>
        <v>-</v>
      </c>
      <c r="Z6" s="36" t="str">
        <f t="shared" si="4"/>
        <v>-</v>
      </c>
      <c r="AA6" s="36">
        <f t="shared" si="4"/>
        <v>111.21</v>
      </c>
      <c r="AB6" s="36">
        <f t="shared" si="4"/>
        <v>109.83</v>
      </c>
      <c r="AC6" s="36" t="str">
        <f t="shared" si="4"/>
        <v>-</v>
      </c>
      <c r="AD6" s="36" t="str">
        <f t="shared" si="4"/>
        <v>-</v>
      </c>
      <c r="AE6" s="36" t="str">
        <f t="shared" si="4"/>
        <v>-</v>
      </c>
      <c r="AF6" s="36">
        <f t="shared" si="4"/>
        <v>113.57</v>
      </c>
      <c r="AG6" s="36">
        <f t="shared" si="4"/>
        <v>112.59</v>
      </c>
      <c r="AH6" s="35" t="str">
        <f>IF(AH7="","",IF(AH7="-","【-】","【"&amp;SUBSTITUTE(TEXT(AH7,"#,##0.00"),"-","△")&amp;"】"))</f>
        <v>【110.27】</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5">
        <f t="shared" si="5"/>
        <v>0</v>
      </c>
      <c r="AR6" s="35">
        <f t="shared" si="5"/>
        <v>0</v>
      </c>
      <c r="AS6" s="35" t="str">
        <f>IF(AS7="","",IF(AS7="-","【-】","【"&amp;SUBSTITUTE(TEXT(AS7,"#,##0.00"),"-","△")&amp;"】"))</f>
        <v>【1.15】</v>
      </c>
      <c r="AT6" s="36" t="str">
        <f>IF(AT7="",NA(),AT7)</f>
        <v>-</v>
      </c>
      <c r="AU6" s="36" t="str">
        <f t="shared" ref="AU6:BC6" si="6">IF(AU7="",NA(),AU7)</f>
        <v>-</v>
      </c>
      <c r="AV6" s="36" t="str">
        <f t="shared" si="6"/>
        <v>-</v>
      </c>
      <c r="AW6" s="36">
        <f t="shared" si="6"/>
        <v>177.07</v>
      </c>
      <c r="AX6" s="36">
        <f t="shared" si="6"/>
        <v>153.99</v>
      </c>
      <c r="AY6" s="36" t="str">
        <f t="shared" si="6"/>
        <v>-</v>
      </c>
      <c r="AZ6" s="36" t="str">
        <f t="shared" si="6"/>
        <v>-</v>
      </c>
      <c r="BA6" s="36" t="str">
        <f t="shared" si="6"/>
        <v>-</v>
      </c>
      <c r="BB6" s="36">
        <f t="shared" si="6"/>
        <v>250.03</v>
      </c>
      <c r="BC6" s="36">
        <f t="shared" si="6"/>
        <v>239.45</v>
      </c>
      <c r="BD6" s="35" t="str">
        <f>IF(BD7="","",IF(BD7="-","【-】","【"&amp;SUBSTITUTE(TEXT(BD7,"#,##0.00"),"-","△")&amp;"】"))</f>
        <v>【260.31】</v>
      </c>
      <c r="BE6" s="36" t="str">
        <f>IF(BE7="",NA(),BE7)</f>
        <v>-</v>
      </c>
      <c r="BF6" s="36" t="str">
        <f t="shared" ref="BF6:BN6" si="7">IF(BF7="",NA(),BF7)</f>
        <v>-</v>
      </c>
      <c r="BG6" s="36" t="str">
        <f t="shared" si="7"/>
        <v>-</v>
      </c>
      <c r="BH6" s="36">
        <f t="shared" si="7"/>
        <v>319.64</v>
      </c>
      <c r="BI6" s="36">
        <f t="shared" si="7"/>
        <v>306.83999999999997</v>
      </c>
      <c r="BJ6" s="36" t="str">
        <f t="shared" si="7"/>
        <v>-</v>
      </c>
      <c r="BK6" s="36" t="str">
        <f t="shared" si="7"/>
        <v>-</v>
      </c>
      <c r="BL6" s="36" t="str">
        <f t="shared" si="7"/>
        <v>-</v>
      </c>
      <c r="BM6" s="36">
        <f t="shared" si="7"/>
        <v>254.19</v>
      </c>
      <c r="BN6" s="36">
        <f t="shared" si="7"/>
        <v>259.56</v>
      </c>
      <c r="BO6" s="35" t="str">
        <f>IF(BO7="","",IF(BO7="-","【-】","【"&amp;SUBSTITUTE(TEXT(BO7,"#,##0.00"),"-","△")&amp;"】"))</f>
        <v>【275.67】</v>
      </c>
      <c r="BP6" s="36" t="str">
        <f>IF(BP7="",NA(),BP7)</f>
        <v>-</v>
      </c>
      <c r="BQ6" s="36" t="str">
        <f t="shared" ref="BQ6:BY6" si="8">IF(BQ7="",NA(),BQ7)</f>
        <v>-</v>
      </c>
      <c r="BR6" s="36" t="str">
        <f t="shared" si="8"/>
        <v>-</v>
      </c>
      <c r="BS6" s="36">
        <f t="shared" si="8"/>
        <v>101.25</v>
      </c>
      <c r="BT6" s="36">
        <f t="shared" si="8"/>
        <v>100.7</v>
      </c>
      <c r="BU6" s="36" t="str">
        <f t="shared" si="8"/>
        <v>-</v>
      </c>
      <c r="BV6" s="36" t="str">
        <f t="shared" si="8"/>
        <v>-</v>
      </c>
      <c r="BW6" s="36" t="str">
        <f t="shared" si="8"/>
        <v>-</v>
      </c>
      <c r="BX6" s="36">
        <f t="shared" si="8"/>
        <v>107.42</v>
      </c>
      <c r="BY6" s="36">
        <f t="shared" si="8"/>
        <v>105.07</v>
      </c>
      <c r="BZ6" s="35" t="str">
        <f>IF(BZ7="","",IF(BZ7="-","【-】","【"&amp;SUBSTITUTE(TEXT(BZ7,"#,##0.00"),"-","△")&amp;"】"))</f>
        <v>【100.05】</v>
      </c>
      <c r="CA6" s="36" t="str">
        <f>IF(CA7="",NA(),CA7)</f>
        <v>-</v>
      </c>
      <c r="CB6" s="36" t="str">
        <f t="shared" ref="CB6:CJ6" si="9">IF(CB7="",NA(),CB7)</f>
        <v>-</v>
      </c>
      <c r="CC6" s="36" t="str">
        <f t="shared" si="9"/>
        <v>-</v>
      </c>
      <c r="CD6" s="36">
        <f t="shared" si="9"/>
        <v>250.37</v>
      </c>
      <c r="CE6" s="36">
        <f t="shared" si="9"/>
        <v>249.22</v>
      </c>
      <c r="CF6" s="36" t="str">
        <f t="shared" si="9"/>
        <v>-</v>
      </c>
      <c r="CG6" s="36" t="str">
        <f t="shared" si="9"/>
        <v>-</v>
      </c>
      <c r="CH6" s="36" t="str">
        <f t="shared" si="9"/>
        <v>-</v>
      </c>
      <c r="CI6" s="36">
        <f t="shared" si="9"/>
        <v>157.19</v>
      </c>
      <c r="CJ6" s="36">
        <f t="shared" si="9"/>
        <v>153.71</v>
      </c>
      <c r="CK6" s="35" t="str">
        <f>IF(CK7="","",IF(CK7="-","【-】","【"&amp;SUBSTITUTE(TEXT(CK7,"#,##0.00"),"-","△")&amp;"】"))</f>
        <v>【166.40】</v>
      </c>
      <c r="CL6" s="36" t="str">
        <f>IF(CL7="",NA(),CL7)</f>
        <v>-</v>
      </c>
      <c r="CM6" s="36" t="str">
        <f t="shared" ref="CM6:CU6" si="10">IF(CM7="",NA(),CM7)</f>
        <v>-</v>
      </c>
      <c r="CN6" s="36" t="str">
        <f t="shared" si="10"/>
        <v>-</v>
      </c>
      <c r="CO6" s="36">
        <f t="shared" si="10"/>
        <v>64.42</v>
      </c>
      <c r="CP6" s="36">
        <f t="shared" si="10"/>
        <v>66.099999999999994</v>
      </c>
      <c r="CQ6" s="36" t="str">
        <f t="shared" si="10"/>
        <v>-</v>
      </c>
      <c r="CR6" s="36" t="str">
        <f t="shared" si="10"/>
        <v>-</v>
      </c>
      <c r="CS6" s="36" t="str">
        <f t="shared" si="10"/>
        <v>-</v>
      </c>
      <c r="CT6" s="36">
        <f t="shared" si="10"/>
        <v>63.16</v>
      </c>
      <c r="CU6" s="36">
        <f t="shared" si="10"/>
        <v>64.41</v>
      </c>
      <c r="CV6" s="35" t="str">
        <f>IF(CV7="","",IF(CV7="-","【-】","【"&amp;SUBSTITUTE(TEXT(CV7,"#,##0.00"),"-","△")&amp;"】"))</f>
        <v>【60.69】</v>
      </c>
      <c r="CW6" s="36" t="str">
        <f>IF(CW7="",NA(),CW7)</f>
        <v>-</v>
      </c>
      <c r="CX6" s="36" t="str">
        <f t="shared" ref="CX6:DF6" si="11">IF(CX7="",NA(),CX7)</f>
        <v>-</v>
      </c>
      <c r="CY6" s="36" t="str">
        <f t="shared" si="11"/>
        <v>-</v>
      </c>
      <c r="CZ6" s="36">
        <f t="shared" si="11"/>
        <v>83.96</v>
      </c>
      <c r="DA6" s="36">
        <f t="shared" si="11"/>
        <v>83.97</v>
      </c>
      <c r="DB6" s="36" t="str">
        <f t="shared" si="11"/>
        <v>-</v>
      </c>
      <c r="DC6" s="36" t="str">
        <f t="shared" si="11"/>
        <v>-</v>
      </c>
      <c r="DD6" s="36" t="str">
        <f t="shared" si="11"/>
        <v>-</v>
      </c>
      <c r="DE6" s="36">
        <f t="shared" si="11"/>
        <v>91.48</v>
      </c>
      <c r="DF6" s="36">
        <f t="shared" si="11"/>
        <v>91.64</v>
      </c>
      <c r="DG6" s="35" t="str">
        <f>IF(DG7="","",IF(DG7="-","【-】","【"&amp;SUBSTITUTE(TEXT(DG7,"#,##0.00"),"-","△")&amp;"】"))</f>
        <v>【89.82】</v>
      </c>
      <c r="DH6" s="36" t="str">
        <f>IF(DH7="",NA(),DH7)</f>
        <v>-</v>
      </c>
      <c r="DI6" s="36" t="str">
        <f t="shared" ref="DI6:DQ6" si="12">IF(DI7="",NA(),DI7)</f>
        <v>-</v>
      </c>
      <c r="DJ6" s="36" t="str">
        <f t="shared" si="12"/>
        <v>-</v>
      </c>
      <c r="DK6" s="36">
        <f t="shared" si="12"/>
        <v>50.78</v>
      </c>
      <c r="DL6" s="36">
        <f t="shared" si="12"/>
        <v>50.84</v>
      </c>
      <c r="DM6" s="36" t="str">
        <f t="shared" si="12"/>
        <v>-</v>
      </c>
      <c r="DN6" s="36" t="str">
        <f t="shared" si="12"/>
        <v>-</v>
      </c>
      <c r="DO6" s="36" t="str">
        <f t="shared" si="12"/>
        <v>-</v>
      </c>
      <c r="DP6" s="36">
        <f t="shared" si="12"/>
        <v>51.13</v>
      </c>
      <c r="DQ6" s="36">
        <f t="shared" si="12"/>
        <v>51.62</v>
      </c>
      <c r="DR6" s="35" t="str">
        <f>IF(DR7="","",IF(DR7="-","【-】","【"&amp;SUBSTITUTE(TEXT(DR7,"#,##0.00"),"-","△")&amp;"】"))</f>
        <v>【50.19】</v>
      </c>
      <c r="DS6" s="36" t="str">
        <f>IF(DS7="",NA(),DS7)</f>
        <v>-</v>
      </c>
      <c r="DT6" s="36" t="str">
        <f t="shared" ref="DT6:EB6" si="13">IF(DT7="",NA(),DT7)</f>
        <v>-</v>
      </c>
      <c r="DU6" s="36" t="str">
        <f t="shared" si="13"/>
        <v>-</v>
      </c>
      <c r="DV6" s="36">
        <f t="shared" si="13"/>
        <v>39.200000000000003</v>
      </c>
      <c r="DW6" s="36">
        <f t="shared" si="13"/>
        <v>39.72</v>
      </c>
      <c r="DX6" s="36" t="str">
        <f t="shared" si="13"/>
        <v>-</v>
      </c>
      <c r="DY6" s="36" t="str">
        <f t="shared" si="13"/>
        <v>-</v>
      </c>
      <c r="DZ6" s="36" t="str">
        <f t="shared" si="13"/>
        <v>-</v>
      </c>
      <c r="EA6" s="36">
        <f t="shared" si="13"/>
        <v>22.41</v>
      </c>
      <c r="EB6" s="36">
        <f t="shared" si="13"/>
        <v>23.68</v>
      </c>
      <c r="EC6" s="35" t="str">
        <f>IF(EC7="","",IF(EC7="-","【-】","【"&amp;SUBSTITUTE(TEXT(EC7,"#,##0.00"),"-","△")&amp;"】"))</f>
        <v>【20.63】</v>
      </c>
      <c r="ED6" s="36" t="str">
        <f>IF(ED7="",NA(),ED7)</f>
        <v>-</v>
      </c>
      <c r="EE6" s="36" t="str">
        <f t="shared" ref="EE6:EM6" si="14">IF(EE7="",NA(),EE7)</f>
        <v>-</v>
      </c>
      <c r="EF6" s="36" t="str">
        <f t="shared" si="14"/>
        <v>-</v>
      </c>
      <c r="EG6" s="36">
        <f t="shared" si="14"/>
        <v>1.06</v>
      </c>
      <c r="EH6" s="36">
        <f t="shared" si="14"/>
        <v>1.49</v>
      </c>
      <c r="EI6" s="36" t="str">
        <f t="shared" si="14"/>
        <v>-</v>
      </c>
      <c r="EJ6" s="36" t="str">
        <f t="shared" si="14"/>
        <v>-</v>
      </c>
      <c r="EK6" s="36" t="str">
        <f t="shared" si="14"/>
        <v>-</v>
      </c>
      <c r="EL6" s="36">
        <f t="shared" si="14"/>
        <v>0.73</v>
      </c>
      <c r="EM6" s="36">
        <f t="shared" si="14"/>
        <v>0.79</v>
      </c>
      <c r="EN6" s="35" t="str">
        <f>IF(EN7="","",IF(EN7="-","【-】","【"&amp;SUBSTITUTE(TEXT(EN7,"#,##0.00"),"-","△")&amp;"】"))</f>
        <v>【0.69】</v>
      </c>
    </row>
    <row r="7" spans="1:144" s="37" customFormat="1" x14ac:dyDescent="0.15">
      <c r="A7" s="29"/>
      <c r="B7" s="38">
        <v>2020</v>
      </c>
      <c r="C7" s="38">
        <v>128911</v>
      </c>
      <c r="D7" s="38">
        <v>46</v>
      </c>
      <c r="E7" s="38">
        <v>1</v>
      </c>
      <c r="F7" s="38">
        <v>0</v>
      </c>
      <c r="G7" s="38">
        <v>1</v>
      </c>
      <c r="H7" s="38" t="s">
        <v>92</v>
      </c>
      <c r="I7" s="38" t="s">
        <v>93</v>
      </c>
      <c r="J7" s="38" t="s">
        <v>94</v>
      </c>
      <c r="K7" s="38" t="s">
        <v>95</v>
      </c>
      <c r="L7" s="38" t="s">
        <v>96</v>
      </c>
      <c r="M7" s="38" t="s">
        <v>97</v>
      </c>
      <c r="N7" s="39" t="s">
        <v>98</v>
      </c>
      <c r="O7" s="39">
        <v>60.77</v>
      </c>
      <c r="P7" s="39">
        <v>97.93</v>
      </c>
      <c r="Q7" s="39">
        <v>4290</v>
      </c>
      <c r="R7" s="39" t="s">
        <v>98</v>
      </c>
      <c r="S7" s="39" t="s">
        <v>98</v>
      </c>
      <c r="T7" s="39" t="s">
        <v>98</v>
      </c>
      <c r="U7" s="39">
        <v>319913</v>
      </c>
      <c r="V7" s="39">
        <v>683.56</v>
      </c>
      <c r="W7" s="39">
        <v>468.01</v>
      </c>
      <c r="X7" s="39" t="s">
        <v>98</v>
      </c>
      <c r="Y7" s="39" t="s">
        <v>98</v>
      </c>
      <c r="Z7" s="39" t="s">
        <v>98</v>
      </c>
      <c r="AA7" s="39">
        <v>111.21</v>
      </c>
      <c r="AB7" s="39">
        <v>109.83</v>
      </c>
      <c r="AC7" s="39" t="s">
        <v>98</v>
      </c>
      <c r="AD7" s="39" t="s">
        <v>98</v>
      </c>
      <c r="AE7" s="39" t="s">
        <v>98</v>
      </c>
      <c r="AF7" s="39">
        <v>113.57</v>
      </c>
      <c r="AG7" s="39">
        <v>112.59</v>
      </c>
      <c r="AH7" s="39">
        <v>110.27</v>
      </c>
      <c r="AI7" s="39" t="s">
        <v>98</v>
      </c>
      <c r="AJ7" s="39" t="s">
        <v>98</v>
      </c>
      <c r="AK7" s="39" t="s">
        <v>98</v>
      </c>
      <c r="AL7" s="39">
        <v>0</v>
      </c>
      <c r="AM7" s="39">
        <v>0</v>
      </c>
      <c r="AN7" s="39" t="s">
        <v>98</v>
      </c>
      <c r="AO7" s="39" t="s">
        <v>98</v>
      </c>
      <c r="AP7" s="39" t="s">
        <v>98</v>
      </c>
      <c r="AQ7" s="39">
        <v>0</v>
      </c>
      <c r="AR7" s="39">
        <v>0</v>
      </c>
      <c r="AS7" s="39">
        <v>1.1499999999999999</v>
      </c>
      <c r="AT7" s="39" t="s">
        <v>98</v>
      </c>
      <c r="AU7" s="39" t="s">
        <v>98</v>
      </c>
      <c r="AV7" s="39" t="s">
        <v>98</v>
      </c>
      <c r="AW7" s="39">
        <v>177.07</v>
      </c>
      <c r="AX7" s="39">
        <v>153.99</v>
      </c>
      <c r="AY7" s="39" t="s">
        <v>98</v>
      </c>
      <c r="AZ7" s="39" t="s">
        <v>98</v>
      </c>
      <c r="BA7" s="39" t="s">
        <v>98</v>
      </c>
      <c r="BB7" s="39">
        <v>250.03</v>
      </c>
      <c r="BC7" s="39">
        <v>239.45</v>
      </c>
      <c r="BD7" s="39">
        <v>260.31</v>
      </c>
      <c r="BE7" s="39" t="s">
        <v>98</v>
      </c>
      <c r="BF7" s="39" t="s">
        <v>98</v>
      </c>
      <c r="BG7" s="39" t="s">
        <v>98</v>
      </c>
      <c r="BH7" s="39">
        <v>319.64</v>
      </c>
      <c r="BI7" s="39">
        <v>306.83999999999997</v>
      </c>
      <c r="BJ7" s="39" t="s">
        <v>98</v>
      </c>
      <c r="BK7" s="39" t="s">
        <v>98</v>
      </c>
      <c r="BL7" s="39" t="s">
        <v>98</v>
      </c>
      <c r="BM7" s="39">
        <v>254.19</v>
      </c>
      <c r="BN7" s="39">
        <v>259.56</v>
      </c>
      <c r="BO7" s="39">
        <v>275.67</v>
      </c>
      <c r="BP7" s="39" t="s">
        <v>98</v>
      </c>
      <c r="BQ7" s="39" t="s">
        <v>98</v>
      </c>
      <c r="BR7" s="39" t="s">
        <v>98</v>
      </c>
      <c r="BS7" s="39">
        <v>101.25</v>
      </c>
      <c r="BT7" s="39">
        <v>100.7</v>
      </c>
      <c r="BU7" s="39" t="s">
        <v>98</v>
      </c>
      <c r="BV7" s="39" t="s">
        <v>98</v>
      </c>
      <c r="BW7" s="39" t="s">
        <v>98</v>
      </c>
      <c r="BX7" s="39">
        <v>107.42</v>
      </c>
      <c r="BY7" s="39">
        <v>105.07</v>
      </c>
      <c r="BZ7" s="39">
        <v>100.05</v>
      </c>
      <c r="CA7" s="39" t="s">
        <v>98</v>
      </c>
      <c r="CB7" s="39" t="s">
        <v>98</v>
      </c>
      <c r="CC7" s="39" t="s">
        <v>98</v>
      </c>
      <c r="CD7" s="39">
        <v>250.37</v>
      </c>
      <c r="CE7" s="39">
        <v>249.22</v>
      </c>
      <c r="CF7" s="39" t="s">
        <v>98</v>
      </c>
      <c r="CG7" s="39" t="s">
        <v>98</v>
      </c>
      <c r="CH7" s="39" t="s">
        <v>98</v>
      </c>
      <c r="CI7" s="39">
        <v>157.19</v>
      </c>
      <c r="CJ7" s="39">
        <v>153.71</v>
      </c>
      <c r="CK7" s="39">
        <v>166.4</v>
      </c>
      <c r="CL7" s="39" t="s">
        <v>98</v>
      </c>
      <c r="CM7" s="39" t="s">
        <v>98</v>
      </c>
      <c r="CN7" s="39" t="s">
        <v>98</v>
      </c>
      <c r="CO7" s="39">
        <v>64.42</v>
      </c>
      <c r="CP7" s="39">
        <v>66.099999999999994</v>
      </c>
      <c r="CQ7" s="39" t="s">
        <v>98</v>
      </c>
      <c r="CR7" s="39" t="s">
        <v>98</v>
      </c>
      <c r="CS7" s="39" t="s">
        <v>98</v>
      </c>
      <c r="CT7" s="39">
        <v>63.16</v>
      </c>
      <c r="CU7" s="39">
        <v>64.41</v>
      </c>
      <c r="CV7" s="39">
        <v>60.69</v>
      </c>
      <c r="CW7" s="39" t="s">
        <v>98</v>
      </c>
      <c r="CX7" s="39" t="s">
        <v>98</v>
      </c>
      <c r="CY7" s="39" t="s">
        <v>98</v>
      </c>
      <c r="CZ7" s="39">
        <v>83.96</v>
      </c>
      <c r="DA7" s="39">
        <v>83.97</v>
      </c>
      <c r="DB7" s="39" t="s">
        <v>98</v>
      </c>
      <c r="DC7" s="39" t="s">
        <v>98</v>
      </c>
      <c r="DD7" s="39" t="s">
        <v>98</v>
      </c>
      <c r="DE7" s="39">
        <v>91.48</v>
      </c>
      <c r="DF7" s="39">
        <v>91.64</v>
      </c>
      <c r="DG7" s="39">
        <v>89.82</v>
      </c>
      <c r="DH7" s="39" t="s">
        <v>98</v>
      </c>
      <c r="DI7" s="39" t="s">
        <v>98</v>
      </c>
      <c r="DJ7" s="39" t="s">
        <v>98</v>
      </c>
      <c r="DK7" s="39">
        <v>50.78</v>
      </c>
      <c r="DL7" s="39">
        <v>50.84</v>
      </c>
      <c r="DM7" s="39" t="s">
        <v>98</v>
      </c>
      <c r="DN7" s="39" t="s">
        <v>98</v>
      </c>
      <c r="DO7" s="39" t="s">
        <v>98</v>
      </c>
      <c r="DP7" s="39">
        <v>51.13</v>
      </c>
      <c r="DQ7" s="39">
        <v>51.62</v>
      </c>
      <c r="DR7" s="39">
        <v>50.19</v>
      </c>
      <c r="DS7" s="39" t="s">
        <v>98</v>
      </c>
      <c r="DT7" s="39" t="s">
        <v>98</v>
      </c>
      <c r="DU7" s="39" t="s">
        <v>98</v>
      </c>
      <c r="DV7" s="39">
        <v>39.200000000000003</v>
      </c>
      <c r="DW7" s="39">
        <v>39.72</v>
      </c>
      <c r="DX7" s="39" t="s">
        <v>98</v>
      </c>
      <c r="DY7" s="39" t="s">
        <v>98</v>
      </c>
      <c r="DZ7" s="39" t="s">
        <v>98</v>
      </c>
      <c r="EA7" s="39">
        <v>22.41</v>
      </c>
      <c r="EB7" s="39">
        <v>23.68</v>
      </c>
      <c r="EC7" s="39">
        <v>20.63</v>
      </c>
      <c r="ED7" s="39" t="s">
        <v>98</v>
      </c>
      <c r="EE7" s="39" t="s">
        <v>98</v>
      </c>
      <c r="EF7" s="39" t="s">
        <v>98</v>
      </c>
      <c r="EG7" s="39">
        <v>1.06</v>
      </c>
      <c r="EH7" s="39">
        <v>1.49</v>
      </c>
      <c r="EI7" s="39" t="s">
        <v>98</v>
      </c>
      <c r="EJ7" s="39" t="s">
        <v>98</v>
      </c>
      <c r="EK7" s="39" t="s">
        <v>98</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かずさ水道広域連合企業団</cp:lastModifiedBy>
  <cp:lastPrinted>2022-01-12T09:47:18Z</cp:lastPrinted>
  <dcterms:created xsi:type="dcterms:W3CDTF">2021-12-03T06:47:34Z</dcterms:created>
  <dcterms:modified xsi:type="dcterms:W3CDTF">2022-01-12T09:47:20Z</dcterms:modified>
  <cp:category/>
</cp:coreProperties>
</file>