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Webserver13\共有情報\部課情報\総務企画課\企画財政班\16_経営分析\R3\経営比較分析\01_R03（R02分析）\03回答\"/>
    </mc:Choice>
  </mc:AlternateContent>
  <xr:revisionPtr revIDLastSave="0" documentId="13_ncr:1_{4EA2B602-107E-4BAD-85F6-2C2E5CF4FA7E}" xr6:coauthVersionLast="36" xr6:coauthVersionMax="36" xr10:uidLastSave="{00000000-0000-0000-0000-000000000000}"/>
  <workbookProtection workbookAlgorithmName="SHA-512" workbookHashValue="9PL3pMnvxPLANB3kroyyuOBi1aQ+Y1mb3ty/8ZuEQ6ivztBmvXGZoSj3ndSQNlsh947k29/pin/vhUuc/buwvg==" workbookSaltValue="o16vJzdo2SEIwFJNsIwi6Q==" workbookSpinCount="100000" lockStructure="1"/>
  <bookViews>
    <workbookView xWindow="0" yWindow="0" windowWidth="28800" windowHeight="121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<sst xmlns="http://schemas.openxmlformats.org/spreadsheetml/2006/main" count="297" uniqueCount="113">
  <si>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</si>
  <si>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</si>
  <si>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</si>
  <si>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</si>
  <si>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</si>
  <si>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</si>
  <si>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</si>
  <si>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</si>
  <si>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</si>
  <si>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</si>
  <si>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</si>
  <si>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</si>
  <si>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</si>
  <si>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</si>
  <si>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</si>
  <si>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</si>
  <si>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</si>
  <si>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</si>
  <si>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</si>
  <si>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</si>
  <si>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</si>
  <si>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</si>
  <si>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</si>
  <si>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</si>
  <si>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</si>
  <si>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</si>
  <si>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</si>
  <si>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</si>
  <si>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</si>
  <si>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</si>
  <si>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</si>
  <si>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</si>
  <si>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</si>
  <si>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</si>
  <si>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</si>
  <si>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</si>
  <si>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</si>
  <si>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</si>
  <si>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</si>
  <si>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</si>
  <si>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</si>
  <si>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</si>
  <si>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</si>
  <si>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</si>
  <si>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</si>
  <si>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</si>
  <si>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</si>
  <si>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</si>
  <si>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</si>
  <si>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</si>
  <si>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</si>
  <si>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</si>
  <si>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</si>
  <si>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</si>
  <si>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</si>
  <si>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</si>
  <si>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</si>
  <si>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</si>
  <si>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</si>
  <si>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</si>
  <si>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</si>
  <si>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</si>
  <si>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</si>
  <si>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</si>
  <si>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</si>
  <si>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</si>
  <si>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</si>
  <si>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</si>
  <si>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</si>
  <si>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</si>
  <si>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</si>
  <si>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</si>
  <si>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</si>
  <si>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</si>
  <si>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</si>
  <si>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</si>
  <si>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</si>
  <si>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</si>
  <si>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</si>
  <si>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</si>
  <si>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</si>
  <si>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</si>
  <si>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</si>
  <si>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</si>
  <si>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</si>
  <si>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</si>
  <si>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</si>
  <si>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</si>
  <si>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</si>
  <si>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</si>
  <si>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</si>
  <si>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</si>
  <si>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</si>
  <si>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かずさ水道広域連合企業団</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</si>
  <si>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</si>
  <si>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</si>
  <si>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</si>
  <si>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</si>
  <si>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</si>
  <si>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</si>
  <si>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</si>
  <si>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</si>
  <si>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</si>
  <si>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</si>
  <si>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</si>
  <si>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</si>
  <si>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</si>
  <si>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</si>
  <si>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</si>
  <si>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</si>
  <si>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①有形固定資産減価償却率は全国・類似団体の平均と概ね同程度である。
　②管路経年化率は耐用年数を経過した管路がないため0となっている。
　しかしながら、老朽化施設が多く、近い将来に耐用年数に達する管路が発生してくることから、施設の適切な維持管理を行いながら、計画的な更新を検討していく必要がある。</t>
    <rPh sb="2" eb="4">
      <t>ユウケイ</t>
    </rPh>
    <rPh sb="4" eb="6">
      <t>コテイ</t>
    </rPh>
    <rPh sb="6" eb="8">
      <t>シサン</t>
    </rPh>
    <rPh sb="8" eb="10">
      <t>ゲンカ</t>
    </rPh>
    <rPh sb="10" eb="12">
      <t>ショウキャク</t>
    </rPh>
    <rPh sb="12" eb="13">
      <t>リツ</t>
    </rPh>
    <rPh sb="14" eb="16">
      <t>ゼンコク</t>
    </rPh>
    <rPh sb="17" eb="19">
      <t>ルイジ</t>
    </rPh>
    <rPh sb="19" eb="21">
      <t>ダンタイ</t>
    </rPh>
    <rPh sb="22" eb="24">
      <t>ヘイキン</t>
    </rPh>
    <rPh sb="25" eb="26">
      <t>オオム</t>
    </rPh>
    <rPh sb="27" eb="30">
      <t>ドウテイド</t>
    </rPh>
    <rPh sb="37" eb="39">
      <t>カンロ</t>
    </rPh>
    <rPh sb="39" eb="42">
      <t>ケイネンカ</t>
    </rPh>
    <rPh sb="42" eb="43">
      <t>リツ</t>
    </rPh>
    <rPh sb="44" eb="46">
      <t>タイヨウ</t>
    </rPh>
    <rPh sb="46" eb="48">
      <t>ネンスウ</t>
    </rPh>
    <rPh sb="49" eb="51">
      <t>ケイカ</t>
    </rPh>
    <rPh sb="53" eb="55">
      <t>カンロ</t>
    </rPh>
    <rPh sb="77" eb="80">
      <t>ロウキュウカ</t>
    </rPh>
    <rPh sb="80" eb="82">
      <t>シセツ</t>
    </rPh>
    <rPh sb="83" eb="84">
      <t>オオ</t>
    </rPh>
    <rPh sb="86" eb="87">
      <t>チカ</t>
    </rPh>
    <rPh sb="88" eb="90">
      <t>ショウライ</t>
    </rPh>
    <rPh sb="91" eb="93">
      <t>タイヨウ</t>
    </rPh>
    <rPh sb="93" eb="95">
      <t>ネンスウ</t>
    </rPh>
    <rPh sb="96" eb="97">
      <t>タッ</t>
    </rPh>
    <rPh sb="99" eb="101">
      <t>カンロ</t>
    </rPh>
    <rPh sb="102" eb="104">
      <t>ハッセイ</t>
    </rPh>
    <rPh sb="113" eb="115">
      <t>シセツ</t>
    </rPh>
    <rPh sb="116" eb="118">
      <t>テキセツ</t>
    </rPh>
    <rPh sb="119" eb="121">
      <t>イジ</t>
    </rPh>
    <rPh sb="121" eb="123">
      <t>カンリ</t>
    </rPh>
    <rPh sb="124" eb="125">
      <t>オコナ</t>
    </rPh>
    <rPh sb="130" eb="133">
      <t>ケイカクテキ</t>
    </rPh>
    <rPh sb="134" eb="136">
      <t>コウシン</t>
    </rPh>
    <rPh sb="137" eb="139">
      <t>ケントウ</t>
    </rPh>
    <rPh sb="143" eb="145">
      <t>ヒツヨウ</t>
    </rPh>
    <phoneticPr fontId="4"/>
  </si>
  <si>
    <t>　経営面については、各種指標の分析から安定的かつ効率的な事業運営ができていると分析できるが、令和３年度から料金引き下げ改定を実施したことから、一層の経費削減による純利益の確保を図っていく必要がある。
　一方、老朽化施設の更新や耐震化事業、自然災害に強い水道を目指す災害対策事業を積極的に進めることから投資額が増加すると考えられ、収益増が見込めない中での投資財源の確保は今後の課題として捉える必要がある。
　今後も「君津地域水道事業統合広域化基本計画」に基づき、効率的な事業運営に努めることとしている。</t>
    <rPh sb="1" eb="3">
      <t>ケイエイ</t>
    </rPh>
    <rPh sb="3" eb="4">
      <t>メン</t>
    </rPh>
    <rPh sb="10" eb="12">
      <t>カクシュ</t>
    </rPh>
    <rPh sb="12" eb="14">
      <t>シヒョウ</t>
    </rPh>
    <rPh sb="15" eb="17">
      <t>ブンセキ</t>
    </rPh>
    <rPh sb="19" eb="22">
      <t>アンテイテキ</t>
    </rPh>
    <rPh sb="24" eb="27">
      <t>コウリツテキ</t>
    </rPh>
    <rPh sb="28" eb="30">
      <t>ジギョウ</t>
    </rPh>
    <rPh sb="30" eb="32">
      <t>ウンエイ</t>
    </rPh>
    <rPh sb="39" eb="41">
      <t>ブンセキ</t>
    </rPh>
    <rPh sb="46" eb="47">
      <t>レイ</t>
    </rPh>
    <rPh sb="47" eb="48">
      <t>ワ</t>
    </rPh>
    <rPh sb="49" eb="51">
      <t>ネンド</t>
    </rPh>
    <rPh sb="53" eb="55">
      <t>リョウキン</t>
    </rPh>
    <rPh sb="55" eb="56">
      <t>ヒ</t>
    </rPh>
    <rPh sb="57" eb="58">
      <t>サ</t>
    </rPh>
    <rPh sb="59" eb="61">
      <t>カイテイ</t>
    </rPh>
    <rPh sb="71" eb="73">
      <t>イッソウ</t>
    </rPh>
    <rPh sb="74" eb="76">
      <t>ケイヒ</t>
    </rPh>
    <rPh sb="76" eb="78">
      <t>サクゲン</t>
    </rPh>
    <rPh sb="81" eb="84">
      <t>ジュンリエキ</t>
    </rPh>
    <rPh sb="85" eb="87">
      <t>カクホ</t>
    </rPh>
    <rPh sb="88" eb="89">
      <t>ハカ</t>
    </rPh>
    <rPh sb="93" eb="95">
      <t>ヒツヨウ</t>
    </rPh>
    <rPh sb="101" eb="103">
      <t>イッポウ</t>
    </rPh>
    <rPh sb="104" eb="107">
      <t>ロウキュウカ</t>
    </rPh>
    <rPh sb="107" eb="109">
      <t>シセツ</t>
    </rPh>
    <rPh sb="110" eb="112">
      <t>コウシン</t>
    </rPh>
    <rPh sb="113" eb="116">
      <t>タイシンカ</t>
    </rPh>
    <rPh sb="116" eb="118">
      <t>ジギョウ</t>
    </rPh>
    <rPh sb="119" eb="121">
      <t>シゼン</t>
    </rPh>
    <rPh sb="121" eb="123">
      <t>サイガイ</t>
    </rPh>
    <rPh sb="124" eb="125">
      <t>ツヨ</t>
    </rPh>
    <rPh sb="126" eb="128">
      <t>スイドウ</t>
    </rPh>
    <rPh sb="129" eb="131">
      <t>メザ</t>
    </rPh>
    <rPh sb="132" eb="134">
      <t>サイガイ</t>
    </rPh>
    <rPh sb="134" eb="136">
      <t>タイサク</t>
    </rPh>
    <rPh sb="136" eb="138">
      <t>ジギョウ</t>
    </rPh>
    <rPh sb="139" eb="142">
      <t>セッキョクテキ</t>
    </rPh>
    <rPh sb="143" eb="144">
      <t>スス</t>
    </rPh>
    <rPh sb="150" eb="152">
      <t>トウシ</t>
    </rPh>
    <rPh sb="152" eb="153">
      <t>ガク</t>
    </rPh>
    <rPh sb="154" eb="156">
      <t>ゾウカ</t>
    </rPh>
    <rPh sb="159" eb="160">
      <t>カンガ</t>
    </rPh>
    <rPh sb="164" eb="166">
      <t>シュウエキ</t>
    </rPh>
    <rPh sb="166" eb="167">
      <t>ゾウ</t>
    </rPh>
    <rPh sb="168" eb="170">
      <t>ミコ</t>
    </rPh>
    <rPh sb="173" eb="174">
      <t>ナカ</t>
    </rPh>
    <rPh sb="176" eb="178">
      <t>トウシ</t>
    </rPh>
    <rPh sb="178" eb="180">
      <t>ザイゲン</t>
    </rPh>
    <rPh sb="181" eb="183">
      <t>カクホ</t>
    </rPh>
    <rPh sb="184" eb="186">
      <t>コンゴ</t>
    </rPh>
    <rPh sb="187" eb="189">
      <t>カダイ</t>
    </rPh>
    <rPh sb="192" eb="193">
      <t>トラ</t>
    </rPh>
    <rPh sb="195" eb="197">
      <t>ヒツヨウ</t>
    </rPh>
    <rPh sb="203" eb="205">
      <t>コンゴ</t>
    </rPh>
    <rPh sb="207" eb="209">
      <t>キミツ</t>
    </rPh>
    <rPh sb="209" eb="211">
      <t>チイキ</t>
    </rPh>
    <rPh sb="211" eb="213">
      <t>スイドウ</t>
    </rPh>
    <rPh sb="213" eb="215">
      <t>ジギョウ</t>
    </rPh>
    <rPh sb="215" eb="217">
      <t>トウゴウ</t>
    </rPh>
    <rPh sb="217" eb="220">
      <t>コウイキカ</t>
    </rPh>
    <rPh sb="220" eb="222">
      <t>キホン</t>
    </rPh>
    <rPh sb="222" eb="224">
      <t>ケイカク</t>
    </rPh>
    <rPh sb="226" eb="227">
      <t>モト</t>
    </rPh>
    <rPh sb="230" eb="233">
      <t>コウリツテキ</t>
    </rPh>
    <rPh sb="234" eb="236">
      <t>ジギョウ</t>
    </rPh>
    <rPh sb="236" eb="238">
      <t>ウンエイ</t>
    </rPh>
    <rPh sb="239" eb="240">
      <t>ツト</t>
    </rPh>
    <phoneticPr fontId="4"/>
  </si>
  <si>
    <t>　①経常収支比率は100％以上で、かつ全国・類似団体の平均を上回っており、健全な事業運営ができている。
　②累積欠損金比率は、累積欠損金が生じておらず問題はない。
　③流動比率は300％台を計上し、全国・類似団体の平均を大きく上回っており短期的な債務に対する支払い能力に問題はない。
　④企業債残高対給水収益比率は、積極的な企業債借入抑制が奏功し100％台であり、財務体制は堅調である。
　⑤料金回収率は100％を超えており、①経常収支比率と概ね同等であることから、収入割合の主たるものが給水収益であるという良好な分析が導き出せる。
　⑥給水原価は全国・類似団体の平均を25円ほど上回っているが、これは当企業団の水道用水供給事業が供給すべき送水量を確保するため２つの浄水場を持ち、また、供給区域が広く起伏に富んでいることからポンプ場等の施設が多く維持管理費が高価になるという地理的要因によるところが大きいと分析している。
　⑦施設利用率は全国・類似団体の平均を上回り、施設規模は概ね適正である。
　⑧有収率は100％に迫る高い数値となっており、収益の効率性が保たれている。</t>
    <rPh sb="2" eb="4">
      <t>ケイジョウ</t>
    </rPh>
    <rPh sb="4" eb="6">
      <t>シュウシ</t>
    </rPh>
    <rPh sb="6" eb="8">
      <t>ヒリツ</t>
    </rPh>
    <rPh sb="13" eb="15">
      <t>イジョウ</t>
    </rPh>
    <rPh sb="27" eb="29">
      <t>ヘイキン</t>
    </rPh>
    <rPh sb="30" eb="32">
      <t>ウワマワ</t>
    </rPh>
    <rPh sb="37" eb="39">
      <t>ケンゼン</t>
    </rPh>
    <rPh sb="40" eb="42">
      <t>ジギョウ</t>
    </rPh>
    <rPh sb="42" eb="44">
      <t>ウンエイ</t>
    </rPh>
    <rPh sb="54" eb="56">
      <t>ルイセキ</t>
    </rPh>
    <rPh sb="56" eb="58">
      <t>ケッソン</t>
    </rPh>
    <rPh sb="58" eb="59">
      <t>キン</t>
    </rPh>
    <rPh sb="59" eb="61">
      <t>ヒリツ</t>
    </rPh>
    <rPh sb="63" eb="65">
      <t>ルイセキ</t>
    </rPh>
    <rPh sb="65" eb="67">
      <t>ケッソン</t>
    </rPh>
    <rPh sb="67" eb="68">
      <t>キン</t>
    </rPh>
    <rPh sb="69" eb="70">
      <t>ショウ</t>
    </rPh>
    <rPh sb="75" eb="77">
      <t>モンダイ</t>
    </rPh>
    <rPh sb="84" eb="86">
      <t>リュウドウ</t>
    </rPh>
    <rPh sb="86" eb="88">
      <t>ヒリツ</t>
    </rPh>
    <rPh sb="93" eb="94">
      <t>ダイ</t>
    </rPh>
    <rPh sb="95" eb="97">
      <t>ケイジョウ</t>
    </rPh>
    <rPh sb="107" eb="109">
      <t>ヘイキン</t>
    </rPh>
    <rPh sb="110" eb="111">
      <t>オオ</t>
    </rPh>
    <rPh sb="113" eb="114">
      <t>ウエ</t>
    </rPh>
    <rPh sb="119" eb="122">
      <t>タンキテキ</t>
    </rPh>
    <rPh sb="123" eb="125">
      <t>サイム</t>
    </rPh>
    <rPh sb="126" eb="127">
      <t>タイ</t>
    </rPh>
    <rPh sb="129" eb="131">
      <t>シハラ</t>
    </rPh>
    <rPh sb="132" eb="134">
      <t>ノウリョク</t>
    </rPh>
    <rPh sb="135" eb="137">
      <t>モンダイ</t>
    </rPh>
    <rPh sb="144" eb="146">
      <t>キギョウ</t>
    </rPh>
    <rPh sb="146" eb="147">
      <t>サイ</t>
    </rPh>
    <rPh sb="147" eb="149">
      <t>ザンダカ</t>
    </rPh>
    <rPh sb="149" eb="150">
      <t>タイ</t>
    </rPh>
    <rPh sb="150" eb="152">
      <t>キュウスイ</t>
    </rPh>
    <rPh sb="152" eb="154">
      <t>シュウエキ</t>
    </rPh>
    <rPh sb="154" eb="156">
      <t>ヒリツ</t>
    </rPh>
    <rPh sb="158" eb="161">
      <t>セッキョクテキ</t>
    </rPh>
    <rPh sb="162" eb="164">
      <t>キギョウ</t>
    </rPh>
    <rPh sb="164" eb="165">
      <t>サイ</t>
    </rPh>
    <rPh sb="165" eb="167">
      <t>カリイレ</t>
    </rPh>
    <rPh sb="167" eb="169">
      <t>ヨクセイ</t>
    </rPh>
    <rPh sb="170" eb="172">
      <t>ソウコウ</t>
    </rPh>
    <rPh sb="177" eb="178">
      <t>ダイ</t>
    </rPh>
    <rPh sb="182" eb="184">
      <t>ザイム</t>
    </rPh>
    <rPh sb="184" eb="186">
      <t>タイセイ</t>
    </rPh>
    <rPh sb="187" eb="189">
      <t>ケンチョウ</t>
    </rPh>
    <rPh sb="196" eb="198">
      <t>リョウキン</t>
    </rPh>
    <rPh sb="198" eb="200">
      <t>カイシュウ</t>
    </rPh>
    <rPh sb="200" eb="201">
      <t>リツ</t>
    </rPh>
    <rPh sb="207" eb="208">
      <t>コ</t>
    </rPh>
    <rPh sb="214" eb="216">
      <t>ケイジョウ</t>
    </rPh>
    <rPh sb="216" eb="218">
      <t>シュウシ</t>
    </rPh>
    <rPh sb="218" eb="220">
      <t>ヒリツ</t>
    </rPh>
    <rPh sb="221" eb="222">
      <t>オオム</t>
    </rPh>
    <rPh sb="223" eb="225">
      <t>ドウトウ</t>
    </rPh>
    <rPh sb="233" eb="235">
      <t>シュウニュウ</t>
    </rPh>
    <rPh sb="235" eb="237">
      <t>ワリアイ</t>
    </rPh>
    <rPh sb="238" eb="239">
      <t>シュ</t>
    </rPh>
    <rPh sb="244" eb="246">
      <t>キュウスイ</t>
    </rPh>
    <rPh sb="246" eb="248">
      <t>シュウエキ</t>
    </rPh>
    <rPh sb="254" eb="256">
      <t>リョウコウ</t>
    </rPh>
    <rPh sb="257" eb="259">
      <t>ブンセキ</t>
    </rPh>
    <rPh sb="260" eb="261">
      <t>ミチビ</t>
    </rPh>
    <rPh sb="262" eb="263">
      <t>ダ</t>
    </rPh>
    <rPh sb="269" eb="271">
      <t>キュウスイ</t>
    </rPh>
    <rPh sb="271" eb="273">
      <t>ゲンカ</t>
    </rPh>
    <rPh sb="287" eb="288">
      <t>エン</t>
    </rPh>
    <rPh sb="290" eb="292">
      <t>ウワマワ</t>
    </rPh>
    <rPh sb="301" eb="302">
      <t>トウ</t>
    </rPh>
    <rPh sb="302" eb="304">
      <t>キギョウ</t>
    </rPh>
    <rPh sb="304" eb="305">
      <t>ダン</t>
    </rPh>
    <rPh sb="306" eb="308">
      <t>スイドウ</t>
    </rPh>
    <rPh sb="308" eb="310">
      <t>ヨウスイ</t>
    </rPh>
    <rPh sb="310" eb="312">
      <t>キョウキュウ</t>
    </rPh>
    <rPh sb="312" eb="314">
      <t>ジギョウ</t>
    </rPh>
    <rPh sb="315" eb="317">
      <t>キョウキュウ</t>
    </rPh>
    <rPh sb="320" eb="322">
      <t>ソウスイ</t>
    </rPh>
    <rPh sb="322" eb="323">
      <t>リョウ</t>
    </rPh>
    <rPh sb="324" eb="326">
      <t>カクホ</t>
    </rPh>
    <rPh sb="333" eb="336">
      <t>ジョウスイジョウ</t>
    </rPh>
    <rPh sb="337" eb="338">
      <t>モ</t>
    </rPh>
    <rPh sb="343" eb="345">
      <t>キョウキュウ</t>
    </rPh>
    <rPh sb="345" eb="347">
      <t>クイキ</t>
    </rPh>
    <rPh sb="348" eb="349">
      <t>ヒロ</t>
    </rPh>
    <rPh sb="350" eb="352">
      <t>キフク</t>
    </rPh>
    <rPh sb="353" eb="354">
      <t>ト</t>
    </rPh>
    <rPh sb="365" eb="366">
      <t>ジョウ</t>
    </rPh>
    <rPh sb="366" eb="367">
      <t>トウ</t>
    </rPh>
    <rPh sb="368" eb="370">
      <t>シセツ</t>
    </rPh>
    <rPh sb="371" eb="372">
      <t>オオ</t>
    </rPh>
    <rPh sb="373" eb="375">
      <t>イジ</t>
    </rPh>
    <rPh sb="375" eb="378">
      <t>カンリヒ</t>
    </rPh>
    <rPh sb="379" eb="381">
      <t>コウカ</t>
    </rPh>
    <rPh sb="387" eb="390">
      <t>チリテキ</t>
    </rPh>
    <rPh sb="390" eb="392">
      <t>ヨウイン</t>
    </rPh>
    <rPh sb="399" eb="400">
      <t>オオ</t>
    </rPh>
    <rPh sb="403" eb="405">
      <t>ブンセキ</t>
    </rPh>
    <rPh sb="413" eb="415">
      <t>シセツ</t>
    </rPh>
    <rPh sb="415" eb="417">
      <t>リヨウ</t>
    </rPh>
    <rPh sb="417" eb="418">
      <t>リツ</t>
    </rPh>
    <rPh sb="430" eb="432">
      <t>ウワマワ</t>
    </rPh>
    <rPh sb="434" eb="436">
      <t>シセツ</t>
    </rPh>
    <rPh sb="436" eb="438">
      <t>キボ</t>
    </rPh>
    <rPh sb="439" eb="440">
      <t>オオム</t>
    </rPh>
    <rPh sb="441" eb="443">
      <t>テキセイ</t>
    </rPh>
    <rPh sb="450" eb="453">
      <t>ユウシュウリツ</t>
    </rPh>
    <rPh sb="459" eb="460">
      <t>セマ</t>
    </rPh>
    <rPh sb="461" eb="462">
      <t>タカ</t>
    </rPh>
    <rPh sb="463" eb="465">
      <t>スウチ</t>
    </rPh>
    <rPh sb="472" eb="474">
      <t>シュウエキ</t>
    </rPh>
    <rPh sb="475" eb="478">
      <t>コウリツセイ</t>
    </rPh>
    <rPh sb="479" eb="480">
      <t>タモ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</si>
</sst>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EC8-4034-BE3D-29A65A27A7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0.2</c:v>
                </c:pt>
                <c:pt idx="4">
                  <c:v>0.32</c:v>
                </c:pt>
              </c:numCache>
            </c:numRef>
          </c:val>
          <c:smooth val="0"/>
          <c:extLst>
            <c:ext xmlns:c16="http://schemas.microsoft.com/office/drawing/2014/chart" uri="{C3380CC4-5D6E-409C-BE32-E72D297353CC}">
              <c16:uniqueId val="{00000001-AEC8-4034-BE3D-29A65A27A7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69.319999999999993</c:v>
                </c:pt>
                <c:pt idx="4">
                  <c:v>70.489999999999995</c:v>
                </c:pt>
              </c:numCache>
            </c:numRef>
          </c:val>
          <c:extLst>
            <c:ext xmlns:c16="http://schemas.microsoft.com/office/drawing/2014/chart" uri="{C3380CC4-5D6E-409C-BE32-E72D297353CC}">
              <c16:uniqueId val="{00000000-D87A-4B6F-9C17-A0DE9E89268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61.69</c:v>
                </c:pt>
                <c:pt idx="4">
                  <c:v>62.26</c:v>
                </c:pt>
              </c:numCache>
            </c:numRef>
          </c:val>
          <c:smooth val="0"/>
          <c:extLst>
            <c:ext xmlns:c16="http://schemas.microsoft.com/office/drawing/2014/chart" uri="{C3380CC4-5D6E-409C-BE32-E72D297353CC}">
              <c16:uniqueId val="{00000001-D87A-4B6F-9C17-A0DE9E89268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99.72</c:v>
                </c:pt>
                <c:pt idx="4">
                  <c:v>99.74</c:v>
                </c:pt>
              </c:numCache>
            </c:numRef>
          </c:val>
          <c:extLst>
            <c:ext xmlns:c16="http://schemas.microsoft.com/office/drawing/2014/chart" uri="{C3380CC4-5D6E-409C-BE32-E72D297353CC}">
              <c16:uniqueId val="{00000000-F40B-4E90-ADDC-F9E8BD05E44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100</c:v>
                </c:pt>
                <c:pt idx="4">
                  <c:v>100.16</c:v>
                </c:pt>
              </c:numCache>
            </c:numRef>
          </c:val>
          <c:smooth val="0"/>
          <c:extLst>
            <c:ext xmlns:c16="http://schemas.microsoft.com/office/drawing/2014/chart" uri="{C3380CC4-5D6E-409C-BE32-E72D297353CC}">
              <c16:uniqueId val="{00000001-F40B-4E90-ADDC-F9E8BD05E44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120.35</c:v>
                </c:pt>
                <c:pt idx="4">
                  <c:v>116.74</c:v>
                </c:pt>
              </c:numCache>
            </c:numRef>
          </c:val>
          <c:extLst>
            <c:ext xmlns:c16="http://schemas.microsoft.com/office/drawing/2014/chart" uri="{C3380CC4-5D6E-409C-BE32-E72D297353CC}">
              <c16:uniqueId val="{00000000-0835-4C9B-97D1-E2D80FF52D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112.91</c:v>
                </c:pt>
                <c:pt idx="4">
                  <c:v>111.13</c:v>
                </c:pt>
              </c:numCache>
            </c:numRef>
          </c:val>
          <c:smooth val="0"/>
          <c:extLst>
            <c:ext xmlns:c16="http://schemas.microsoft.com/office/drawing/2014/chart" uri="{C3380CC4-5D6E-409C-BE32-E72D297353CC}">
              <c16:uniqueId val="{00000001-0835-4C9B-97D1-E2D80FF52D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59.38</c:v>
                </c:pt>
                <c:pt idx="4">
                  <c:v>60.35</c:v>
                </c:pt>
              </c:numCache>
            </c:numRef>
          </c:val>
          <c:extLst>
            <c:ext xmlns:c16="http://schemas.microsoft.com/office/drawing/2014/chart" uri="{C3380CC4-5D6E-409C-BE32-E72D297353CC}">
              <c16:uniqueId val="{00000000-4C04-4AC2-8FC1-2659FF2983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56.48</c:v>
                </c:pt>
                <c:pt idx="4">
                  <c:v>57.5</c:v>
                </c:pt>
              </c:numCache>
            </c:numRef>
          </c:val>
          <c:smooth val="0"/>
          <c:extLst>
            <c:ext xmlns:c16="http://schemas.microsoft.com/office/drawing/2014/chart" uri="{C3380CC4-5D6E-409C-BE32-E72D297353CC}">
              <c16:uniqueId val="{00000001-4C04-4AC2-8FC1-2659FF2983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675-404C-BB1E-B10715CE69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27.61</c:v>
                </c:pt>
                <c:pt idx="4">
                  <c:v>30.3</c:v>
                </c:pt>
              </c:numCache>
            </c:numRef>
          </c:val>
          <c:smooth val="0"/>
          <c:extLst>
            <c:ext xmlns:c16="http://schemas.microsoft.com/office/drawing/2014/chart" uri="{C3380CC4-5D6E-409C-BE32-E72D297353CC}">
              <c16:uniqueId val="{00000001-B675-404C-BB1E-B10715CE69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3D6-4705-8672-E24144A05A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9.92</c:v>
                </c:pt>
                <c:pt idx="4">
                  <c:v>12.29</c:v>
                </c:pt>
              </c:numCache>
            </c:numRef>
          </c:val>
          <c:smooth val="0"/>
          <c:extLst>
            <c:ext xmlns:c16="http://schemas.microsoft.com/office/drawing/2014/chart" uri="{C3380CC4-5D6E-409C-BE32-E72D297353CC}">
              <c16:uniqueId val="{00000001-93D6-4705-8672-E24144A05A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394.74</c:v>
                </c:pt>
                <c:pt idx="4">
                  <c:v>357.01</c:v>
                </c:pt>
              </c:numCache>
            </c:numRef>
          </c:val>
          <c:extLst>
            <c:ext xmlns:c16="http://schemas.microsoft.com/office/drawing/2014/chart" uri="{C3380CC4-5D6E-409C-BE32-E72D297353CC}">
              <c16:uniqueId val="{00000000-5619-4F02-BBF4-7CDF8AF30C9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271.10000000000002</c:v>
                </c:pt>
                <c:pt idx="4">
                  <c:v>284.45</c:v>
                </c:pt>
              </c:numCache>
            </c:numRef>
          </c:val>
          <c:smooth val="0"/>
          <c:extLst>
            <c:ext xmlns:c16="http://schemas.microsoft.com/office/drawing/2014/chart" uri="{C3380CC4-5D6E-409C-BE32-E72D297353CC}">
              <c16:uniqueId val="{00000001-5619-4F02-BBF4-7CDF8AF30C9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121.85</c:v>
                </c:pt>
                <c:pt idx="4">
                  <c:v>111.66</c:v>
                </c:pt>
              </c:numCache>
            </c:numRef>
          </c:val>
          <c:extLst>
            <c:ext xmlns:c16="http://schemas.microsoft.com/office/drawing/2014/chart" uri="{C3380CC4-5D6E-409C-BE32-E72D297353CC}">
              <c16:uniqueId val="{00000000-27DE-48D5-A3F3-6A62AE605E3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272.95999999999998</c:v>
                </c:pt>
                <c:pt idx="4">
                  <c:v>260.95999999999998</c:v>
                </c:pt>
              </c:numCache>
            </c:numRef>
          </c:val>
          <c:smooth val="0"/>
          <c:extLst>
            <c:ext xmlns:c16="http://schemas.microsoft.com/office/drawing/2014/chart" uri="{C3380CC4-5D6E-409C-BE32-E72D297353CC}">
              <c16:uniqueId val="{00000001-27DE-48D5-A3F3-6A62AE605E3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120.82</c:v>
                </c:pt>
                <c:pt idx="4">
                  <c:v>116.72</c:v>
                </c:pt>
              </c:numCache>
            </c:numRef>
          </c:val>
          <c:extLst>
            <c:ext xmlns:c16="http://schemas.microsoft.com/office/drawing/2014/chart" uri="{C3380CC4-5D6E-409C-BE32-E72D297353CC}">
              <c16:uniqueId val="{00000000-93F1-421A-8794-40F7B102822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112.84</c:v>
                </c:pt>
                <c:pt idx="4">
                  <c:v>110.77</c:v>
                </c:pt>
              </c:numCache>
            </c:numRef>
          </c:val>
          <c:smooth val="0"/>
          <c:extLst>
            <c:ext xmlns:c16="http://schemas.microsoft.com/office/drawing/2014/chart" uri="{C3380CC4-5D6E-409C-BE32-E72D297353CC}">
              <c16:uniqueId val="{00000001-93F1-421A-8794-40F7B102822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99.41</c:v>
                </c:pt>
                <c:pt idx="4">
                  <c:v>101.52</c:v>
                </c:pt>
              </c:numCache>
            </c:numRef>
          </c:val>
          <c:extLst>
            <c:ext xmlns:c16="http://schemas.microsoft.com/office/drawing/2014/chart" uri="{C3380CC4-5D6E-409C-BE32-E72D297353CC}">
              <c16:uniqueId val="{00000000-58C0-41AD-A45B-805DB8B3D8F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73.849999999999994</c:v>
                </c:pt>
                <c:pt idx="4">
                  <c:v>73.180000000000007</c:v>
                </c:pt>
              </c:numCache>
            </c:numRef>
          </c:val>
          <c:smooth val="0"/>
          <c:extLst>
            <c:ext xmlns:c16="http://schemas.microsoft.com/office/drawing/2014/chart" uri="{C3380CC4-5D6E-409C-BE32-E72D297353CC}">
              <c16:uniqueId val="{00000001-58C0-41AD-A45B-805DB8B3D8F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かずさ水道広域連合企業団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非設置</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86.01</v>
      </c>
      <c r="J10" s="53"/>
      <c r="K10" s="53"/>
      <c r="L10" s="53"/>
      <c r="M10" s="53"/>
      <c r="N10" s="53"/>
      <c r="O10" s="64"/>
      <c r="P10" s="54">
        <f>データ!$P$6</f>
        <v>85.45</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3382017</v>
      </c>
      <c r="AM10" s="61"/>
      <c r="AN10" s="61"/>
      <c r="AO10" s="61"/>
      <c r="AP10" s="61"/>
      <c r="AQ10" s="61"/>
      <c r="AR10" s="61"/>
      <c r="AS10" s="61"/>
      <c r="AT10" s="52">
        <f>データ!$V$6</f>
        <v>1249.99</v>
      </c>
      <c r="AU10" s="53"/>
      <c r="AV10" s="53"/>
      <c r="AW10" s="53"/>
      <c r="AX10" s="53"/>
      <c r="AY10" s="53"/>
      <c r="AZ10" s="53"/>
      <c r="BA10" s="53"/>
      <c r="BB10" s="54">
        <f>データ!$W$6</f>
        <v>2705.64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vB/IDzMvDuAFnhjvBiD7/tm2PDdODxLxW1TEotnZ3o9QGICoF7WoLbJcteov3lkaHo8OLAEKfr90Xvx0bcOv2Q==" saltValue="FalX/GH8fjincsR8+X4+m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128911</v>
      </c>
      <c r="D6" s="34">
        <f t="shared" si="3"/>
        <v>46</v>
      </c>
      <c r="E6" s="34">
        <f t="shared" si="3"/>
        <v>1</v>
      </c>
      <c r="F6" s="34">
        <f t="shared" si="3"/>
        <v>0</v>
      </c>
      <c r="G6" s="34">
        <f t="shared" si="3"/>
        <v>2</v>
      </c>
      <c r="H6" s="34" t="str">
        <f t="shared" si="3"/>
        <v>千葉県　かずさ水道広域連合企業団</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86.01</v>
      </c>
      <c r="P6" s="35">
        <f t="shared" si="3"/>
        <v>85.45</v>
      </c>
      <c r="Q6" s="35">
        <f t="shared" si="3"/>
        <v>0</v>
      </c>
      <c r="R6" s="35" t="str">
        <f t="shared" si="3"/>
        <v>-</v>
      </c>
      <c r="S6" s="35" t="str">
        <f t="shared" si="3"/>
        <v>-</v>
      </c>
      <c r="T6" s="35" t="str">
        <f t="shared" si="3"/>
        <v>-</v>
      </c>
      <c r="U6" s="35">
        <f t="shared" si="3"/>
        <v>3382017</v>
      </c>
      <c r="V6" s="35">
        <f t="shared" si="3"/>
        <v>1249.99</v>
      </c>
      <c r="W6" s="35">
        <f t="shared" si="3"/>
        <v>2705.64</v>
      </c>
      <c r="X6" s="36" t="str">
        <f>IF(X7="",NA(),X7)</f>
        <v>-</v>
      </c>
      <c r="Y6" s="36" t="str">
        <f t="shared" ref="Y6:AG6" si="4">IF(Y7="",NA(),Y7)</f>
        <v>-</v>
      </c>
      <c r="Z6" s="36" t="str">
        <f t="shared" si="4"/>
        <v>-</v>
      </c>
      <c r="AA6" s="36">
        <f t="shared" si="4"/>
        <v>120.35</v>
      </c>
      <c r="AB6" s="36">
        <f t="shared" si="4"/>
        <v>116.74</v>
      </c>
      <c r="AC6" s="36" t="str">
        <f t="shared" si="4"/>
        <v>-</v>
      </c>
      <c r="AD6" s="36" t="str">
        <f t="shared" si="4"/>
        <v>-</v>
      </c>
      <c r="AE6" s="36" t="str">
        <f t="shared" si="4"/>
        <v>-</v>
      </c>
      <c r="AF6" s="36">
        <f t="shared" si="4"/>
        <v>112.91</v>
      </c>
      <c r="AG6" s="36">
        <f t="shared" si="4"/>
        <v>111.13</v>
      </c>
      <c r="AH6" s="35" t="str">
        <f>IF(AH7="","",IF(AH7="-","【-】","【"&amp;SUBSTITUTE(TEXT(AH7,"#,##0.00"),"-","△")&amp;"】"))</f>
        <v>【111.13】</v>
      </c>
      <c r="AI6" s="36" t="str">
        <f>IF(AI7="",NA(),AI7)</f>
        <v>-</v>
      </c>
      <c r="AJ6" s="36" t="str">
        <f t="shared" ref="AJ6:AR6" si="5">IF(AJ7="",NA(),AJ7)</f>
        <v>-</v>
      </c>
      <c r="AK6" s="36" t="str">
        <f t="shared" si="5"/>
        <v>-</v>
      </c>
      <c r="AL6" s="35">
        <f t="shared" si="5"/>
        <v>0</v>
      </c>
      <c r="AM6" s="35">
        <f t="shared" si="5"/>
        <v>0</v>
      </c>
      <c r="AN6" s="36" t="str">
        <f t="shared" si="5"/>
        <v>-</v>
      </c>
      <c r="AO6" s="36" t="str">
        <f t="shared" si="5"/>
        <v>-</v>
      </c>
      <c r="AP6" s="36" t="str">
        <f t="shared" si="5"/>
        <v>-</v>
      </c>
      <c r="AQ6" s="36">
        <f t="shared" si="5"/>
        <v>9.92</v>
      </c>
      <c r="AR6" s="36">
        <f t="shared" si="5"/>
        <v>12.29</v>
      </c>
      <c r="AS6" s="35" t="str">
        <f>IF(AS7="","",IF(AS7="-","【-】","【"&amp;SUBSTITUTE(TEXT(AS7,"#,##0.00"),"-","△")&amp;"】"))</f>
        <v>【12.29】</v>
      </c>
      <c r="AT6" s="36" t="str">
        <f>IF(AT7="",NA(),AT7)</f>
        <v>-</v>
      </c>
      <c r="AU6" s="36" t="str">
        <f t="shared" ref="AU6:BC6" si="6">IF(AU7="",NA(),AU7)</f>
        <v>-</v>
      </c>
      <c r="AV6" s="36" t="str">
        <f t="shared" si="6"/>
        <v>-</v>
      </c>
      <c r="AW6" s="36">
        <f t="shared" si="6"/>
        <v>394.74</v>
      </c>
      <c r="AX6" s="36">
        <f t="shared" si="6"/>
        <v>357.01</v>
      </c>
      <c r="AY6" s="36" t="str">
        <f t="shared" si="6"/>
        <v>-</v>
      </c>
      <c r="AZ6" s="36" t="str">
        <f t="shared" si="6"/>
        <v>-</v>
      </c>
      <c r="BA6" s="36" t="str">
        <f t="shared" si="6"/>
        <v>-</v>
      </c>
      <c r="BB6" s="36">
        <f t="shared" si="6"/>
        <v>271.10000000000002</v>
      </c>
      <c r="BC6" s="36">
        <f t="shared" si="6"/>
        <v>284.45</v>
      </c>
      <c r="BD6" s="35" t="str">
        <f>IF(BD7="","",IF(BD7="-","【-】","【"&amp;SUBSTITUTE(TEXT(BD7,"#,##0.00"),"-","△")&amp;"】"))</f>
        <v>【284.45】</v>
      </c>
      <c r="BE6" s="36" t="str">
        <f>IF(BE7="",NA(),BE7)</f>
        <v>-</v>
      </c>
      <c r="BF6" s="36" t="str">
        <f t="shared" ref="BF6:BN6" si="7">IF(BF7="",NA(),BF7)</f>
        <v>-</v>
      </c>
      <c r="BG6" s="36" t="str">
        <f t="shared" si="7"/>
        <v>-</v>
      </c>
      <c r="BH6" s="36">
        <f t="shared" si="7"/>
        <v>121.85</v>
      </c>
      <c r="BI6" s="36">
        <f t="shared" si="7"/>
        <v>111.66</v>
      </c>
      <c r="BJ6" s="36" t="str">
        <f t="shared" si="7"/>
        <v>-</v>
      </c>
      <c r="BK6" s="36" t="str">
        <f t="shared" si="7"/>
        <v>-</v>
      </c>
      <c r="BL6" s="36" t="str">
        <f t="shared" si="7"/>
        <v>-</v>
      </c>
      <c r="BM6" s="36">
        <f t="shared" si="7"/>
        <v>272.95999999999998</v>
      </c>
      <c r="BN6" s="36">
        <f t="shared" si="7"/>
        <v>260.95999999999998</v>
      </c>
      <c r="BO6" s="35" t="str">
        <f>IF(BO7="","",IF(BO7="-","【-】","【"&amp;SUBSTITUTE(TEXT(BO7,"#,##0.00"),"-","△")&amp;"】"))</f>
        <v>【260.96】</v>
      </c>
      <c r="BP6" s="36" t="str">
        <f>IF(BP7="",NA(),BP7)</f>
        <v>-</v>
      </c>
      <c r="BQ6" s="36" t="str">
        <f t="shared" ref="BQ6:BY6" si="8">IF(BQ7="",NA(),BQ7)</f>
        <v>-</v>
      </c>
      <c r="BR6" s="36" t="str">
        <f t="shared" si="8"/>
        <v>-</v>
      </c>
      <c r="BS6" s="36">
        <f t="shared" si="8"/>
        <v>120.82</v>
      </c>
      <c r="BT6" s="36">
        <f t="shared" si="8"/>
        <v>116.72</v>
      </c>
      <c r="BU6" s="36" t="str">
        <f t="shared" si="8"/>
        <v>-</v>
      </c>
      <c r="BV6" s="36" t="str">
        <f t="shared" si="8"/>
        <v>-</v>
      </c>
      <c r="BW6" s="36" t="str">
        <f t="shared" si="8"/>
        <v>-</v>
      </c>
      <c r="BX6" s="36">
        <f t="shared" si="8"/>
        <v>112.84</v>
      </c>
      <c r="BY6" s="36">
        <f t="shared" si="8"/>
        <v>110.77</v>
      </c>
      <c r="BZ6" s="35" t="str">
        <f>IF(BZ7="","",IF(BZ7="-","【-】","【"&amp;SUBSTITUTE(TEXT(BZ7,"#,##0.00"),"-","△")&amp;"】"))</f>
        <v>【110.77】</v>
      </c>
      <c r="CA6" s="36" t="str">
        <f>IF(CA7="",NA(),CA7)</f>
        <v>-</v>
      </c>
      <c r="CB6" s="36" t="str">
        <f t="shared" ref="CB6:CJ6" si="9">IF(CB7="",NA(),CB7)</f>
        <v>-</v>
      </c>
      <c r="CC6" s="36" t="str">
        <f t="shared" si="9"/>
        <v>-</v>
      </c>
      <c r="CD6" s="36">
        <f t="shared" si="9"/>
        <v>99.41</v>
      </c>
      <c r="CE6" s="36">
        <f t="shared" si="9"/>
        <v>101.52</v>
      </c>
      <c r="CF6" s="36" t="str">
        <f t="shared" si="9"/>
        <v>-</v>
      </c>
      <c r="CG6" s="36" t="str">
        <f t="shared" si="9"/>
        <v>-</v>
      </c>
      <c r="CH6" s="36" t="str">
        <f t="shared" si="9"/>
        <v>-</v>
      </c>
      <c r="CI6" s="36">
        <f t="shared" si="9"/>
        <v>73.849999999999994</v>
      </c>
      <c r="CJ6" s="36">
        <f t="shared" si="9"/>
        <v>73.180000000000007</v>
      </c>
      <c r="CK6" s="35" t="str">
        <f>IF(CK7="","",IF(CK7="-","【-】","【"&amp;SUBSTITUTE(TEXT(CK7,"#,##0.00"),"-","△")&amp;"】"))</f>
        <v>【73.18】</v>
      </c>
      <c r="CL6" s="36" t="str">
        <f>IF(CL7="",NA(),CL7)</f>
        <v>-</v>
      </c>
      <c r="CM6" s="36" t="str">
        <f t="shared" ref="CM6:CU6" si="10">IF(CM7="",NA(),CM7)</f>
        <v>-</v>
      </c>
      <c r="CN6" s="36" t="str">
        <f t="shared" si="10"/>
        <v>-</v>
      </c>
      <c r="CO6" s="36">
        <f t="shared" si="10"/>
        <v>69.319999999999993</v>
      </c>
      <c r="CP6" s="36">
        <f t="shared" si="10"/>
        <v>70.489999999999995</v>
      </c>
      <c r="CQ6" s="36" t="str">
        <f t="shared" si="10"/>
        <v>-</v>
      </c>
      <c r="CR6" s="36" t="str">
        <f t="shared" si="10"/>
        <v>-</v>
      </c>
      <c r="CS6" s="36" t="str">
        <f t="shared" si="10"/>
        <v>-</v>
      </c>
      <c r="CT6" s="36">
        <f t="shared" si="10"/>
        <v>61.69</v>
      </c>
      <c r="CU6" s="36">
        <f t="shared" si="10"/>
        <v>62.26</v>
      </c>
      <c r="CV6" s="35" t="str">
        <f>IF(CV7="","",IF(CV7="-","【-】","【"&amp;SUBSTITUTE(TEXT(CV7,"#,##0.00"),"-","△")&amp;"】"))</f>
        <v>【62.26】</v>
      </c>
      <c r="CW6" s="36" t="str">
        <f>IF(CW7="",NA(),CW7)</f>
        <v>-</v>
      </c>
      <c r="CX6" s="36" t="str">
        <f t="shared" ref="CX6:DF6" si="11">IF(CX7="",NA(),CX7)</f>
        <v>-</v>
      </c>
      <c r="CY6" s="36" t="str">
        <f t="shared" si="11"/>
        <v>-</v>
      </c>
      <c r="CZ6" s="36">
        <f t="shared" si="11"/>
        <v>99.72</v>
      </c>
      <c r="DA6" s="36">
        <f t="shared" si="11"/>
        <v>99.74</v>
      </c>
      <c r="DB6" s="36" t="str">
        <f t="shared" si="11"/>
        <v>-</v>
      </c>
      <c r="DC6" s="36" t="str">
        <f t="shared" si="11"/>
        <v>-</v>
      </c>
      <c r="DD6" s="36" t="str">
        <f t="shared" si="11"/>
        <v>-</v>
      </c>
      <c r="DE6" s="36">
        <f t="shared" si="11"/>
        <v>100</v>
      </c>
      <c r="DF6" s="36">
        <f t="shared" si="11"/>
        <v>100.16</v>
      </c>
      <c r="DG6" s="35" t="str">
        <f>IF(DG7="","",IF(DG7="-","【-】","【"&amp;SUBSTITUTE(TEXT(DG7,"#,##0.00"),"-","△")&amp;"】"))</f>
        <v>【100.16】</v>
      </c>
      <c r="DH6" s="36" t="str">
        <f>IF(DH7="",NA(),DH7)</f>
        <v>-</v>
      </c>
      <c r="DI6" s="36" t="str">
        <f t="shared" ref="DI6:DQ6" si="12">IF(DI7="",NA(),DI7)</f>
        <v>-</v>
      </c>
      <c r="DJ6" s="36" t="str">
        <f t="shared" si="12"/>
        <v>-</v>
      </c>
      <c r="DK6" s="36">
        <f t="shared" si="12"/>
        <v>59.38</v>
      </c>
      <c r="DL6" s="36">
        <f t="shared" si="12"/>
        <v>60.35</v>
      </c>
      <c r="DM6" s="36" t="str">
        <f t="shared" si="12"/>
        <v>-</v>
      </c>
      <c r="DN6" s="36" t="str">
        <f t="shared" si="12"/>
        <v>-</v>
      </c>
      <c r="DO6" s="36" t="str">
        <f t="shared" si="12"/>
        <v>-</v>
      </c>
      <c r="DP6" s="36">
        <f t="shared" si="12"/>
        <v>56.48</v>
      </c>
      <c r="DQ6" s="36">
        <f t="shared" si="12"/>
        <v>57.5</v>
      </c>
      <c r="DR6" s="35" t="str">
        <f>IF(DR7="","",IF(DR7="-","【-】","【"&amp;SUBSTITUTE(TEXT(DR7,"#,##0.00"),"-","△")&amp;"】"))</f>
        <v>【57.50】</v>
      </c>
      <c r="DS6" s="36" t="str">
        <f>IF(DS7="",NA(),DS7)</f>
        <v>-</v>
      </c>
      <c r="DT6" s="36" t="str">
        <f t="shared" ref="DT6:EB6" si="13">IF(DT7="",NA(),DT7)</f>
        <v>-</v>
      </c>
      <c r="DU6" s="36" t="str">
        <f t="shared" si="13"/>
        <v>-</v>
      </c>
      <c r="DV6" s="35">
        <f t="shared" si="13"/>
        <v>0</v>
      </c>
      <c r="DW6" s="35">
        <f t="shared" si="13"/>
        <v>0</v>
      </c>
      <c r="DX6" s="36" t="str">
        <f t="shared" si="13"/>
        <v>-</v>
      </c>
      <c r="DY6" s="36" t="str">
        <f t="shared" si="13"/>
        <v>-</v>
      </c>
      <c r="DZ6" s="36" t="str">
        <f t="shared" si="13"/>
        <v>-</v>
      </c>
      <c r="EA6" s="36">
        <f t="shared" si="13"/>
        <v>27.61</v>
      </c>
      <c r="EB6" s="36">
        <f t="shared" si="13"/>
        <v>30.3</v>
      </c>
      <c r="EC6" s="35" t="str">
        <f>IF(EC7="","",IF(EC7="-","【-】","【"&amp;SUBSTITUTE(TEXT(EC7,"#,##0.00"),"-","△")&amp;"】"))</f>
        <v>【30.30】</v>
      </c>
      <c r="ED6" s="36" t="str">
        <f>IF(ED7="",NA(),ED7)</f>
        <v>-</v>
      </c>
      <c r="EE6" s="36" t="str">
        <f t="shared" ref="EE6:EM6" si="14">IF(EE7="",NA(),EE7)</f>
        <v>-</v>
      </c>
      <c r="EF6" s="36" t="str">
        <f t="shared" si="14"/>
        <v>-</v>
      </c>
      <c r="EG6" s="35">
        <f t="shared" si="14"/>
        <v>0</v>
      </c>
      <c r="EH6" s="35">
        <f t="shared" si="14"/>
        <v>0</v>
      </c>
      <c r="EI6" s="36" t="str">
        <f t="shared" si="14"/>
        <v>-</v>
      </c>
      <c r="EJ6" s="36" t="str">
        <f t="shared" si="14"/>
        <v>-</v>
      </c>
      <c r="EK6" s="36" t="str">
        <f t="shared" si="14"/>
        <v>-</v>
      </c>
      <c r="EL6" s="36">
        <f t="shared" si="14"/>
        <v>0.2</v>
      </c>
      <c r="EM6" s="36">
        <f t="shared" si="14"/>
        <v>0.32</v>
      </c>
      <c r="EN6" s="35" t="str">
        <f>IF(EN7="","",IF(EN7="-","【-】","【"&amp;SUBSTITUTE(TEXT(EN7,"#,##0.00"),"-","△")&amp;"】"))</f>
        <v>【0.32】</v>
      </c>
    </row>
    <row r="7" spans="1:144" s="37" customFormat="1" x14ac:dyDescent="0.15">
      <c r="A7" s="29"/>
      <c r="B7" s="38">
        <v>2020</v>
      </c>
      <c r="C7" s="38">
        <v>128911</v>
      </c>
      <c r="D7" s="38">
        <v>46</v>
      </c>
      <c r="E7" s="38">
        <v>1</v>
      </c>
      <c r="F7" s="38">
        <v>0</v>
      </c>
      <c r="G7" s="38">
        <v>2</v>
      </c>
      <c r="H7" s="38" t="s">
        <v>93</v>
      </c>
      <c r="I7" s="38" t="s">
        <v>94</v>
      </c>
      <c r="J7" s="38" t="s">
        <v>95</v>
      </c>
      <c r="K7" s="38" t="s">
        <v>96</v>
      </c>
      <c r="L7" s="38" t="s">
        <v>97</v>
      </c>
      <c r="M7" s="38" t="s">
        <v>98</v>
      </c>
      <c r="N7" s="39" t="s">
        <v>99</v>
      </c>
      <c r="O7" s="39">
        <v>86.01</v>
      </c>
      <c r="P7" s="39">
        <v>85.45</v>
      </c>
      <c r="Q7" s="39">
        <v>0</v>
      </c>
      <c r="R7" s="39" t="s">
        <v>99</v>
      </c>
      <c r="S7" s="39" t="s">
        <v>99</v>
      </c>
      <c r="T7" s="39" t="s">
        <v>99</v>
      </c>
      <c r="U7" s="39">
        <v>3382017</v>
      </c>
      <c r="V7" s="39">
        <v>1249.99</v>
      </c>
      <c r="W7" s="39">
        <v>2705.64</v>
      </c>
      <c r="X7" s="39" t="s">
        <v>99</v>
      </c>
      <c r="Y7" s="39" t="s">
        <v>99</v>
      </c>
      <c r="Z7" s="39" t="s">
        <v>99</v>
      </c>
      <c r="AA7" s="39">
        <v>120.35</v>
      </c>
      <c r="AB7" s="39">
        <v>116.74</v>
      </c>
      <c r="AC7" s="39" t="s">
        <v>99</v>
      </c>
      <c r="AD7" s="39" t="s">
        <v>99</v>
      </c>
      <c r="AE7" s="39" t="s">
        <v>99</v>
      </c>
      <c r="AF7" s="39">
        <v>112.91</v>
      </c>
      <c r="AG7" s="39">
        <v>111.13</v>
      </c>
      <c r="AH7" s="39">
        <v>111.13</v>
      </c>
      <c r="AI7" s="39" t="s">
        <v>99</v>
      </c>
      <c r="AJ7" s="39" t="s">
        <v>99</v>
      </c>
      <c r="AK7" s="39" t="s">
        <v>99</v>
      </c>
      <c r="AL7" s="39">
        <v>0</v>
      </c>
      <c r="AM7" s="39">
        <v>0</v>
      </c>
      <c r="AN7" s="39" t="s">
        <v>99</v>
      </c>
      <c r="AO7" s="39" t="s">
        <v>99</v>
      </c>
      <c r="AP7" s="39" t="s">
        <v>99</v>
      </c>
      <c r="AQ7" s="39">
        <v>9.92</v>
      </c>
      <c r="AR7" s="39">
        <v>12.29</v>
      </c>
      <c r="AS7" s="39">
        <v>12.29</v>
      </c>
      <c r="AT7" s="39" t="s">
        <v>99</v>
      </c>
      <c r="AU7" s="39" t="s">
        <v>99</v>
      </c>
      <c r="AV7" s="39" t="s">
        <v>99</v>
      </c>
      <c r="AW7" s="39">
        <v>394.74</v>
      </c>
      <c r="AX7" s="39">
        <v>357.01</v>
      </c>
      <c r="AY7" s="39" t="s">
        <v>99</v>
      </c>
      <c r="AZ7" s="39" t="s">
        <v>99</v>
      </c>
      <c r="BA7" s="39" t="s">
        <v>99</v>
      </c>
      <c r="BB7" s="39">
        <v>271.10000000000002</v>
      </c>
      <c r="BC7" s="39">
        <v>284.45</v>
      </c>
      <c r="BD7" s="39">
        <v>284.45</v>
      </c>
      <c r="BE7" s="39" t="s">
        <v>99</v>
      </c>
      <c r="BF7" s="39" t="s">
        <v>99</v>
      </c>
      <c r="BG7" s="39" t="s">
        <v>99</v>
      </c>
      <c r="BH7" s="39">
        <v>121.85</v>
      </c>
      <c r="BI7" s="39">
        <v>111.66</v>
      </c>
      <c r="BJ7" s="39" t="s">
        <v>99</v>
      </c>
      <c r="BK7" s="39" t="s">
        <v>99</v>
      </c>
      <c r="BL7" s="39" t="s">
        <v>99</v>
      </c>
      <c r="BM7" s="39">
        <v>272.95999999999998</v>
      </c>
      <c r="BN7" s="39">
        <v>260.95999999999998</v>
      </c>
      <c r="BO7" s="39">
        <v>260.95999999999998</v>
      </c>
      <c r="BP7" s="39" t="s">
        <v>99</v>
      </c>
      <c r="BQ7" s="39" t="s">
        <v>99</v>
      </c>
      <c r="BR7" s="39" t="s">
        <v>99</v>
      </c>
      <c r="BS7" s="39">
        <v>120.82</v>
      </c>
      <c r="BT7" s="39">
        <v>116.72</v>
      </c>
      <c r="BU7" s="39" t="s">
        <v>99</v>
      </c>
      <c r="BV7" s="39" t="s">
        <v>99</v>
      </c>
      <c r="BW7" s="39" t="s">
        <v>99</v>
      </c>
      <c r="BX7" s="39">
        <v>112.84</v>
      </c>
      <c r="BY7" s="39">
        <v>110.77</v>
      </c>
      <c r="BZ7" s="39">
        <v>110.77</v>
      </c>
      <c r="CA7" s="39" t="s">
        <v>99</v>
      </c>
      <c r="CB7" s="39" t="s">
        <v>99</v>
      </c>
      <c r="CC7" s="39" t="s">
        <v>99</v>
      </c>
      <c r="CD7" s="39">
        <v>99.41</v>
      </c>
      <c r="CE7" s="39">
        <v>101.52</v>
      </c>
      <c r="CF7" s="39" t="s">
        <v>99</v>
      </c>
      <c r="CG7" s="39" t="s">
        <v>99</v>
      </c>
      <c r="CH7" s="39" t="s">
        <v>99</v>
      </c>
      <c r="CI7" s="39">
        <v>73.849999999999994</v>
      </c>
      <c r="CJ7" s="39">
        <v>73.180000000000007</v>
      </c>
      <c r="CK7" s="39">
        <v>73.180000000000007</v>
      </c>
      <c r="CL7" s="39" t="s">
        <v>99</v>
      </c>
      <c r="CM7" s="39" t="s">
        <v>99</v>
      </c>
      <c r="CN7" s="39" t="s">
        <v>99</v>
      </c>
      <c r="CO7" s="39">
        <v>69.319999999999993</v>
      </c>
      <c r="CP7" s="39">
        <v>70.489999999999995</v>
      </c>
      <c r="CQ7" s="39" t="s">
        <v>99</v>
      </c>
      <c r="CR7" s="39" t="s">
        <v>99</v>
      </c>
      <c r="CS7" s="39" t="s">
        <v>99</v>
      </c>
      <c r="CT7" s="39">
        <v>61.69</v>
      </c>
      <c r="CU7" s="39">
        <v>62.26</v>
      </c>
      <c r="CV7" s="39">
        <v>62.26</v>
      </c>
      <c r="CW7" s="39" t="s">
        <v>99</v>
      </c>
      <c r="CX7" s="39" t="s">
        <v>99</v>
      </c>
      <c r="CY7" s="39" t="s">
        <v>99</v>
      </c>
      <c r="CZ7" s="39">
        <v>99.72</v>
      </c>
      <c r="DA7" s="39">
        <v>99.74</v>
      </c>
      <c r="DB7" s="39" t="s">
        <v>99</v>
      </c>
      <c r="DC7" s="39" t="s">
        <v>99</v>
      </c>
      <c r="DD7" s="39" t="s">
        <v>99</v>
      </c>
      <c r="DE7" s="39">
        <v>100</v>
      </c>
      <c r="DF7" s="39">
        <v>100.16</v>
      </c>
      <c r="DG7" s="39">
        <v>100.16</v>
      </c>
      <c r="DH7" s="39" t="s">
        <v>99</v>
      </c>
      <c r="DI7" s="39" t="s">
        <v>99</v>
      </c>
      <c r="DJ7" s="39" t="s">
        <v>99</v>
      </c>
      <c r="DK7" s="39">
        <v>59.38</v>
      </c>
      <c r="DL7" s="39">
        <v>60.35</v>
      </c>
      <c r="DM7" s="39" t="s">
        <v>99</v>
      </c>
      <c r="DN7" s="39" t="s">
        <v>99</v>
      </c>
      <c r="DO7" s="39" t="s">
        <v>99</v>
      </c>
      <c r="DP7" s="39">
        <v>56.48</v>
      </c>
      <c r="DQ7" s="39">
        <v>57.5</v>
      </c>
      <c r="DR7" s="39">
        <v>57.5</v>
      </c>
      <c r="DS7" s="39" t="s">
        <v>99</v>
      </c>
      <c r="DT7" s="39" t="s">
        <v>99</v>
      </c>
      <c r="DU7" s="39" t="s">
        <v>99</v>
      </c>
      <c r="DV7" s="39">
        <v>0</v>
      </c>
      <c r="DW7" s="39">
        <v>0</v>
      </c>
      <c r="DX7" s="39" t="s">
        <v>99</v>
      </c>
      <c r="DY7" s="39" t="s">
        <v>99</v>
      </c>
      <c r="DZ7" s="39" t="s">
        <v>99</v>
      </c>
      <c r="EA7" s="39">
        <v>27.61</v>
      </c>
      <c r="EB7" s="39">
        <v>30.3</v>
      </c>
      <c r="EC7" s="39">
        <v>30.3</v>
      </c>
      <c r="ED7" s="39" t="s">
        <v>99</v>
      </c>
      <c r="EE7" s="39" t="s">
        <v>99</v>
      </c>
      <c r="EF7" s="39" t="s">
        <v>99</v>
      </c>
      <c r="EG7" s="39">
        <v>0</v>
      </c>
      <c r="EH7" s="39">
        <v>0</v>
      </c>
      <c r="EI7" s="39" t="s">
        <v>99</v>
      </c>
      <c r="EJ7" s="39" t="s">
        <v>99</v>
      </c>
      <c r="EK7" s="39" t="s">
        <v>99</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2022-01-13T04:35:46Z</cp:lastPrinted>
  <dcterms:created xsi:type="dcterms:W3CDTF">2021-12-03T06:47:34Z</dcterms:created>
  <dcterms:modified xsi:type="dcterms:W3CDTF">2022-01-13T04:39:48Z</dcterms:modified>
  <cp:category/>
</cp:coreProperties>
</file>