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Dckisv06\財務経理室共用\03.決算\c：決算状況調査\経営比較分析表\R3(R2分）\回答\"/>
    </mc:Choice>
  </mc:AlternateContent>
  <xr:revisionPtr revIDLastSave="0" documentId="13_ncr:1_{0341189E-B3AF-4787-A472-90DA6750C1AC}" xr6:coauthVersionLast="47" xr6:coauthVersionMax="47" xr10:uidLastSave="{00000000-0000-0000-0000-000000000000}"/>
  <workbookProtection workbookAlgorithmName="SHA-512" workbookHashValue="jlgPs+1wbxVo7joRPe2T5NSj3v/4FKS9cOk3VxX3jUerBwadGVt2Q2v/YFB4hFc5Vkh9NDiuCVBRbA24/1D9mQ==" workbookSaltValue="0YtKk3jHpygl3yYJOR1Dv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<sst xmlns="http://schemas.openxmlformats.org/spreadsheetml/2006/main" count="231" uniqueCount="113">
  <si>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</si>
  <si>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</si>
  <si>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</si>
  <si>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</si>
  <si>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</si>
  <si>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</si>
  <si>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</si>
  <si>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</si>
  <si>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</si>
  <si>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</si>
  <si>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</si>
  <si>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</si>
  <si>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</si>
  <si>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</si>
  <si>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</si>
  <si>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</si>
  <si>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</si>
  <si>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</si>
  <si>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</si>
  <si>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</si>
  <si>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</si>
  <si>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</si>
  <si>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</si>
  <si>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</si>
  <si>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</si>
  <si>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</si>
  <si>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</si>
  <si>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</si>
  <si>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</si>
  <si>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</si>
  <si>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</si>
  <si>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</si>
  <si>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</si>
  <si>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</si>
  <si>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</si>
  <si>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</si>
  <si>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</si>
  <si>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</si>
  <si>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</si>
  <si>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</si>
  <si>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</si>
  <si>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</si>
  <si>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</si>
  <si>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</si>
  <si>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</si>
  <si>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</si>
  <si>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</si>
  <si>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</si>
  <si>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</si>
  <si>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</si>
  <si>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</si>
  <si>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</si>
  <si>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</si>
  <si>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</si>
  <si>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</si>
  <si>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</si>
  <si>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</si>
  <si>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</si>
  <si>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</si>
  <si>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</si>
  <si>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</si>
  <si>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</si>
  <si>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</si>
  <si>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</si>
  <si>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</si>
  <si>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</si>
  <si>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</si>
  <si>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</si>
  <si>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</si>
  <si>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</si>
  <si>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</si>
  <si>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</si>
  <si>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</si>
  <si>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</si>
  <si>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</si>
  <si>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</si>
  <si>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</si>
  <si>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</si>
  <si>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</si>
  <si>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</si>
  <si>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</si>
  <si>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</si>
  <si>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</si>
  <si>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</si>
  <si>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</si>
  <si>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</si>
  <si>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</si>
  <si>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</si>
  <si>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</si>
  <si>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</si>
  <si>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</si>
  <si>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</si>
  <si>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北千葉広域水道企業団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</si>
  <si>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</si>
  <si>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</si>
  <si>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</si>
  <si>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</si>
  <si>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</si>
  <si>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</si>
  <si>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</si>
  <si>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</si>
  <si>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</si>
  <si>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</si>
  <si>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</si>
  <si>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</si>
  <si>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</si>
  <si>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</si>
  <si>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</si>
  <si>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</si>
  <si>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</si>
  <si>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経営状況に関する各指標については、順調に推移しており、類似団体平均値との比較でも良好な水準にある。
・経常収支比率は類似団体平均値を上回っており健全経営を維持している。また、令和2年度において得られた純利益については、企業債償還金の財源に充当するため、全額を減債積立金に積み立てている。
・累積欠損金比率は発生していない。また、流動比率は100%を大幅に上回っており、短期的な債務に対する支払能力は維持している。
・企業債残高対給水収益比率は逓減傾向である。これは、発行済企業債の償還進捗に伴い、企業債残高が順次減少していることによる。
・施設利用率は類似団体平均値を上回っており、施設の効率的な運用を行っている。
・有収率は類似団体平均値を下回っているが、引き続き高い水準を維持している。</t>
    <rPh sb="1" eb="3">
      <t>ケイエイ</t>
    </rPh>
    <rPh sb="3" eb="5">
      <t>ジョウキョウ</t>
    </rPh>
    <rPh sb="6" eb="7">
      <t>カン</t>
    </rPh>
    <rPh sb="9" eb="12">
      <t>カクシヒョウ</t>
    </rPh>
    <rPh sb="18" eb="20">
      <t>ジュンチョウ</t>
    </rPh>
    <rPh sb="21" eb="23">
      <t>スイイ</t>
    </rPh>
    <rPh sb="28" eb="30">
      <t>ルイジ</t>
    </rPh>
    <rPh sb="30" eb="32">
      <t>ダンタイ</t>
    </rPh>
    <rPh sb="32" eb="35">
      <t>ヘイキンチ</t>
    </rPh>
    <rPh sb="37" eb="39">
      <t>ヒカク</t>
    </rPh>
    <rPh sb="41" eb="43">
      <t>リョウコウ</t>
    </rPh>
    <rPh sb="44" eb="46">
      <t>スイジュン</t>
    </rPh>
    <rPh sb="53" eb="55">
      <t>ケイジョウ</t>
    </rPh>
    <rPh sb="55" eb="57">
      <t>シュウシ</t>
    </rPh>
    <rPh sb="57" eb="59">
      <t>ヒリツ</t>
    </rPh>
    <rPh sb="60" eb="62">
      <t>ルイジ</t>
    </rPh>
    <rPh sb="62" eb="64">
      <t>ダンタイ</t>
    </rPh>
    <rPh sb="64" eb="66">
      <t>ヘイキン</t>
    </rPh>
    <rPh sb="66" eb="67">
      <t>チ</t>
    </rPh>
    <rPh sb="68" eb="70">
      <t>ウワマワ</t>
    </rPh>
    <rPh sb="74" eb="76">
      <t>ケンゼン</t>
    </rPh>
    <rPh sb="76" eb="78">
      <t>ケイエイ</t>
    </rPh>
    <rPh sb="79" eb="81">
      <t>イジ</t>
    </rPh>
    <rPh sb="89" eb="91">
      <t>レイワ</t>
    </rPh>
    <rPh sb="92" eb="94">
      <t>ネンド</t>
    </rPh>
    <rPh sb="98" eb="99">
      <t>エ</t>
    </rPh>
    <rPh sb="102" eb="103">
      <t>ジュン</t>
    </rPh>
    <rPh sb="103" eb="105">
      <t>リエキ</t>
    </rPh>
    <rPh sb="121" eb="123">
      <t>ジュウトウ</t>
    </rPh>
    <rPh sb="128" eb="130">
      <t>ゼンガク</t>
    </rPh>
    <rPh sb="131" eb="136">
      <t>ゲンサイツミタテキン</t>
    </rPh>
    <rPh sb="137" eb="138">
      <t>ツ</t>
    </rPh>
    <rPh sb="139" eb="140">
      <t>タ</t>
    </rPh>
    <rPh sb="147" eb="149">
      <t>ルイセキ</t>
    </rPh>
    <rPh sb="149" eb="152">
      <t>ケッソンキン</t>
    </rPh>
    <rPh sb="152" eb="154">
      <t>ヒリツ</t>
    </rPh>
    <rPh sb="155" eb="157">
      <t>ハッセイ</t>
    </rPh>
    <rPh sb="166" eb="168">
      <t>リュウドウ</t>
    </rPh>
    <rPh sb="168" eb="170">
      <t>ヒリツ</t>
    </rPh>
    <rPh sb="176" eb="178">
      <t>オオハバ</t>
    </rPh>
    <rPh sb="179" eb="181">
      <t>ウワマワ</t>
    </rPh>
    <rPh sb="186" eb="189">
      <t>タンキテキ</t>
    </rPh>
    <rPh sb="190" eb="192">
      <t>サイム</t>
    </rPh>
    <rPh sb="193" eb="194">
      <t>タイ</t>
    </rPh>
    <rPh sb="196" eb="200">
      <t>シハライノウリョク</t>
    </rPh>
    <rPh sb="201" eb="203">
      <t>イジ</t>
    </rPh>
    <rPh sb="210" eb="213">
      <t>キギョウサイ</t>
    </rPh>
    <rPh sb="213" eb="215">
      <t>ザンダカ</t>
    </rPh>
    <rPh sb="215" eb="216">
      <t>タイ</t>
    </rPh>
    <rPh sb="216" eb="220">
      <t>キュウスイシュウエキ</t>
    </rPh>
    <rPh sb="220" eb="222">
      <t>ヒリツ</t>
    </rPh>
    <rPh sb="223" eb="225">
      <t>テイゲン</t>
    </rPh>
    <rPh sb="225" eb="227">
      <t>ケイコウ</t>
    </rPh>
    <rPh sb="235" eb="238">
      <t>ハッコウズ</t>
    </rPh>
    <rPh sb="238" eb="241">
      <t>キギョウサイ</t>
    </rPh>
    <rPh sb="242" eb="244">
      <t>ショウカン</t>
    </rPh>
    <rPh sb="244" eb="246">
      <t>シンチョク</t>
    </rPh>
    <rPh sb="247" eb="248">
      <t>トモナ</t>
    </rPh>
    <rPh sb="250" eb="253">
      <t>キギョウサイ</t>
    </rPh>
    <rPh sb="253" eb="255">
      <t>ザンダカ</t>
    </rPh>
    <rPh sb="256" eb="258">
      <t>ジュンジ</t>
    </rPh>
    <rPh sb="258" eb="260">
      <t>ゲンショウ</t>
    </rPh>
    <rPh sb="272" eb="274">
      <t>シセツ</t>
    </rPh>
    <rPh sb="274" eb="277">
      <t>リヨウリツ</t>
    </rPh>
    <rPh sb="278" eb="280">
      <t>ルイジ</t>
    </rPh>
    <rPh sb="280" eb="282">
      <t>ダンタイ</t>
    </rPh>
    <rPh sb="282" eb="285">
      <t>ヘイキンチ</t>
    </rPh>
    <rPh sb="286" eb="288">
      <t>ウワマワ</t>
    </rPh>
    <rPh sb="293" eb="295">
      <t>シセツ</t>
    </rPh>
    <rPh sb="296" eb="299">
      <t>コウリツテキ</t>
    </rPh>
    <rPh sb="300" eb="302">
      <t>ウンヨウ</t>
    </rPh>
    <rPh sb="303" eb="304">
      <t>オコナ</t>
    </rPh>
    <rPh sb="311" eb="313">
      <t>ユウシュウ</t>
    </rPh>
    <rPh sb="313" eb="314">
      <t>リツ</t>
    </rPh>
    <rPh sb="315" eb="317">
      <t>ルイジ</t>
    </rPh>
    <rPh sb="317" eb="319">
      <t>ダンタイ</t>
    </rPh>
    <rPh sb="319" eb="322">
      <t>ヘイキンチ</t>
    </rPh>
    <rPh sb="323" eb="325">
      <t>シタマワ</t>
    </rPh>
    <rPh sb="331" eb="332">
      <t>ヒ</t>
    </rPh>
    <rPh sb="333" eb="334">
      <t>ツヅ</t>
    </rPh>
    <rPh sb="335" eb="336">
      <t>タカ</t>
    </rPh>
    <rPh sb="340" eb="342">
      <t>イジ</t>
    </rPh>
    <phoneticPr fontId="4"/>
  </si>
  <si>
    <t>　企業団の施設整備については、平成12年度に創設事業が完了し、以降、更新基本計画に基づき、経年化設備の計画的な更新に努めている。
　また、導・送水管路については、耐用年数を経過し順次更新時期を迎えていることから、中長期にわたって計画的に更新していくこととしており、現在は導水管更新事業（R1～R6）を実施中である。
・有形固定資産減価償却率及び管路経年化率が類似団体平均値を上回っていることから、アセットマネジメントを踏まえた計画的な更新や長寿命化を念頭に置いた経年化施設の適切な保守管理に取り組むこととしている。</t>
    <rPh sb="1" eb="4">
      <t>キギョウダン</t>
    </rPh>
    <rPh sb="5" eb="7">
      <t>シセツ</t>
    </rPh>
    <rPh sb="7" eb="9">
      <t>セイビ</t>
    </rPh>
    <rPh sb="15" eb="17">
      <t>ヘイセイ</t>
    </rPh>
    <rPh sb="19" eb="21">
      <t>ネンド</t>
    </rPh>
    <rPh sb="22" eb="24">
      <t>ソウセツ</t>
    </rPh>
    <rPh sb="24" eb="26">
      <t>ジギョウ</t>
    </rPh>
    <rPh sb="34" eb="36">
      <t>コウシン</t>
    </rPh>
    <rPh sb="36" eb="38">
      <t>キホン</t>
    </rPh>
    <rPh sb="38" eb="40">
      <t>ケイカク</t>
    </rPh>
    <rPh sb="41" eb="42">
      <t>モト</t>
    </rPh>
    <rPh sb="45" eb="48">
      <t>ケイネンカ</t>
    </rPh>
    <rPh sb="51" eb="54">
      <t>ケイカクテキ</t>
    </rPh>
    <rPh sb="55" eb="57">
      <t>コウシン</t>
    </rPh>
    <rPh sb="58" eb="59">
      <t>ツト</t>
    </rPh>
    <rPh sb="73" eb="75">
      <t>カンロ</t>
    </rPh>
    <rPh sb="81" eb="83">
      <t>タイヨウ</t>
    </rPh>
    <rPh sb="83" eb="85">
      <t>ネンスウ</t>
    </rPh>
    <rPh sb="86" eb="88">
      <t>ケイカ</t>
    </rPh>
    <rPh sb="89" eb="91">
      <t>ジュンジ</t>
    </rPh>
    <rPh sb="91" eb="93">
      <t>コウシン</t>
    </rPh>
    <rPh sb="93" eb="95">
      <t>ジキ</t>
    </rPh>
    <rPh sb="96" eb="97">
      <t>ムカ</t>
    </rPh>
    <rPh sb="106" eb="109">
      <t>チュウチョウキ</t>
    </rPh>
    <rPh sb="114" eb="117">
      <t>ケイカクテキ</t>
    </rPh>
    <rPh sb="118" eb="120">
      <t>コウシン</t>
    </rPh>
    <rPh sb="132" eb="134">
      <t>ゲンザイ</t>
    </rPh>
    <rPh sb="150" eb="152">
      <t>ジッシ</t>
    </rPh>
    <rPh sb="152" eb="153">
      <t>チュウ</t>
    </rPh>
    <phoneticPr fontId="4"/>
  </si>
  <si>
    <t>　企業団の経営状況については、各指標が概ね良好な水準で推移しており健全な状態にあるといえる。一方、管路等の基幹構造物の老朽化は進行しており、その更新が課題となっている。
　引き続き、第15次経営戦略（R2～R11）に基づき、施設の長寿命化を図りつつ計画的な施設の更新を実施し、安全で安定した水道用水の供給に取り組むとともに、より一層、効率的な経営に努めることとしている。</t>
    <rPh sb="1" eb="4">
      <t>キギョウダン</t>
    </rPh>
    <rPh sb="5" eb="7">
      <t>ケイエイ</t>
    </rPh>
    <rPh sb="7" eb="9">
      <t>ジョウキョウ</t>
    </rPh>
    <rPh sb="15" eb="18">
      <t>カクシヒョウ</t>
    </rPh>
    <rPh sb="19" eb="20">
      <t>オオム</t>
    </rPh>
    <rPh sb="21" eb="23">
      <t>リョウコウ</t>
    </rPh>
    <rPh sb="24" eb="26">
      <t>スイジュン</t>
    </rPh>
    <rPh sb="27" eb="29">
      <t>スイイ</t>
    </rPh>
    <rPh sb="33" eb="35">
      <t>ケンゼン</t>
    </rPh>
    <rPh sb="46" eb="48">
      <t>イッポウ</t>
    </rPh>
    <rPh sb="49" eb="51">
      <t>カンロ</t>
    </rPh>
    <rPh sb="51" eb="52">
      <t>トウ</t>
    </rPh>
    <rPh sb="53" eb="55">
      <t>キカン</t>
    </rPh>
    <rPh sb="55" eb="58">
      <t>コウゾウブツ</t>
    </rPh>
    <rPh sb="59" eb="62">
      <t>ロウキュウカ</t>
    </rPh>
    <rPh sb="63" eb="65">
      <t>シンコウ</t>
    </rPh>
    <rPh sb="72" eb="74">
      <t>コウシン</t>
    </rPh>
    <rPh sb="75" eb="77">
      <t>カダイ</t>
    </rPh>
    <rPh sb="86" eb="87">
      <t>ヒ</t>
    </rPh>
    <rPh sb="88" eb="89">
      <t>ツヅ</t>
    </rPh>
    <rPh sb="91" eb="92">
      <t>ダイ</t>
    </rPh>
    <rPh sb="94" eb="95">
      <t>ジ</t>
    </rPh>
    <rPh sb="95" eb="97">
      <t>ケイエイ</t>
    </rPh>
    <rPh sb="97" eb="99">
      <t>センリャク</t>
    </rPh>
    <rPh sb="108" eb="110">
      <t>モトズ</t>
    </rPh>
    <rPh sb="112" eb="114">
      <t>シセツ</t>
    </rPh>
    <rPh sb="115" eb="118">
      <t>チョウジュミョウ</t>
    </rPh>
    <rPh sb="118" eb="119">
      <t>カ</t>
    </rPh>
    <rPh sb="120" eb="121">
      <t>ハカ</t>
    </rPh>
    <rPh sb="124" eb="127">
      <t>ケイカクテキ</t>
    </rPh>
    <rPh sb="128" eb="130">
      <t>シセツ</t>
    </rPh>
    <rPh sb="131" eb="133">
      <t>コウシン</t>
    </rPh>
    <rPh sb="134" eb="136">
      <t>ジッシ</t>
    </rPh>
    <rPh sb="138" eb="140">
      <t>アンゼン</t>
    </rPh>
    <rPh sb="141" eb="143">
      <t>アンテイ</t>
    </rPh>
    <rPh sb="145" eb="147">
      <t>スイドウ</t>
    </rPh>
    <rPh sb="147" eb="149">
      <t>ヨウスイ</t>
    </rPh>
    <rPh sb="150" eb="152">
      <t>キョウキュウ</t>
    </rPh>
    <rPh sb="153" eb="154">
      <t>ト</t>
    </rPh>
    <rPh sb="155" eb="156">
      <t>ク</t>
    </rPh>
    <rPh sb="164" eb="166">
      <t>イッソウ</t>
    </rPh>
    <rPh sb="167" eb="170">
      <t>コウリツテキ</t>
    </rPh>
    <rPh sb="171" eb="173">
      <t>ケイエイ</t>
    </rPh>
    <rPh sb="174" eb="17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</si>
</sst>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EA-4943-ACA4-1600148F71C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A0EA-4943-ACA4-1600148F71C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75.42</c:v>
                </c:pt>
                <c:pt idx="1">
                  <c:v>78.06</c:v>
                </c:pt>
                <c:pt idx="2">
                  <c:v>79.73</c:v>
                </c:pt>
                <c:pt idx="3">
                  <c:v>79.569999999999993</c:v>
                </c:pt>
                <c:pt idx="4">
                  <c:v>83.03</c:v>
                </c:pt>
              </c:numCache>
            </c:numRef>
          </c:val>
          <c:extLst>
            <c:ext xmlns:c16="http://schemas.microsoft.com/office/drawing/2014/chart" uri="{C3380CC4-5D6E-409C-BE32-E72D297353CC}">
              <c16:uniqueId val="{00000000-411B-4076-AC85-7ABD64262F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411B-4076-AC85-7ABD64262F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98.78</c:v>
                </c:pt>
                <c:pt idx="1">
                  <c:v>98.47</c:v>
                </c:pt>
                <c:pt idx="2">
                  <c:v>98.67</c:v>
                </c:pt>
                <c:pt idx="3">
                  <c:v>97.97</c:v>
                </c:pt>
                <c:pt idx="4">
                  <c:v>98.14</c:v>
                </c:pt>
              </c:numCache>
            </c:numRef>
          </c:val>
          <c:extLst>
            <c:ext xmlns:c16="http://schemas.microsoft.com/office/drawing/2014/chart" uri="{C3380CC4-5D6E-409C-BE32-E72D297353CC}">
              <c16:uniqueId val="{00000000-C0BD-4C6F-958D-55A07ED8C0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C0BD-4C6F-958D-55A07ED8C0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124.24</c:v>
                </c:pt>
                <c:pt idx="1">
                  <c:v>126.85</c:v>
                </c:pt>
                <c:pt idx="2">
                  <c:v>121.23</c:v>
                </c:pt>
                <c:pt idx="3">
                  <c:v>121.11</c:v>
                </c:pt>
                <c:pt idx="4">
                  <c:v>119.22</c:v>
                </c:pt>
              </c:numCache>
            </c:numRef>
          </c:val>
          <c:extLst>
            <c:ext xmlns:c16="http://schemas.microsoft.com/office/drawing/2014/chart" uri="{C3380CC4-5D6E-409C-BE32-E72D297353CC}">
              <c16:uniqueId val="{00000000-788C-4B02-9070-1F9C5927F62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788C-4B02-9070-1F9C5927F62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56.59</c:v>
                </c:pt>
                <c:pt idx="1">
                  <c:v>56.49</c:v>
                </c:pt>
                <c:pt idx="2">
                  <c:v>58.07</c:v>
                </c:pt>
                <c:pt idx="3">
                  <c:v>56.78</c:v>
                </c:pt>
                <c:pt idx="4">
                  <c:v>58.84</c:v>
                </c:pt>
              </c:numCache>
            </c:numRef>
          </c:val>
          <c:extLst>
            <c:ext xmlns:c16="http://schemas.microsoft.com/office/drawing/2014/chart" uri="{C3380CC4-5D6E-409C-BE32-E72D297353CC}">
              <c16:uniqueId val="{00000000-0A6E-4736-BB56-2E7DAA1F7D5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0A6E-4736-BB56-2E7DAA1F7D5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35.880000000000003</c:v>
                </c:pt>
                <c:pt idx="1">
                  <c:v>52.21</c:v>
                </c:pt>
                <c:pt idx="2">
                  <c:v>62.8</c:v>
                </c:pt>
                <c:pt idx="3">
                  <c:v>76.72</c:v>
                </c:pt>
                <c:pt idx="4">
                  <c:v>82.77</c:v>
                </c:pt>
              </c:numCache>
            </c:numRef>
          </c:val>
          <c:extLst>
            <c:ext xmlns:c16="http://schemas.microsoft.com/office/drawing/2014/chart" uri="{C3380CC4-5D6E-409C-BE32-E72D297353CC}">
              <c16:uniqueId val="{00000000-1495-47D4-BFF0-15752BEF41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1495-47D4-BFF0-15752BEF41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39-4849-B137-2B4662DD77C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DF39-4849-B137-2B4662DD77C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244.6</c:v>
                </c:pt>
                <c:pt idx="1">
                  <c:v>271.87</c:v>
                </c:pt>
                <c:pt idx="2">
                  <c:v>240.3</c:v>
                </c:pt>
                <c:pt idx="3">
                  <c:v>287.04000000000002</c:v>
                </c:pt>
                <c:pt idx="4">
                  <c:v>342.46</c:v>
                </c:pt>
              </c:numCache>
            </c:numRef>
          </c:val>
          <c:extLst>
            <c:ext xmlns:c16="http://schemas.microsoft.com/office/drawing/2014/chart" uri="{C3380CC4-5D6E-409C-BE32-E72D297353CC}">
              <c16:uniqueId val="{00000000-C4B3-4ED0-8360-831C144F90B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C4B3-4ED0-8360-831C144F90B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313.66000000000003</c:v>
                </c:pt>
                <c:pt idx="1">
                  <c:v>292.89999999999998</c:v>
                </c:pt>
                <c:pt idx="2">
                  <c:v>273.01</c:v>
                </c:pt>
                <c:pt idx="3">
                  <c:v>253.45</c:v>
                </c:pt>
                <c:pt idx="4">
                  <c:v>242.15</c:v>
                </c:pt>
              </c:numCache>
            </c:numRef>
          </c:val>
          <c:extLst>
            <c:ext xmlns:c16="http://schemas.microsoft.com/office/drawing/2014/chart" uri="{C3380CC4-5D6E-409C-BE32-E72D297353CC}">
              <c16:uniqueId val="{00000000-3426-4BB4-9F50-562BBD7C99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3426-4BB4-9F50-562BBD7C99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125.18</c:v>
                </c:pt>
                <c:pt idx="1">
                  <c:v>127.87</c:v>
                </c:pt>
                <c:pt idx="2">
                  <c:v>121.73</c:v>
                </c:pt>
                <c:pt idx="3">
                  <c:v>121.74</c:v>
                </c:pt>
                <c:pt idx="4">
                  <c:v>119.76</c:v>
                </c:pt>
              </c:numCache>
            </c:numRef>
          </c:val>
          <c:extLst>
            <c:ext xmlns:c16="http://schemas.microsoft.com/office/drawing/2014/chart" uri="{C3380CC4-5D6E-409C-BE32-E72D297353CC}">
              <c16:uniqueId val="{00000000-6C8E-41D3-B583-6574CC9662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6C8E-41D3-B583-6574CC9662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60.31</c:v>
                </c:pt>
                <c:pt idx="1">
                  <c:v>57.45</c:v>
                </c:pt>
                <c:pt idx="2">
                  <c:v>59.15</c:v>
                </c:pt>
                <c:pt idx="3">
                  <c:v>59.61</c:v>
                </c:pt>
                <c:pt idx="4">
                  <c:v>57.59</c:v>
                </c:pt>
              </c:numCache>
            </c:numRef>
          </c:val>
          <c:extLst>
            <c:ext xmlns:c16="http://schemas.microsoft.com/office/drawing/2014/chart" uri="{C3380CC4-5D6E-409C-BE32-E72D297353CC}">
              <c16:uniqueId val="{00000000-00BB-4F80-AD44-DCD4F95B248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00BB-4F80-AD44-DCD4F95B248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北千葉広域水道企業団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自治体職員</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77.66</v>
      </c>
      <c r="J10" s="68"/>
      <c r="K10" s="68"/>
      <c r="L10" s="68"/>
      <c r="M10" s="68"/>
      <c r="N10" s="68"/>
      <c r="O10" s="69"/>
      <c r="P10" s="70">
        <f>データ!$P$6</f>
        <v>91.32</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4341222</v>
      </c>
      <c r="AM10" s="71"/>
      <c r="AN10" s="71"/>
      <c r="AO10" s="71"/>
      <c r="AP10" s="71"/>
      <c r="AQ10" s="71"/>
      <c r="AR10" s="71"/>
      <c r="AS10" s="71"/>
      <c r="AT10" s="67">
        <f>データ!$V$6</f>
        <v>920.53</v>
      </c>
      <c r="AU10" s="68"/>
      <c r="AV10" s="68"/>
      <c r="AW10" s="68"/>
      <c r="AX10" s="68"/>
      <c r="AY10" s="68"/>
      <c r="AZ10" s="68"/>
      <c r="BA10" s="68"/>
      <c r="BB10" s="70">
        <f>データ!$W$6</f>
        <v>4716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vWOX0T2suD6v2KlNHArsHcdIgxyz003AaVfMf5d0MDy+ZxMjmwUP3JN3h2KqzCwEY2sLvpnOCW7uS1svr4mZ7A==" saltValue="KwciOHtQ3FKdPUT22XHOM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128759</v>
      </c>
      <c r="D6" s="34">
        <f t="shared" si="3"/>
        <v>46</v>
      </c>
      <c r="E6" s="34">
        <f t="shared" si="3"/>
        <v>1</v>
      </c>
      <c r="F6" s="34">
        <f t="shared" si="3"/>
        <v>0</v>
      </c>
      <c r="G6" s="34">
        <f t="shared" si="3"/>
        <v>2</v>
      </c>
      <c r="H6" s="34" t="str">
        <f t="shared" si="3"/>
        <v>千葉県　北千葉広域水道企業団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77.66</v>
      </c>
      <c r="P6" s="35">
        <f t="shared" si="3"/>
        <v>91.32</v>
      </c>
      <c r="Q6" s="35">
        <f t="shared" si="3"/>
        <v>0</v>
      </c>
      <c r="R6" s="35" t="str">
        <f t="shared" si="3"/>
        <v>-</v>
      </c>
      <c r="S6" s="35" t="str">
        <f t="shared" si="3"/>
        <v>-</v>
      </c>
      <c r="T6" s="35" t="str">
        <f t="shared" si="3"/>
        <v>-</v>
      </c>
      <c r="U6" s="35">
        <f t="shared" si="3"/>
        <v>4341222</v>
      </c>
      <c r="V6" s="35">
        <f t="shared" si="3"/>
        <v>920.53</v>
      </c>
      <c r="W6" s="35">
        <f t="shared" si="3"/>
        <v>4716</v>
      </c>
      <c r="X6" s="36">
        <f>IF(X7="",NA(),X7)</f>
        <v>124.24</v>
      </c>
      <c r="Y6" s="36">
        <f t="shared" ref="Y6:AG6" si="4">IF(Y7="",NA(),Y7)</f>
        <v>126.85</v>
      </c>
      <c r="Z6" s="36">
        <f t="shared" si="4"/>
        <v>121.23</v>
      </c>
      <c r="AA6" s="36">
        <f t="shared" si="4"/>
        <v>121.11</v>
      </c>
      <c r="AB6" s="36">
        <f t="shared" si="4"/>
        <v>119.22</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244.6</v>
      </c>
      <c r="AU6" s="36">
        <f t="shared" ref="AU6:BC6" si="6">IF(AU7="",NA(),AU7)</f>
        <v>271.87</v>
      </c>
      <c r="AV6" s="36">
        <f t="shared" si="6"/>
        <v>240.3</v>
      </c>
      <c r="AW6" s="36">
        <f t="shared" si="6"/>
        <v>287.04000000000002</v>
      </c>
      <c r="AX6" s="36">
        <f t="shared" si="6"/>
        <v>342.46</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313.66000000000003</v>
      </c>
      <c r="BF6" s="36">
        <f t="shared" ref="BF6:BN6" si="7">IF(BF7="",NA(),BF7)</f>
        <v>292.89999999999998</v>
      </c>
      <c r="BG6" s="36">
        <f t="shared" si="7"/>
        <v>273.01</v>
      </c>
      <c r="BH6" s="36">
        <f t="shared" si="7"/>
        <v>253.45</v>
      </c>
      <c r="BI6" s="36">
        <f t="shared" si="7"/>
        <v>242.15</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125.18</v>
      </c>
      <c r="BQ6" s="36">
        <f t="shared" ref="BQ6:BY6" si="8">IF(BQ7="",NA(),BQ7)</f>
        <v>127.87</v>
      </c>
      <c r="BR6" s="36">
        <f t="shared" si="8"/>
        <v>121.73</v>
      </c>
      <c r="BS6" s="36">
        <f t="shared" si="8"/>
        <v>121.74</v>
      </c>
      <c r="BT6" s="36">
        <f t="shared" si="8"/>
        <v>119.76</v>
      </c>
      <c r="BU6" s="36">
        <f t="shared" si="8"/>
        <v>113.88</v>
      </c>
      <c r="BV6" s="36">
        <f t="shared" si="8"/>
        <v>114.14</v>
      </c>
      <c r="BW6" s="36">
        <f t="shared" si="8"/>
        <v>112.83</v>
      </c>
      <c r="BX6" s="36">
        <f t="shared" si="8"/>
        <v>112.84</v>
      </c>
      <c r="BY6" s="36">
        <f t="shared" si="8"/>
        <v>110.77</v>
      </c>
      <c r="BZ6" s="35" t="str">
        <f>IF(BZ7="","",IF(BZ7="-","【-】","【"&amp;SUBSTITUTE(TEXT(BZ7,"#,##0.00"),"-","△")&amp;"】"))</f>
        <v>【110.77】</v>
      </c>
      <c r="CA6" s="36">
        <f>IF(CA7="",NA(),CA7)</f>
        <v>60.31</v>
      </c>
      <c r="CB6" s="36">
        <f t="shared" ref="CB6:CJ6" si="9">IF(CB7="",NA(),CB7)</f>
        <v>57.45</v>
      </c>
      <c r="CC6" s="36">
        <f t="shared" si="9"/>
        <v>59.15</v>
      </c>
      <c r="CD6" s="36">
        <f t="shared" si="9"/>
        <v>59.61</v>
      </c>
      <c r="CE6" s="36">
        <f t="shared" si="9"/>
        <v>57.59</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75.42</v>
      </c>
      <c r="CM6" s="36">
        <f t="shared" ref="CM6:CU6" si="10">IF(CM7="",NA(),CM7)</f>
        <v>78.06</v>
      </c>
      <c r="CN6" s="36">
        <f t="shared" si="10"/>
        <v>79.73</v>
      </c>
      <c r="CO6" s="36">
        <f t="shared" si="10"/>
        <v>79.569999999999993</v>
      </c>
      <c r="CP6" s="36">
        <f t="shared" si="10"/>
        <v>83.03</v>
      </c>
      <c r="CQ6" s="36">
        <f t="shared" si="10"/>
        <v>61.66</v>
      </c>
      <c r="CR6" s="36">
        <f t="shared" si="10"/>
        <v>62.19</v>
      </c>
      <c r="CS6" s="36">
        <f t="shared" si="10"/>
        <v>61.77</v>
      </c>
      <c r="CT6" s="36">
        <f t="shared" si="10"/>
        <v>61.69</v>
      </c>
      <c r="CU6" s="36">
        <f t="shared" si="10"/>
        <v>62.26</v>
      </c>
      <c r="CV6" s="35" t="str">
        <f>IF(CV7="","",IF(CV7="-","【-】","【"&amp;SUBSTITUTE(TEXT(CV7,"#,##0.00"),"-","△")&amp;"】"))</f>
        <v>【62.26】</v>
      </c>
      <c r="CW6" s="36">
        <f>IF(CW7="",NA(),CW7)</f>
        <v>98.78</v>
      </c>
      <c r="CX6" s="36">
        <f t="shared" ref="CX6:DF6" si="11">IF(CX7="",NA(),CX7)</f>
        <v>98.47</v>
      </c>
      <c r="CY6" s="36">
        <f t="shared" si="11"/>
        <v>98.67</v>
      </c>
      <c r="CZ6" s="36">
        <f t="shared" si="11"/>
        <v>97.97</v>
      </c>
      <c r="DA6" s="36">
        <f t="shared" si="11"/>
        <v>98.14</v>
      </c>
      <c r="DB6" s="36">
        <f t="shared" si="11"/>
        <v>100.05</v>
      </c>
      <c r="DC6" s="36">
        <f t="shared" si="11"/>
        <v>100.05</v>
      </c>
      <c r="DD6" s="36">
        <f t="shared" si="11"/>
        <v>100.08</v>
      </c>
      <c r="DE6" s="36">
        <f t="shared" si="11"/>
        <v>100</v>
      </c>
      <c r="DF6" s="36">
        <f t="shared" si="11"/>
        <v>100.16</v>
      </c>
      <c r="DG6" s="35" t="str">
        <f>IF(DG7="","",IF(DG7="-","【-】","【"&amp;SUBSTITUTE(TEXT(DG7,"#,##0.00"),"-","△")&amp;"】"))</f>
        <v>【100.16】</v>
      </c>
      <c r="DH6" s="36">
        <f>IF(DH7="",NA(),DH7)</f>
        <v>56.59</v>
      </c>
      <c r="DI6" s="36">
        <f t="shared" ref="DI6:DQ6" si="12">IF(DI7="",NA(),DI7)</f>
        <v>56.49</v>
      </c>
      <c r="DJ6" s="36">
        <f t="shared" si="12"/>
        <v>58.07</v>
      </c>
      <c r="DK6" s="36">
        <f t="shared" si="12"/>
        <v>56.78</v>
      </c>
      <c r="DL6" s="36">
        <f t="shared" si="12"/>
        <v>58.84</v>
      </c>
      <c r="DM6" s="36">
        <f t="shared" si="12"/>
        <v>53.56</v>
      </c>
      <c r="DN6" s="36">
        <f t="shared" si="12"/>
        <v>54.73</v>
      </c>
      <c r="DO6" s="36">
        <f t="shared" si="12"/>
        <v>55.77</v>
      </c>
      <c r="DP6" s="36">
        <f t="shared" si="12"/>
        <v>56.48</v>
      </c>
      <c r="DQ6" s="36">
        <f t="shared" si="12"/>
        <v>57.5</v>
      </c>
      <c r="DR6" s="35" t="str">
        <f>IF(DR7="","",IF(DR7="-","【-】","【"&amp;SUBSTITUTE(TEXT(DR7,"#,##0.00"),"-","△")&amp;"】"))</f>
        <v>【57.50】</v>
      </c>
      <c r="DS6" s="36">
        <f>IF(DS7="",NA(),DS7)</f>
        <v>35.880000000000003</v>
      </c>
      <c r="DT6" s="36">
        <f t="shared" ref="DT6:EB6" si="13">IF(DT7="",NA(),DT7)</f>
        <v>52.21</v>
      </c>
      <c r="DU6" s="36">
        <f t="shared" si="13"/>
        <v>62.8</v>
      </c>
      <c r="DV6" s="36">
        <f t="shared" si="13"/>
        <v>76.72</v>
      </c>
      <c r="DW6" s="36">
        <f t="shared" si="13"/>
        <v>82.77</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128759</v>
      </c>
      <c r="D7" s="38">
        <v>46</v>
      </c>
      <c r="E7" s="38">
        <v>1</v>
      </c>
      <c r="F7" s="38">
        <v>0</v>
      </c>
      <c r="G7" s="38">
        <v>2</v>
      </c>
      <c r="H7" s="38" t="s">
        <v>92</v>
      </c>
      <c r="I7" s="38" t="s">
        <v>93</v>
      </c>
      <c r="J7" s="38" t="s">
        <v>94</v>
      </c>
      <c r="K7" s="38" t="s">
        <v>95</v>
      </c>
      <c r="L7" s="38" t="s">
        <v>96</v>
      </c>
      <c r="M7" s="38" t="s">
        <v>97</v>
      </c>
      <c r="N7" s="39" t="s">
        <v>98</v>
      </c>
      <c r="O7" s="39">
        <v>77.66</v>
      </c>
      <c r="P7" s="39">
        <v>91.32</v>
      </c>
      <c r="Q7" s="39">
        <v>0</v>
      </c>
      <c r="R7" s="39" t="s">
        <v>98</v>
      </c>
      <c r="S7" s="39" t="s">
        <v>98</v>
      </c>
      <c r="T7" s="39" t="s">
        <v>98</v>
      </c>
      <c r="U7" s="39">
        <v>4341222</v>
      </c>
      <c r="V7" s="39">
        <v>920.53</v>
      </c>
      <c r="W7" s="39">
        <v>4716</v>
      </c>
      <c r="X7" s="39">
        <v>124.24</v>
      </c>
      <c r="Y7" s="39">
        <v>126.85</v>
      </c>
      <c r="Z7" s="39">
        <v>121.23</v>
      </c>
      <c r="AA7" s="39">
        <v>121.11</v>
      </c>
      <c r="AB7" s="39">
        <v>119.22</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244.6</v>
      </c>
      <c r="AU7" s="39">
        <v>271.87</v>
      </c>
      <c r="AV7" s="39">
        <v>240.3</v>
      </c>
      <c r="AW7" s="39">
        <v>287.04000000000002</v>
      </c>
      <c r="AX7" s="39">
        <v>342.46</v>
      </c>
      <c r="AY7" s="39">
        <v>224.41</v>
      </c>
      <c r="AZ7" s="39">
        <v>243.44</v>
      </c>
      <c r="BA7" s="39">
        <v>258.49</v>
      </c>
      <c r="BB7" s="39">
        <v>271.10000000000002</v>
      </c>
      <c r="BC7" s="39">
        <v>284.45</v>
      </c>
      <c r="BD7" s="39">
        <v>284.45</v>
      </c>
      <c r="BE7" s="39">
        <v>313.66000000000003</v>
      </c>
      <c r="BF7" s="39">
        <v>292.89999999999998</v>
      </c>
      <c r="BG7" s="39">
        <v>273.01</v>
      </c>
      <c r="BH7" s="39">
        <v>253.45</v>
      </c>
      <c r="BI7" s="39">
        <v>242.15</v>
      </c>
      <c r="BJ7" s="39">
        <v>320.31</v>
      </c>
      <c r="BK7" s="39">
        <v>303.26</v>
      </c>
      <c r="BL7" s="39">
        <v>290.31</v>
      </c>
      <c r="BM7" s="39">
        <v>272.95999999999998</v>
      </c>
      <c r="BN7" s="39">
        <v>260.95999999999998</v>
      </c>
      <c r="BO7" s="39">
        <v>260.95999999999998</v>
      </c>
      <c r="BP7" s="39">
        <v>125.18</v>
      </c>
      <c r="BQ7" s="39">
        <v>127.87</v>
      </c>
      <c r="BR7" s="39">
        <v>121.73</v>
      </c>
      <c r="BS7" s="39">
        <v>121.74</v>
      </c>
      <c r="BT7" s="39">
        <v>119.76</v>
      </c>
      <c r="BU7" s="39">
        <v>113.88</v>
      </c>
      <c r="BV7" s="39">
        <v>114.14</v>
      </c>
      <c r="BW7" s="39">
        <v>112.83</v>
      </c>
      <c r="BX7" s="39">
        <v>112.84</v>
      </c>
      <c r="BY7" s="39">
        <v>110.77</v>
      </c>
      <c r="BZ7" s="39">
        <v>110.77</v>
      </c>
      <c r="CA7" s="39">
        <v>60.31</v>
      </c>
      <c r="CB7" s="39">
        <v>57.45</v>
      </c>
      <c r="CC7" s="39">
        <v>59.15</v>
      </c>
      <c r="CD7" s="39">
        <v>59.61</v>
      </c>
      <c r="CE7" s="39">
        <v>57.59</v>
      </c>
      <c r="CF7" s="39">
        <v>74.02</v>
      </c>
      <c r="CG7" s="39">
        <v>73.03</v>
      </c>
      <c r="CH7" s="39">
        <v>73.86</v>
      </c>
      <c r="CI7" s="39">
        <v>73.849999999999994</v>
      </c>
      <c r="CJ7" s="39">
        <v>73.180000000000007</v>
      </c>
      <c r="CK7" s="39">
        <v>73.180000000000007</v>
      </c>
      <c r="CL7" s="39">
        <v>75.42</v>
      </c>
      <c r="CM7" s="39">
        <v>78.06</v>
      </c>
      <c r="CN7" s="39">
        <v>79.73</v>
      </c>
      <c r="CO7" s="39">
        <v>79.569999999999993</v>
      </c>
      <c r="CP7" s="39">
        <v>83.03</v>
      </c>
      <c r="CQ7" s="39">
        <v>61.66</v>
      </c>
      <c r="CR7" s="39">
        <v>62.19</v>
      </c>
      <c r="CS7" s="39">
        <v>61.77</v>
      </c>
      <c r="CT7" s="39">
        <v>61.69</v>
      </c>
      <c r="CU7" s="39">
        <v>62.26</v>
      </c>
      <c r="CV7" s="39">
        <v>62.26</v>
      </c>
      <c r="CW7" s="39">
        <v>98.78</v>
      </c>
      <c r="CX7" s="39">
        <v>98.47</v>
      </c>
      <c r="CY7" s="39">
        <v>98.67</v>
      </c>
      <c r="CZ7" s="39">
        <v>97.97</v>
      </c>
      <c r="DA7" s="39">
        <v>98.14</v>
      </c>
      <c r="DB7" s="39">
        <v>100.05</v>
      </c>
      <c r="DC7" s="39">
        <v>100.05</v>
      </c>
      <c r="DD7" s="39">
        <v>100.08</v>
      </c>
      <c r="DE7" s="39">
        <v>100</v>
      </c>
      <c r="DF7" s="39">
        <v>100.16</v>
      </c>
      <c r="DG7" s="39">
        <v>100.16</v>
      </c>
      <c r="DH7" s="39">
        <v>56.59</v>
      </c>
      <c r="DI7" s="39">
        <v>56.49</v>
      </c>
      <c r="DJ7" s="39">
        <v>58.07</v>
      </c>
      <c r="DK7" s="39">
        <v>56.78</v>
      </c>
      <c r="DL7" s="39">
        <v>58.84</v>
      </c>
      <c r="DM7" s="39">
        <v>53.56</v>
      </c>
      <c r="DN7" s="39">
        <v>54.73</v>
      </c>
      <c r="DO7" s="39">
        <v>55.77</v>
      </c>
      <c r="DP7" s="39">
        <v>56.48</v>
      </c>
      <c r="DQ7" s="39">
        <v>57.5</v>
      </c>
      <c r="DR7" s="39">
        <v>57.5</v>
      </c>
      <c r="DS7" s="39">
        <v>35.880000000000003</v>
      </c>
      <c r="DT7" s="39">
        <v>52.21</v>
      </c>
      <c r="DU7" s="39">
        <v>62.8</v>
      </c>
      <c r="DV7" s="39">
        <v>76.72</v>
      </c>
      <c r="DW7" s="39">
        <v>82.77</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2022-01-14T02:42:26Z</cp:lastPrinted>
  <dcterms:created xsi:type="dcterms:W3CDTF">2021-12-03T06:47:28Z</dcterms:created>
  <dcterms:modified xsi:type="dcterms:W3CDTF">2022-01-17T04:41:12Z</dcterms:modified>
  <cp:category/>
</cp:coreProperties>
</file>