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esui.local\fs\10総務部\1031理財課\財務係\【財務】2021年度\2021起債ライン\23_経営比較分析表（R2年度）\05　回答\"/>
    </mc:Choice>
  </mc:AlternateContent>
  <workbookProtection workbookAlgorithmName="SHA-512" workbookHashValue="Fyrx6LECNVu8NVEyTNcEPnvkTlnggUR1mJ8ewzC24Is5zBOv55qOWqTwqlinOi7RhQIdg0kX0u/LTsyBPqt2Ww==" workbookSaltValue="l3pnJZI3rDKFliTp8ZNugw==" workbookSpinCount="100000" lockStructure="1"/>
  <bookViews>
    <workbookView xWindow="0" yWindow="0" windowWidth="15360" windowHeight="7632"/>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AD10" i="4"/>
  <c r="W10" i="4"/>
  <c r="I10" i="4"/>
  <c r="B10" i="4"/>
  <c r="BB8" i="4"/>
  <c r="AL8" i="4"/>
  <c r="AD8" i="4"/>
  <c r="P8" i="4"/>
  <c r="I8" i="4"/>
  <c r="B8" i="4"/>
</calcChain>
</file>

<file path=xl/sharedStrings.xml><?xml version="1.0" encoding="utf-8"?>
<sst xmlns="http://schemas.openxmlformats.org/spreadsheetml/2006/main" count="231" uniqueCount="116">
  <si>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</si>
  <si>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</si>
  <si>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</si>
  <si>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</si>
  <si>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</si>
  <si>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</si>
  <si>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</si>
  <si>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</si>
  <si>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</si>
  <si>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</si>
  <si>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</si>
  <si>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</si>
  <si>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</si>
  <si>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</si>
  <si>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</si>
  <si>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</si>
  <si>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</si>
  <si>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</si>
  <si>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</si>
  <si>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</si>
  <si>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</si>
  <si>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</si>
  <si>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</si>
  <si>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</si>
  <si>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</si>
  <si>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</si>
  <si>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</si>
  <si>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</si>
  <si>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</si>
  <si>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</si>
  <si>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</si>
  <si>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</si>
  <si>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</si>
  <si>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</si>
  <si>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</si>
  <si>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</si>
  <si>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</si>
  <si>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</si>
  <si>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</si>
  <si>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</si>
  <si>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</si>
  <si>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</si>
  <si>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</si>
  <si>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</si>
  <si>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</si>
  <si>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</si>
  <si>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</si>
  <si>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</si>
  <si>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</si>
  <si>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</si>
  <si>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</si>
  <si>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</si>
  <si>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</si>
  <si>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</si>
  <si>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</si>
  <si>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</si>
  <si>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</si>
  <si>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</si>
  <si>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</si>
  <si>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</si>
  <si>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</si>
  <si>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</si>
  <si>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</si>
  <si>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</si>
  <si>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</si>
  <si>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</si>
  <si>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</si>
  <si>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</si>
  <si>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</si>
  <si>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</si>
  <si>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</si>
  <si>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</si>
  <si>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</si>
  <si>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</si>
  <si>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</si>
  <si>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</si>
  <si>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</si>
  <si>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</si>
  <si>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</si>
  <si>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</si>
  <si>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</si>
  <si>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</si>
  <si>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</si>
  <si>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</si>
  <si>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</si>
  <si>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</si>
  <si>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</si>
  <si>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</si>
  <si>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</si>
  <si>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</si>
  <si>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</si>
  <si>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</si>
  <si>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</si>
  <si>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</si>
  <si>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</si>
  <si>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</si>
  <si>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t>
  </si>
  <si>
    <t>法適用</t>
  </si>
  <si>
    <t>下水道事業</t>
  </si>
  <si>
    <t>流域下水道</t>
  </si>
  <si>
    <t>E1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</si>
  <si>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</si>
  <si>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</si>
  <si>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</si>
  <si>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</si>
  <si>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</si>
  <si>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</si>
  <si>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</si>
  <si>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</si>
  <si>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</si>
  <si>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</si>
  <si>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</si>
  <si>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</si>
  <si>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xml:space="preserve">・多摩地域の下水道は、都の流域下水道と市町村の公共下水道が一つのシステムとして機能するものである
・今後も、市町村との連携を一層強化して、多摩地域の安定的な下水道経営を推進していく
</t>
    <phoneticPr fontId="4"/>
  </si>
  <si>
    <r>
      <t>① 有形固定資産減価償却率
　</t>
    </r>
    <r>
      <rPr>
        <sz val="11"/>
        <rFont val="ＭＳ ゴシック"/>
        <family val="3"/>
        <charset val="128"/>
      </rPr>
      <t>計画的な維持管理により法定耐用年数を上回る経済的耐用年数まで延命化し</t>
    </r>
    <r>
      <rPr>
        <sz val="11"/>
        <rFont val="ＭＳ ゴシック"/>
        <family val="3"/>
        <charset val="128"/>
      </rPr>
      <t xml:space="preserve">、減価償却が進んでいるため類似団体平均を上回っている
② 管渠老朽化率
　流域下水道幹線については、昭和40年代半ば以降に建設され、法定耐用年数（50年）を経過していないことから、算出対象となる値はない
③ 管渠改善率
　流域下水道幹線については、昭和40年代半ば以降に建設され、法定耐用年数（50年）を経過していないことから、算出対象となる値はない
</t>
    </r>
    <phoneticPr fontId="4"/>
  </si>
  <si>
    <t xml:space="preserve">① 経常収支比率
　対象区域の下水道普及率が既に99％を超えており、負担金収入の増加が見込めない一方、維持管理費が増加傾向にあるため、近年は100％を下回って推移している
② 累積欠損金比率
　累積欠損金は生じていない
③ 流動比率
　100％を超えて推移し、支払能力に支障はない
④ 企業債残高対事業規模比率
　企業債の償還財源は全て一般会計が負担している
⑤ 経費回収率
　流域下水道の維持管理に要する経費は、公共下水道事業者である市町村からの負担金で賄っている
⑥ 汚水処理原価
　スケールメリットによる効率的な事業運営を行ってきた結果、類似団体平均を下回っている
⑦ 施設利用率
　昼夜間の人口比率や地理的条件、気象状況等の変動等の影響があり、類似団体平均を下回っている
</t>
    <rPh sb="10" eb="12">
      <t>タイショウ</t>
    </rPh>
    <rPh sb="12" eb="14">
      <t>クイキ</t>
    </rPh>
    <rPh sb="15" eb="17">
      <t>ゲスイ</t>
    </rPh>
    <rPh sb="17" eb="18">
      <t>ドウ</t>
    </rPh>
    <rPh sb="18" eb="20">
      <t>フキュウ</t>
    </rPh>
    <rPh sb="20" eb="21">
      <t>リツ</t>
    </rPh>
    <rPh sb="22" eb="23">
      <t>スデ</t>
    </rPh>
    <rPh sb="28" eb="29">
      <t>コ</t>
    </rPh>
    <rPh sb="34" eb="37">
      <t>フタンキン</t>
    </rPh>
    <rPh sb="37" eb="39">
      <t>シュウニュウ</t>
    </rPh>
    <rPh sb="40" eb="42">
      <t>ゾウカ</t>
    </rPh>
    <rPh sb="43" eb="45">
      <t>ミコ</t>
    </rPh>
    <rPh sb="48" eb="50">
      <t>イッポウ</t>
    </rPh>
    <rPh sb="67" eb="69">
      <t>キンネン</t>
    </rPh>
    <rPh sb="79" eb="81">
      <t>スイイ</t>
    </rPh>
    <rPh sb="176" eb="178">
      <t>フタン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</si>
</sst>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040-4F36-BB98-8B5993E1F78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0.17</c:v>
                </c:pt>
                <c:pt idx="2">
                  <c:v>0.05</c:v>
                </c:pt>
                <c:pt idx="3">
                  <c:v>7.0000000000000007E-2</c:v>
                </c:pt>
                <c:pt idx="4">
                  <c:v>1.87</c:v>
                </c:pt>
              </c:numCache>
            </c:numRef>
          </c:val>
          <c:smooth val="0"/>
          <c:extLst>
            <c:ext xmlns:c16="http://schemas.microsoft.com/office/drawing/2014/chart" uri="{C3380CC4-5D6E-409C-BE32-E72D297353CC}">
              <c16:uniqueId val="{00000001-D040-4F36-BB98-8B5993E1F78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59.81</c:v>
                </c:pt>
                <c:pt idx="1">
                  <c:v>60.85</c:v>
                </c:pt>
                <c:pt idx="2">
                  <c:v>56.06</c:v>
                </c:pt>
                <c:pt idx="3">
                  <c:v>63.46</c:v>
                </c:pt>
                <c:pt idx="4">
                  <c:v>63.38</c:v>
                </c:pt>
              </c:numCache>
            </c:numRef>
          </c:val>
          <c:extLst>
            <c:ext xmlns:c16="http://schemas.microsoft.com/office/drawing/2014/chart" uri="{C3380CC4-5D6E-409C-BE32-E72D297353CC}">
              <c16:uniqueId val="{00000000-EC0A-490C-8000-13AAA4B790B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65.900000000000006</c:v>
                </c:pt>
                <c:pt idx="1">
                  <c:v>65.33</c:v>
                </c:pt>
                <c:pt idx="2">
                  <c:v>66.11</c:v>
                </c:pt>
                <c:pt idx="3">
                  <c:v>67.209999999999994</c:v>
                </c:pt>
                <c:pt idx="4">
                  <c:v>68.2</c:v>
                </c:pt>
              </c:numCache>
            </c:numRef>
          </c:val>
          <c:smooth val="0"/>
          <c:extLst>
            <c:ext xmlns:c16="http://schemas.microsoft.com/office/drawing/2014/chart" uri="{C3380CC4-5D6E-409C-BE32-E72D297353CC}">
              <c16:uniqueId val="{00000001-EC0A-490C-8000-13AAA4B790B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98.92</c:v>
                </c:pt>
                <c:pt idx="1">
                  <c:v>99.07</c:v>
                </c:pt>
                <c:pt idx="2">
                  <c:v>99.08</c:v>
                </c:pt>
                <c:pt idx="3">
                  <c:v>99.11</c:v>
                </c:pt>
                <c:pt idx="4">
                  <c:v>99.2</c:v>
                </c:pt>
              </c:numCache>
            </c:numRef>
          </c:val>
          <c:extLst>
            <c:ext xmlns:c16="http://schemas.microsoft.com/office/drawing/2014/chart" uri="{C3380CC4-5D6E-409C-BE32-E72D297353CC}">
              <c16:uniqueId val="{00000000-7544-42AF-963B-8BEC1F9CD34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92.8</c:v>
                </c:pt>
                <c:pt idx="1">
                  <c:v>92.64</c:v>
                </c:pt>
                <c:pt idx="2">
                  <c:v>92.98</c:v>
                </c:pt>
                <c:pt idx="3">
                  <c:v>93.21</c:v>
                </c:pt>
                <c:pt idx="4">
                  <c:v>94.01</c:v>
                </c:pt>
              </c:numCache>
            </c:numRef>
          </c:val>
          <c:smooth val="0"/>
          <c:extLst>
            <c:ext xmlns:c16="http://schemas.microsoft.com/office/drawing/2014/chart" uri="{C3380CC4-5D6E-409C-BE32-E72D297353CC}">
              <c16:uniqueId val="{00000001-7544-42AF-963B-8BEC1F9CD34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101.34</c:v>
                </c:pt>
                <c:pt idx="1">
                  <c:v>100.46</c:v>
                </c:pt>
                <c:pt idx="2">
                  <c:v>96.46</c:v>
                </c:pt>
                <c:pt idx="3">
                  <c:v>99.13</c:v>
                </c:pt>
                <c:pt idx="4">
                  <c:v>97.84</c:v>
                </c:pt>
              </c:numCache>
            </c:numRef>
          </c:val>
          <c:extLst>
            <c:ext xmlns:c16="http://schemas.microsoft.com/office/drawing/2014/chart" uri="{C3380CC4-5D6E-409C-BE32-E72D297353CC}">
              <c16:uniqueId val="{00000000-6E3B-4D9C-AB20-EBCB5344CA7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103.77</c:v>
                </c:pt>
                <c:pt idx="1">
                  <c:v>102.1</c:v>
                </c:pt>
                <c:pt idx="2">
                  <c:v>98.64</c:v>
                </c:pt>
                <c:pt idx="3">
                  <c:v>100.49</c:v>
                </c:pt>
                <c:pt idx="4">
                  <c:v>101.63</c:v>
                </c:pt>
              </c:numCache>
            </c:numRef>
          </c:val>
          <c:smooth val="0"/>
          <c:extLst>
            <c:ext xmlns:c16="http://schemas.microsoft.com/office/drawing/2014/chart" uri="{C3380CC4-5D6E-409C-BE32-E72D297353CC}">
              <c16:uniqueId val="{00000001-6E3B-4D9C-AB20-EBCB5344CA7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47.57</c:v>
                </c:pt>
                <c:pt idx="1">
                  <c:v>48.93</c:v>
                </c:pt>
                <c:pt idx="2">
                  <c:v>50.57</c:v>
                </c:pt>
                <c:pt idx="3">
                  <c:v>51.1</c:v>
                </c:pt>
                <c:pt idx="4">
                  <c:v>51.25</c:v>
                </c:pt>
              </c:numCache>
            </c:numRef>
          </c:val>
          <c:extLst>
            <c:ext xmlns:c16="http://schemas.microsoft.com/office/drawing/2014/chart" uri="{C3380CC4-5D6E-409C-BE32-E72D297353CC}">
              <c16:uniqueId val="{00000000-35FC-41C0-9A56-7D7F6898433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42.2</c:v>
                </c:pt>
                <c:pt idx="1">
                  <c:v>44.38</c:v>
                </c:pt>
                <c:pt idx="2">
                  <c:v>48.81</c:v>
                </c:pt>
                <c:pt idx="3">
                  <c:v>39.35</c:v>
                </c:pt>
                <c:pt idx="4">
                  <c:v>31.96</c:v>
                </c:pt>
              </c:numCache>
            </c:numRef>
          </c:val>
          <c:smooth val="0"/>
          <c:extLst>
            <c:ext xmlns:c16="http://schemas.microsoft.com/office/drawing/2014/chart" uri="{C3380CC4-5D6E-409C-BE32-E72D297353CC}">
              <c16:uniqueId val="{00000001-35FC-41C0-9A56-7D7F6898433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02D-49DA-8DAC-36EB5D19A9C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1.17</c:v>
                </c:pt>
                <c:pt idx="4" formatCode="#,##0.00;&quot;△&quot;#,##0.00;&quot;-&quot;">
                  <c:v>0.93</c:v>
                </c:pt>
              </c:numCache>
            </c:numRef>
          </c:val>
          <c:smooth val="0"/>
          <c:extLst>
            <c:ext xmlns:c16="http://schemas.microsoft.com/office/drawing/2014/chart" uri="{C3380CC4-5D6E-409C-BE32-E72D297353CC}">
              <c16:uniqueId val="{00000001-102D-49DA-8DAC-36EB5D19A9C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9E8-42EE-B19D-6BAD21D6991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formatCode="#,##0.00;&quot;△&quot;#,##0.00;&quot;-&quot;">
                  <c:v>9.5</c:v>
                </c:pt>
                <c:pt idx="3" formatCode="#,##0.00;&quot;△&quot;#,##0.00;&quot;-&quot;">
                  <c:v>7.27</c:v>
                </c:pt>
                <c:pt idx="4" formatCode="#,##0.00;&quot;△&quot;#,##0.00;&quot;-&quot;">
                  <c:v>9.1</c:v>
                </c:pt>
              </c:numCache>
            </c:numRef>
          </c:val>
          <c:smooth val="0"/>
          <c:extLst>
            <c:ext xmlns:c16="http://schemas.microsoft.com/office/drawing/2014/chart" uri="{C3380CC4-5D6E-409C-BE32-E72D297353CC}">
              <c16:uniqueId val="{00000001-39E8-42EE-B19D-6BAD21D6991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168.56</c:v>
                </c:pt>
                <c:pt idx="1">
                  <c:v>182.99</c:v>
                </c:pt>
                <c:pt idx="2">
                  <c:v>168.94</c:v>
                </c:pt>
                <c:pt idx="3">
                  <c:v>161.52000000000001</c:v>
                </c:pt>
                <c:pt idx="4">
                  <c:v>191.7</c:v>
                </c:pt>
              </c:numCache>
            </c:numRef>
          </c:val>
          <c:extLst>
            <c:ext xmlns:c16="http://schemas.microsoft.com/office/drawing/2014/chart" uri="{C3380CC4-5D6E-409C-BE32-E72D297353CC}">
              <c16:uniqueId val="{00000000-FBC0-4424-9FCD-3945B7565E2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138.21</c:v>
                </c:pt>
                <c:pt idx="1">
                  <c:v>142.66999999999999</c:v>
                </c:pt>
                <c:pt idx="2">
                  <c:v>95.77</c:v>
                </c:pt>
                <c:pt idx="3">
                  <c:v>97.37</c:v>
                </c:pt>
                <c:pt idx="4">
                  <c:v>101.14</c:v>
                </c:pt>
              </c:numCache>
            </c:numRef>
          </c:val>
          <c:smooth val="0"/>
          <c:extLst>
            <c:ext xmlns:c16="http://schemas.microsoft.com/office/drawing/2014/chart" uri="{C3380CC4-5D6E-409C-BE32-E72D297353CC}">
              <c16:uniqueId val="{00000001-FBC0-4424-9FCD-3945B7565E2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10E-46D3-81CD-595D131AF15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306.97000000000003</c:v>
                </c:pt>
                <c:pt idx="1">
                  <c:v>337.85</c:v>
                </c:pt>
                <c:pt idx="2">
                  <c:v>290.94</c:v>
                </c:pt>
                <c:pt idx="3">
                  <c:v>287.39</c:v>
                </c:pt>
                <c:pt idx="4">
                  <c:v>255.67</c:v>
                </c:pt>
              </c:numCache>
            </c:numRef>
          </c:val>
          <c:smooth val="0"/>
          <c:extLst>
            <c:ext xmlns:c16="http://schemas.microsoft.com/office/drawing/2014/chart" uri="{C3380CC4-5D6E-409C-BE32-E72D297353CC}">
              <c16:uniqueId val="{00000001-B10E-46D3-81CD-595D131AF15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C80-48EF-BB85-5624EDB1F00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3C80-48EF-BB85-5624EDB1F00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35.49</c:v>
                </c:pt>
                <c:pt idx="1">
                  <c:v>30.4</c:v>
                </c:pt>
                <c:pt idx="2">
                  <c:v>33.08</c:v>
                </c:pt>
                <c:pt idx="3">
                  <c:v>30.41</c:v>
                </c:pt>
                <c:pt idx="4">
                  <c:v>31.08</c:v>
                </c:pt>
              </c:numCache>
            </c:numRef>
          </c:val>
          <c:extLst>
            <c:ext xmlns:c16="http://schemas.microsoft.com/office/drawing/2014/chart" uri="{C3380CC4-5D6E-409C-BE32-E72D297353CC}">
              <c16:uniqueId val="{00000000-CB1C-484C-AFC1-7802EBF196C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58.19</c:v>
                </c:pt>
                <c:pt idx="1">
                  <c:v>56.65</c:v>
                </c:pt>
                <c:pt idx="2">
                  <c:v>55.61</c:v>
                </c:pt>
                <c:pt idx="3">
                  <c:v>50.64</c:v>
                </c:pt>
                <c:pt idx="4">
                  <c:v>50.67</c:v>
                </c:pt>
              </c:numCache>
            </c:numRef>
          </c:val>
          <c:smooth val="0"/>
          <c:extLst>
            <c:ext xmlns:c16="http://schemas.microsoft.com/office/drawing/2014/chart" uri="{C3380CC4-5D6E-409C-BE32-E72D297353CC}">
              <c16:uniqueId val="{00000001-CB1C-484C-AFC1-7802EBF196C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【260.55】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【93.88】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【51.03】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【0.91】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B16" zoomScaleNormal="100"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2">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2">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4" t="str">
        <f>データ!H6</f>
        <v>東京都</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2">
      <c r="A8" s="2"/>
      <c r="B8" s="49" t="str">
        <f>データ!I6</f>
        <v>法適用</v>
      </c>
      <c r="C8" s="49"/>
      <c r="D8" s="49"/>
      <c r="E8" s="49"/>
      <c r="F8" s="49"/>
      <c r="G8" s="49"/>
      <c r="H8" s="49"/>
      <c r="I8" s="49" t="str">
        <f>データ!J6</f>
        <v>下水道事業</v>
      </c>
      <c r="J8" s="49"/>
      <c r="K8" s="49"/>
      <c r="L8" s="49"/>
      <c r="M8" s="49"/>
      <c r="N8" s="49"/>
      <c r="O8" s="49"/>
      <c r="P8" s="49" t="str">
        <f>データ!K6</f>
        <v>流域下水道</v>
      </c>
      <c r="Q8" s="49"/>
      <c r="R8" s="49"/>
      <c r="S8" s="49"/>
      <c r="T8" s="49"/>
      <c r="U8" s="49"/>
      <c r="V8" s="49"/>
      <c r="W8" s="49" t="str">
        <f>データ!L6</f>
        <v>E1</v>
      </c>
      <c r="X8" s="49"/>
      <c r="Y8" s="49"/>
      <c r="Z8" s="49"/>
      <c r="AA8" s="49"/>
      <c r="AB8" s="49"/>
      <c r="AC8" s="49"/>
      <c r="AD8" s="50" t="str">
        <f>データ!$M$6</f>
        <v>自治体職員</v>
      </c>
      <c r="AE8" s="50"/>
      <c r="AF8" s="50"/>
      <c r="AG8" s="50"/>
      <c r="AH8" s="50"/>
      <c r="AI8" s="50"/>
      <c r="AJ8" s="50"/>
      <c r="AK8" s="3"/>
      <c r="AL8" s="51">
        <f>データ!S6</f>
        <v>13843525</v>
      </c>
      <c r="AM8" s="51"/>
      <c r="AN8" s="51"/>
      <c r="AO8" s="51"/>
      <c r="AP8" s="51"/>
      <c r="AQ8" s="51"/>
      <c r="AR8" s="51"/>
      <c r="AS8" s="51"/>
      <c r="AT8" s="46">
        <f>データ!T6</f>
        <v>2194.0300000000002</v>
      </c>
      <c r="AU8" s="46"/>
      <c r="AV8" s="46"/>
      <c r="AW8" s="46"/>
      <c r="AX8" s="46"/>
      <c r="AY8" s="46"/>
      <c r="AZ8" s="46"/>
      <c r="BA8" s="46"/>
      <c r="BB8" s="46">
        <f>データ!U6</f>
        <v>6309.63</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2">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2">
      <c r="A10" s="2"/>
      <c r="B10" s="46" t="str">
        <f>データ!N6</f>
        <v>-</v>
      </c>
      <c r="C10" s="46"/>
      <c r="D10" s="46"/>
      <c r="E10" s="46"/>
      <c r="F10" s="46"/>
      <c r="G10" s="46"/>
      <c r="H10" s="46"/>
      <c r="I10" s="46">
        <f>データ!O6</f>
        <v>91.76</v>
      </c>
      <c r="J10" s="46"/>
      <c r="K10" s="46"/>
      <c r="L10" s="46"/>
      <c r="M10" s="46"/>
      <c r="N10" s="46"/>
      <c r="O10" s="46"/>
      <c r="P10" s="46">
        <f>データ!P6</f>
        <v>81.59</v>
      </c>
      <c r="Q10" s="46"/>
      <c r="R10" s="46"/>
      <c r="S10" s="46"/>
      <c r="T10" s="46"/>
      <c r="U10" s="46"/>
      <c r="V10" s="46"/>
      <c r="W10" s="46">
        <f>データ!Q6</f>
        <v>104.88</v>
      </c>
      <c r="X10" s="46"/>
      <c r="Y10" s="46"/>
      <c r="Z10" s="46"/>
      <c r="AA10" s="46"/>
      <c r="AB10" s="46"/>
      <c r="AC10" s="46"/>
      <c r="AD10" s="51">
        <f>データ!R6</f>
        <v>0</v>
      </c>
      <c r="AE10" s="51"/>
      <c r="AF10" s="51"/>
      <c r="AG10" s="51"/>
      <c r="AH10" s="51"/>
      <c r="AI10" s="51"/>
      <c r="AJ10" s="51"/>
      <c r="AK10" s="2"/>
      <c r="AL10" s="51">
        <f>データ!V6</f>
        <v>3464545</v>
      </c>
      <c r="AM10" s="51"/>
      <c r="AN10" s="51"/>
      <c r="AO10" s="51"/>
      <c r="AP10" s="51"/>
      <c r="AQ10" s="51"/>
      <c r="AR10" s="51"/>
      <c r="AS10" s="51"/>
      <c r="AT10" s="46">
        <f>データ!W6</f>
        <v>420.32</v>
      </c>
      <c r="AU10" s="46"/>
      <c r="AV10" s="46"/>
      <c r="AW10" s="46"/>
      <c r="AX10" s="46"/>
      <c r="AY10" s="46"/>
      <c r="AZ10" s="46"/>
      <c r="BA10" s="46"/>
      <c r="BB10" s="46">
        <f>データ!X6</f>
        <v>8242.64</v>
      </c>
      <c r="BC10" s="46"/>
      <c r="BD10" s="46"/>
      <c r="BE10" s="46"/>
      <c r="BF10" s="46"/>
      <c r="BG10" s="46"/>
      <c r="BH10" s="46"/>
      <c r="BI10" s="46"/>
      <c r="BJ10" s="2"/>
      <c r="BK10" s="2"/>
      <c r="BL10" s="75" t="s">
        <v>22</v>
      </c>
      <c r="BM10" s="76"/>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7" t="s">
        <v>24</v>
      </c>
      <c r="BM11" s="77"/>
      <c r="BN11" s="77"/>
      <c r="BO11" s="77"/>
      <c r="BP11" s="77"/>
      <c r="BQ11" s="77"/>
      <c r="BR11" s="77"/>
      <c r="BS11" s="77"/>
      <c r="BT11" s="77"/>
      <c r="BU11" s="77"/>
      <c r="BV11" s="77"/>
      <c r="BW11" s="77"/>
      <c r="BX11" s="77"/>
      <c r="BY11" s="77"/>
      <c r="BZ11" s="7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7"/>
      <c r="BM12" s="77"/>
      <c r="BN12" s="77"/>
      <c r="BO12" s="77"/>
      <c r="BP12" s="77"/>
      <c r="BQ12" s="77"/>
      <c r="BR12" s="77"/>
      <c r="BS12" s="77"/>
      <c r="BT12" s="77"/>
      <c r="BU12" s="77"/>
      <c r="BV12" s="77"/>
      <c r="BW12" s="77"/>
      <c r="BX12" s="77"/>
      <c r="BY12" s="77"/>
      <c r="BZ12" s="7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8"/>
      <c r="BM13" s="78"/>
      <c r="BN13" s="78"/>
      <c r="BO13" s="78"/>
      <c r="BP13" s="78"/>
      <c r="BQ13" s="78"/>
      <c r="BR13" s="78"/>
      <c r="BS13" s="78"/>
      <c r="BT13" s="78"/>
      <c r="BU13" s="78"/>
      <c r="BV13" s="78"/>
      <c r="BW13" s="78"/>
      <c r="BX13" s="78"/>
      <c r="BY13" s="78"/>
      <c r="BZ13" s="78"/>
    </row>
    <row r="14" spans="1:78" ht="13.5" customHeight="1" x14ac:dyDescent="0.2">
      <c r="A14" s="2"/>
      <c r="B14" s="79" t="s">
        <v>25</v>
      </c>
      <c r="C14" s="80"/>
      <c r="D14" s="80"/>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0"/>
      <c r="AX14" s="80"/>
      <c r="AY14" s="80"/>
      <c r="AZ14" s="80"/>
      <c r="BA14" s="80"/>
      <c r="BB14" s="80"/>
      <c r="BC14" s="80"/>
      <c r="BD14" s="80"/>
      <c r="BE14" s="80"/>
      <c r="BF14" s="80"/>
      <c r="BG14" s="80"/>
      <c r="BH14" s="80"/>
      <c r="BI14" s="80"/>
      <c r="BJ14" s="81"/>
      <c r="BK14" s="2"/>
      <c r="BL14" s="63" t="s">
        <v>26</v>
      </c>
      <c r="BM14" s="64"/>
      <c r="BN14" s="64"/>
      <c r="BO14" s="64"/>
      <c r="BP14" s="64"/>
      <c r="BQ14" s="64"/>
      <c r="BR14" s="64"/>
      <c r="BS14" s="64"/>
      <c r="BT14" s="64"/>
      <c r="BU14" s="64"/>
      <c r="BV14" s="64"/>
      <c r="BW14" s="64"/>
      <c r="BX14" s="64"/>
      <c r="BY14" s="64"/>
      <c r="BZ14" s="65"/>
    </row>
    <row r="15" spans="1:78" ht="13.5" customHeight="1" x14ac:dyDescent="0.2">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9" t="s">
        <v>115</v>
      </c>
      <c r="BM16" s="70"/>
      <c r="BN16" s="70"/>
      <c r="BO16" s="70"/>
      <c r="BP16" s="70"/>
      <c r="BQ16" s="70"/>
      <c r="BR16" s="70"/>
      <c r="BS16" s="70"/>
      <c r="BT16" s="70"/>
      <c r="BU16" s="70"/>
      <c r="BV16" s="70"/>
      <c r="BW16" s="70"/>
      <c r="BX16" s="70"/>
      <c r="BY16" s="70"/>
      <c r="BZ16" s="71"/>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9"/>
      <c r="BM17" s="70"/>
      <c r="BN17" s="70"/>
      <c r="BO17" s="70"/>
      <c r="BP17" s="70"/>
      <c r="BQ17" s="70"/>
      <c r="BR17" s="70"/>
      <c r="BS17" s="70"/>
      <c r="BT17" s="70"/>
      <c r="BU17" s="70"/>
      <c r="BV17" s="70"/>
      <c r="BW17" s="70"/>
      <c r="BX17" s="70"/>
      <c r="BY17" s="70"/>
      <c r="BZ17" s="71"/>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9"/>
      <c r="BM18" s="70"/>
      <c r="BN18" s="70"/>
      <c r="BO18" s="70"/>
      <c r="BP18" s="70"/>
      <c r="BQ18" s="70"/>
      <c r="BR18" s="70"/>
      <c r="BS18" s="70"/>
      <c r="BT18" s="70"/>
      <c r="BU18" s="70"/>
      <c r="BV18" s="70"/>
      <c r="BW18" s="70"/>
      <c r="BX18" s="70"/>
      <c r="BY18" s="70"/>
      <c r="BZ18" s="71"/>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9"/>
      <c r="BM19" s="70"/>
      <c r="BN19" s="70"/>
      <c r="BO19" s="70"/>
      <c r="BP19" s="70"/>
      <c r="BQ19" s="70"/>
      <c r="BR19" s="70"/>
      <c r="BS19" s="70"/>
      <c r="BT19" s="70"/>
      <c r="BU19" s="70"/>
      <c r="BV19" s="70"/>
      <c r="BW19" s="70"/>
      <c r="BX19" s="70"/>
      <c r="BY19" s="70"/>
      <c r="BZ19" s="71"/>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9"/>
      <c r="BM20" s="70"/>
      <c r="BN20" s="70"/>
      <c r="BO20" s="70"/>
      <c r="BP20" s="70"/>
      <c r="BQ20" s="70"/>
      <c r="BR20" s="70"/>
      <c r="BS20" s="70"/>
      <c r="BT20" s="70"/>
      <c r="BU20" s="70"/>
      <c r="BV20" s="70"/>
      <c r="BW20" s="70"/>
      <c r="BX20" s="70"/>
      <c r="BY20" s="70"/>
      <c r="BZ20" s="71"/>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9"/>
      <c r="BM21" s="70"/>
      <c r="BN21" s="70"/>
      <c r="BO21" s="70"/>
      <c r="BP21" s="70"/>
      <c r="BQ21" s="70"/>
      <c r="BR21" s="70"/>
      <c r="BS21" s="70"/>
      <c r="BT21" s="70"/>
      <c r="BU21" s="70"/>
      <c r="BV21" s="70"/>
      <c r="BW21" s="70"/>
      <c r="BX21" s="70"/>
      <c r="BY21" s="70"/>
      <c r="BZ21" s="71"/>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9"/>
      <c r="BM22" s="70"/>
      <c r="BN22" s="70"/>
      <c r="BO22" s="70"/>
      <c r="BP22" s="70"/>
      <c r="BQ22" s="70"/>
      <c r="BR22" s="70"/>
      <c r="BS22" s="70"/>
      <c r="BT22" s="70"/>
      <c r="BU22" s="70"/>
      <c r="BV22" s="70"/>
      <c r="BW22" s="70"/>
      <c r="BX22" s="70"/>
      <c r="BY22" s="70"/>
      <c r="BZ22" s="71"/>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9"/>
      <c r="BM23" s="70"/>
      <c r="BN23" s="70"/>
      <c r="BO23" s="70"/>
      <c r="BP23" s="70"/>
      <c r="BQ23" s="70"/>
      <c r="BR23" s="70"/>
      <c r="BS23" s="70"/>
      <c r="BT23" s="70"/>
      <c r="BU23" s="70"/>
      <c r="BV23" s="70"/>
      <c r="BW23" s="70"/>
      <c r="BX23" s="70"/>
      <c r="BY23" s="70"/>
      <c r="BZ23" s="71"/>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9"/>
      <c r="BM24" s="70"/>
      <c r="BN24" s="70"/>
      <c r="BO24" s="70"/>
      <c r="BP24" s="70"/>
      <c r="BQ24" s="70"/>
      <c r="BR24" s="70"/>
      <c r="BS24" s="70"/>
      <c r="BT24" s="70"/>
      <c r="BU24" s="70"/>
      <c r="BV24" s="70"/>
      <c r="BW24" s="70"/>
      <c r="BX24" s="70"/>
      <c r="BY24" s="70"/>
      <c r="BZ24" s="71"/>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9"/>
      <c r="BM25" s="70"/>
      <c r="BN25" s="70"/>
      <c r="BO25" s="70"/>
      <c r="BP25" s="70"/>
      <c r="BQ25" s="70"/>
      <c r="BR25" s="70"/>
      <c r="BS25" s="70"/>
      <c r="BT25" s="70"/>
      <c r="BU25" s="70"/>
      <c r="BV25" s="70"/>
      <c r="BW25" s="70"/>
      <c r="BX25" s="70"/>
      <c r="BY25" s="70"/>
      <c r="BZ25" s="71"/>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9"/>
      <c r="BM26" s="70"/>
      <c r="BN26" s="70"/>
      <c r="BO26" s="70"/>
      <c r="BP26" s="70"/>
      <c r="BQ26" s="70"/>
      <c r="BR26" s="70"/>
      <c r="BS26" s="70"/>
      <c r="BT26" s="70"/>
      <c r="BU26" s="70"/>
      <c r="BV26" s="70"/>
      <c r="BW26" s="70"/>
      <c r="BX26" s="70"/>
      <c r="BY26" s="70"/>
      <c r="BZ26" s="71"/>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9"/>
      <c r="BM27" s="70"/>
      <c r="BN27" s="70"/>
      <c r="BO27" s="70"/>
      <c r="BP27" s="70"/>
      <c r="BQ27" s="70"/>
      <c r="BR27" s="70"/>
      <c r="BS27" s="70"/>
      <c r="BT27" s="70"/>
      <c r="BU27" s="70"/>
      <c r="BV27" s="70"/>
      <c r="BW27" s="70"/>
      <c r="BX27" s="70"/>
      <c r="BY27" s="70"/>
      <c r="BZ27" s="71"/>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9"/>
      <c r="BM28" s="70"/>
      <c r="BN28" s="70"/>
      <c r="BO28" s="70"/>
      <c r="BP28" s="70"/>
      <c r="BQ28" s="70"/>
      <c r="BR28" s="70"/>
      <c r="BS28" s="70"/>
      <c r="BT28" s="70"/>
      <c r="BU28" s="70"/>
      <c r="BV28" s="70"/>
      <c r="BW28" s="70"/>
      <c r="BX28" s="70"/>
      <c r="BY28" s="70"/>
      <c r="BZ28" s="71"/>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9"/>
      <c r="BM29" s="70"/>
      <c r="BN29" s="70"/>
      <c r="BO29" s="70"/>
      <c r="BP29" s="70"/>
      <c r="BQ29" s="70"/>
      <c r="BR29" s="70"/>
      <c r="BS29" s="70"/>
      <c r="BT29" s="70"/>
      <c r="BU29" s="70"/>
      <c r="BV29" s="70"/>
      <c r="BW29" s="70"/>
      <c r="BX29" s="70"/>
      <c r="BY29" s="70"/>
      <c r="BZ29" s="71"/>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9"/>
      <c r="BM30" s="70"/>
      <c r="BN30" s="70"/>
      <c r="BO30" s="70"/>
      <c r="BP30" s="70"/>
      <c r="BQ30" s="70"/>
      <c r="BR30" s="70"/>
      <c r="BS30" s="70"/>
      <c r="BT30" s="70"/>
      <c r="BU30" s="70"/>
      <c r="BV30" s="70"/>
      <c r="BW30" s="70"/>
      <c r="BX30" s="70"/>
      <c r="BY30" s="70"/>
      <c r="BZ30" s="71"/>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9"/>
      <c r="BM31" s="70"/>
      <c r="BN31" s="70"/>
      <c r="BO31" s="70"/>
      <c r="BP31" s="70"/>
      <c r="BQ31" s="70"/>
      <c r="BR31" s="70"/>
      <c r="BS31" s="70"/>
      <c r="BT31" s="70"/>
      <c r="BU31" s="70"/>
      <c r="BV31" s="70"/>
      <c r="BW31" s="70"/>
      <c r="BX31" s="70"/>
      <c r="BY31" s="70"/>
      <c r="BZ31" s="71"/>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9"/>
      <c r="BM32" s="70"/>
      <c r="BN32" s="70"/>
      <c r="BO32" s="70"/>
      <c r="BP32" s="70"/>
      <c r="BQ32" s="70"/>
      <c r="BR32" s="70"/>
      <c r="BS32" s="70"/>
      <c r="BT32" s="70"/>
      <c r="BU32" s="70"/>
      <c r="BV32" s="70"/>
      <c r="BW32" s="70"/>
      <c r="BX32" s="70"/>
      <c r="BY32" s="70"/>
      <c r="BZ32" s="71"/>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9"/>
      <c r="BM33" s="70"/>
      <c r="BN33" s="70"/>
      <c r="BO33" s="70"/>
      <c r="BP33" s="70"/>
      <c r="BQ33" s="70"/>
      <c r="BR33" s="70"/>
      <c r="BS33" s="70"/>
      <c r="BT33" s="70"/>
      <c r="BU33" s="70"/>
      <c r="BV33" s="70"/>
      <c r="BW33" s="70"/>
      <c r="BX33" s="70"/>
      <c r="BY33" s="70"/>
      <c r="BZ33" s="71"/>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9"/>
      <c r="BM34" s="70"/>
      <c r="BN34" s="70"/>
      <c r="BO34" s="70"/>
      <c r="BP34" s="70"/>
      <c r="BQ34" s="70"/>
      <c r="BR34" s="70"/>
      <c r="BS34" s="70"/>
      <c r="BT34" s="70"/>
      <c r="BU34" s="70"/>
      <c r="BV34" s="70"/>
      <c r="BW34" s="70"/>
      <c r="BX34" s="70"/>
      <c r="BY34" s="70"/>
      <c r="BZ34" s="71"/>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9"/>
      <c r="BM35" s="70"/>
      <c r="BN35" s="70"/>
      <c r="BO35" s="70"/>
      <c r="BP35" s="70"/>
      <c r="BQ35" s="70"/>
      <c r="BR35" s="70"/>
      <c r="BS35" s="70"/>
      <c r="BT35" s="70"/>
      <c r="BU35" s="70"/>
      <c r="BV35" s="70"/>
      <c r="BW35" s="70"/>
      <c r="BX35" s="70"/>
      <c r="BY35" s="70"/>
      <c r="BZ35" s="71"/>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9"/>
      <c r="BM36" s="70"/>
      <c r="BN36" s="70"/>
      <c r="BO36" s="70"/>
      <c r="BP36" s="70"/>
      <c r="BQ36" s="70"/>
      <c r="BR36" s="70"/>
      <c r="BS36" s="70"/>
      <c r="BT36" s="70"/>
      <c r="BU36" s="70"/>
      <c r="BV36" s="70"/>
      <c r="BW36" s="70"/>
      <c r="BX36" s="70"/>
      <c r="BY36" s="70"/>
      <c r="BZ36" s="71"/>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9"/>
      <c r="BM37" s="70"/>
      <c r="BN37" s="70"/>
      <c r="BO37" s="70"/>
      <c r="BP37" s="70"/>
      <c r="BQ37" s="70"/>
      <c r="BR37" s="70"/>
      <c r="BS37" s="70"/>
      <c r="BT37" s="70"/>
      <c r="BU37" s="70"/>
      <c r="BV37" s="70"/>
      <c r="BW37" s="70"/>
      <c r="BX37" s="70"/>
      <c r="BY37" s="70"/>
      <c r="BZ37" s="71"/>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9"/>
      <c r="BM38" s="70"/>
      <c r="BN38" s="70"/>
      <c r="BO38" s="70"/>
      <c r="BP38" s="70"/>
      <c r="BQ38" s="70"/>
      <c r="BR38" s="70"/>
      <c r="BS38" s="70"/>
      <c r="BT38" s="70"/>
      <c r="BU38" s="70"/>
      <c r="BV38" s="70"/>
      <c r="BW38" s="70"/>
      <c r="BX38" s="70"/>
      <c r="BY38" s="70"/>
      <c r="BZ38" s="71"/>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9"/>
      <c r="BM39" s="70"/>
      <c r="BN39" s="70"/>
      <c r="BO39" s="70"/>
      <c r="BP39" s="70"/>
      <c r="BQ39" s="70"/>
      <c r="BR39" s="70"/>
      <c r="BS39" s="70"/>
      <c r="BT39" s="70"/>
      <c r="BU39" s="70"/>
      <c r="BV39" s="70"/>
      <c r="BW39" s="70"/>
      <c r="BX39" s="70"/>
      <c r="BY39" s="70"/>
      <c r="BZ39" s="71"/>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9"/>
      <c r="BM40" s="70"/>
      <c r="BN40" s="70"/>
      <c r="BO40" s="70"/>
      <c r="BP40" s="70"/>
      <c r="BQ40" s="70"/>
      <c r="BR40" s="70"/>
      <c r="BS40" s="70"/>
      <c r="BT40" s="70"/>
      <c r="BU40" s="70"/>
      <c r="BV40" s="70"/>
      <c r="BW40" s="70"/>
      <c r="BX40" s="70"/>
      <c r="BY40" s="70"/>
      <c r="BZ40" s="71"/>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9"/>
      <c r="BM41" s="70"/>
      <c r="BN41" s="70"/>
      <c r="BO41" s="70"/>
      <c r="BP41" s="70"/>
      <c r="BQ41" s="70"/>
      <c r="BR41" s="70"/>
      <c r="BS41" s="70"/>
      <c r="BT41" s="70"/>
      <c r="BU41" s="70"/>
      <c r="BV41" s="70"/>
      <c r="BW41" s="70"/>
      <c r="BX41" s="70"/>
      <c r="BY41" s="70"/>
      <c r="BZ41" s="71"/>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9"/>
      <c r="BM42" s="70"/>
      <c r="BN42" s="70"/>
      <c r="BO42" s="70"/>
      <c r="BP42" s="70"/>
      <c r="BQ42" s="70"/>
      <c r="BR42" s="70"/>
      <c r="BS42" s="70"/>
      <c r="BT42" s="70"/>
      <c r="BU42" s="70"/>
      <c r="BV42" s="70"/>
      <c r="BW42" s="70"/>
      <c r="BX42" s="70"/>
      <c r="BY42" s="70"/>
      <c r="BZ42" s="71"/>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9"/>
      <c r="BM43" s="70"/>
      <c r="BN43" s="70"/>
      <c r="BO43" s="70"/>
      <c r="BP43" s="70"/>
      <c r="BQ43" s="70"/>
      <c r="BR43" s="70"/>
      <c r="BS43" s="70"/>
      <c r="BT43" s="70"/>
      <c r="BU43" s="70"/>
      <c r="BV43" s="70"/>
      <c r="BW43" s="70"/>
      <c r="BX43" s="70"/>
      <c r="BY43" s="70"/>
      <c r="BZ43" s="71"/>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2"/>
      <c r="BM44" s="73"/>
      <c r="BN44" s="73"/>
      <c r="BO44" s="73"/>
      <c r="BP44" s="73"/>
      <c r="BQ44" s="73"/>
      <c r="BR44" s="73"/>
      <c r="BS44" s="73"/>
      <c r="BT44" s="73"/>
      <c r="BU44" s="73"/>
      <c r="BV44" s="73"/>
      <c r="BW44" s="73"/>
      <c r="BX44" s="73"/>
      <c r="BY44" s="73"/>
      <c r="BZ44" s="74"/>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114</v>
      </c>
      <c r="BM47" s="55"/>
      <c r="BN47" s="55"/>
      <c r="BO47" s="55"/>
      <c r="BP47" s="55"/>
      <c r="BQ47" s="55"/>
      <c r="BR47" s="55"/>
      <c r="BS47" s="55"/>
      <c r="BT47" s="55"/>
      <c r="BU47" s="55"/>
      <c r="BV47" s="55"/>
      <c r="BW47" s="55"/>
      <c r="BX47" s="55"/>
      <c r="BY47" s="55"/>
      <c r="BZ47" s="56"/>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2">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2">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9" t="s">
        <v>113</v>
      </c>
      <c r="BM66" s="70"/>
      <c r="BN66" s="70"/>
      <c r="BO66" s="70"/>
      <c r="BP66" s="70"/>
      <c r="BQ66" s="70"/>
      <c r="BR66" s="70"/>
      <c r="BS66" s="70"/>
      <c r="BT66" s="70"/>
      <c r="BU66" s="70"/>
      <c r="BV66" s="70"/>
      <c r="BW66" s="70"/>
      <c r="BX66" s="70"/>
      <c r="BY66" s="70"/>
      <c r="BZ66" s="71"/>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9"/>
      <c r="BM67" s="70"/>
      <c r="BN67" s="70"/>
      <c r="BO67" s="70"/>
      <c r="BP67" s="70"/>
      <c r="BQ67" s="70"/>
      <c r="BR67" s="70"/>
      <c r="BS67" s="70"/>
      <c r="BT67" s="70"/>
      <c r="BU67" s="70"/>
      <c r="BV67" s="70"/>
      <c r="BW67" s="70"/>
      <c r="BX67" s="70"/>
      <c r="BY67" s="70"/>
      <c r="BZ67" s="71"/>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9"/>
      <c r="BM68" s="70"/>
      <c r="BN68" s="70"/>
      <c r="BO68" s="70"/>
      <c r="BP68" s="70"/>
      <c r="BQ68" s="70"/>
      <c r="BR68" s="70"/>
      <c r="BS68" s="70"/>
      <c r="BT68" s="70"/>
      <c r="BU68" s="70"/>
      <c r="BV68" s="70"/>
      <c r="BW68" s="70"/>
      <c r="BX68" s="70"/>
      <c r="BY68" s="70"/>
      <c r="BZ68" s="71"/>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9"/>
      <c r="BM69" s="70"/>
      <c r="BN69" s="70"/>
      <c r="BO69" s="70"/>
      <c r="BP69" s="70"/>
      <c r="BQ69" s="70"/>
      <c r="BR69" s="70"/>
      <c r="BS69" s="70"/>
      <c r="BT69" s="70"/>
      <c r="BU69" s="70"/>
      <c r="BV69" s="70"/>
      <c r="BW69" s="70"/>
      <c r="BX69" s="70"/>
      <c r="BY69" s="70"/>
      <c r="BZ69" s="71"/>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9"/>
      <c r="BM70" s="70"/>
      <c r="BN70" s="70"/>
      <c r="BO70" s="70"/>
      <c r="BP70" s="70"/>
      <c r="BQ70" s="70"/>
      <c r="BR70" s="70"/>
      <c r="BS70" s="70"/>
      <c r="BT70" s="70"/>
      <c r="BU70" s="70"/>
      <c r="BV70" s="70"/>
      <c r="BW70" s="70"/>
      <c r="BX70" s="70"/>
      <c r="BY70" s="70"/>
      <c r="BZ70" s="71"/>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9"/>
      <c r="BM71" s="70"/>
      <c r="BN71" s="70"/>
      <c r="BO71" s="70"/>
      <c r="BP71" s="70"/>
      <c r="BQ71" s="70"/>
      <c r="BR71" s="70"/>
      <c r="BS71" s="70"/>
      <c r="BT71" s="70"/>
      <c r="BU71" s="70"/>
      <c r="BV71" s="70"/>
      <c r="BW71" s="70"/>
      <c r="BX71" s="70"/>
      <c r="BY71" s="70"/>
      <c r="BZ71" s="71"/>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9"/>
      <c r="BM72" s="70"/>
      <c r="BN72" s="70"/>
      <c r="BO72" s="70"/>
      <c r="BP72" s="70"/>
      <c r="BQ72" s="70"/>
      <c r="BR72" s="70"/>
      <c r="BS72" s="70"/>
      <c r="BT72" s="70"/>
      <c r="BU72" s="70"/>
      <c r="BV72" s="70"/>
      <c r="BW72" s="70"/>
      <c r="BX72" s="70"/>
      <c r="BY72" s="70"/>
      <c r="BZ72" s="71"/>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9"/>
      <c r="BM73" s="70"/>
      <c r="BN73" s="70"/>
      <c r="BO73" s="70"/>
      <c r="BP73" s="70"/>
      <c r="BQ73" s="70"/>
      <c r="BR73" s="70"/>
      <c r="BS73" s="70"/>
      <c r="BT73" s="70"/>
      <c r="BU73" s="70"/>
      <c r="BV73" s="70"/>
      <c r="BW73" s="70"/>
      <c r="BX73" s="70"/>
      <c r="BY73" s="70"/>
      <c r="BZ73" s="71"/>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9"/>
      <c r="BM74" s="70"/>
      <c r="BN74" s="70"/>
      <c r="BO74" s="70"/>
      <c r="BP74" s="70"/>
      <c r="BQ74" s="70"/>
      <c r="BR74" s="70"/>
      <c r="BS74" s="70"/>
      <c r="BT74" s="70"/>
      <c r="BU74" s="70"/>
      <c r="BV74" s="70"/>
      <c r="BW74" s="70"/>
      <c r="BX74" s="70"/>
      <c r="BY74" s="70"/>
      <c r="BZ74" s="71"/>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9"/>
      <c r="BM75" s="70"/>
      <c r="BN75" s="70"/>
      <c r="BO75" s="70"/>
      <c r="BP75" s="70"/>
      <c r="BQ75" s="70"/>
      <c r="BR75" s="70"/>
      <c r="BS75" s="70"/>
      <c r="BT75" s="70"/>
      <c r="BU75" s="70"/>
      <c r="BV75" s="70"/>
      <c r="BW75" s="70"/>
      <c r="BX75" s="70"/>
      <c r="BY75" s="70"/>
      <c r="BZ75" s="71"/>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9"/>
      <c r="BM76" s="70"/>
      <c r="BN76" s="70"/>
      <c r="BO76" s="70"/>
      <c r="BP76" s="70"/>
      <c r="BQ76" s="70"/>
      <c r="BR76" s="70"/>
      <c r="BS76" s="70"/>
      <c r="BT76" s="70"/>
      <c r="BU76" s="70"/>
      <c r="BV76" s="70"/>
      <c r="BW76" s="70"/>
      <c r="BX76" s="70"/>
      <c r="BY76" s="70"/>
      <c r="BZ76" s="71"/>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9"/>
      <c r="BM77" s="70"/>
      <c r="BN77" s="70"/>
      <c r="BO77" s="70"/>
      <c r="BP77" s="70"/>
      <c r="BQ77" s="70"/>
      <c r="BR77" s="70"/>
      <c r="BS77" s="70"/>
      <c r="BT77" s="70"/>
      <c r="BU77" s="70"/>
      <c r="BV77" s="70"/>
      <c r="BW77" s="70"/>
      <c r="BX77" s="70"/>
      <c r="BY77" s="70"/>
      <c r="BZ77" s="71"/>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9"/>
      <c r="BM78" s="70"/>
      <c r="BN78" s="70"/>
      <c r="BO78" s="70"/>
      <c r="BP78" s="70"/>
      <c r="BQ78" s="70"/>
      <c r="BR78" s="70"/>
      <c r="BS78" s="70"/>
      <c r="BT78" s="70"/>
      <c r="BU78" s="70"/>
      <c r="BV78" s="70"/>
      <c r="BW78" s="70"/>
      <c r="BX78" s="70"/>
      <c r="BY78" s="70"/>
      <c r="BZ78" s="71"/>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9"/>
      <c r="BM79" s="70"/>
      <c r="BN79" s="70"/>
      <c r="BO79" s="70"/>
      <c r="BP79" s="70"/>
      <c r="BQ79" s="70"/>
      <c r="BR79" s="70"/>
      <c r="BS79" s="70"/>
      <c r="BT79" s="70"/>
      <c r="BU79" s="70"/>
      <c r="BV79" s="70"/>
      <c r="BW79" s="70"/>
      <c r="BX79" s="70"/>
      <c r="BY79" s="70"/>
      <c r="BZ79" s="71"/>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9"/>
      <c r="BM80" s="70"/>
      <c r="BN80" s="70"/>
      <c r="BO80" s="70"/>
      <c r="BP80" s="70"/>
      <c r="BQ80" s="70"/>
      <c r="BR80" s="70"/>
      <c r="BS80" s="70"/>
      <c r="BT80" s="70"/>
      <c r="BU80" s="70"/>
      <c r="BV80" s="70"/>
      <c r="BW80" s="70"/>
      <c r="BX80" s="70"/>
      <c r="BY80" s="70"/>
      <c r="BZ80" s="71"/>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9"/>
      <c r="BM81" s="70"/>
      <c r="BN81" s="70"/>
      <c r="BO81" s="70"/>
      <c r="BP81" s="70"/>
      <c r="BQ81" s="70"/>
      <c r="BR81" s="70"/>
      <c r="BS81" s="70"/>
      <c r="BT81" s="70"/>
      <c r="BU81" s="70"/>
      <c r="BV81" s="70"/>
      <c r="BW81" s="70"/>
      <c r="BX81" s="70"/>
      <c r="BY81" s="70"/>
      <c r="BZ81" s="71"/>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2">
      <c r="C83" s="2" t="s">
        <v>30</v>
      </c>
    </row>
    <row r="84" spans="1:78" hidden="1" x14ac:dyDescent="0.2">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2">
      <c r="B85" s="26"/>
      <c r="C85" s="26"/>
      <c r="D85" s="26"/>
      <c r="E85" s="26" t="str">
        <f>データ!AI6</f>
        <v>【101.70】</v>
      </c>
      <c r="F85" s="26" t="str">
        <f>データ!AT6</f>
        <v>【8.92】</v>
      </c>
      <c r="G85" s="26" t="str">
        <f>データ!BE6</f>
        <v>【100.43】</v>
      </c>
      <c r="H85" s="26" t="str">
        <f>データ!BP6</f>
        <v>【260.55】</v>
      </c>
      <c r="I85" s="26" t="str">
        <f>データ!CA6</f>
        <v>【0.00】</v>
      </c>
      <c r="J85" s="26" t="str">
        <f>データ!CL6</f>
        <v>【51.03】</v>
      </c>
      <c r="K85" s="26" t="str">
        <f>データ!CW6</f>
        <v>【68.03】</v>
      </c>
      <c r="L85" s="26" t="str">
        <f>データ!DH6</f>
        <v>【93.88】</v>
      </c>
      <c r="M85" s="26" t="str">
        <f>データ!DS6</f>
        <v>【31.52】</v>
      </c>
      <c r="N85" s="26" t="str">
        <f>データ!ED6</f>
        <v>【0.91】</v>
      </c>
      <c r="O85" s="26" t="str">
        <f>データ!EO6</f>
        <v>【1.84】</v>
      </c>
    </row>
  </sheetData>
  <sheetProtection algorithmName="SHA-512" hashValue="0Eq11cIgKtWgB6lCl84lD9wePLSqrkngNncrntZpxnFZlOr178nWhm8EfYmmDpHlgljXQB5gy0JhDRlTqZee+Q==" saltValue="Vhbkl8+vNix9ao7T7iPj2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2">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2">
      <c r="A3" s="28" t="s">
        <v>45</v>
      </c>
      <c r="B3" s="29" t="s">
        <v>46</v>
      </c>
      <c r="C3" s="29" t="s">
        <v>47</v>
      </c>
      <c r="D3" s="29" t="s">
        <v>48</v>
      </c>
      <c r="E3" s="29" t="s">
        <v>49</v>
      </c>
      <c r="F3" s="29" t="s">
        <v>50</v>
      </c>
      <c r="G3" s="29" t="s">
        <v>51</v>
      </c>
      <c r="H3" s="83" t="s">
        <v>52</v>
      </c>
      <c r="I3" s="84"/>
      <c r="J3" s="84"/>
      <c r="K3" s="84"/>
      <c r="L3" s="84"/>
      <c r="M3" s="84"/>
      <c r="N3" s="84"/>
      <c r="O3" s="84"/>
      <c r="P3" s="84"/>
      <c r="Q3" s="84"/>
      <c r="R3" s="84"/>
      <c r="S3" s="84"/>
      <c r="T3" s="84"/>
      <c r="U3" s="84"/>
      <c r="V3" s="84"/>
      <c r="W3" s="84"/>
      <c r="X3" s="85"/>
      <c r="Y3" s="89" t="s">
        <v>53</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54</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x14ac:dyDescent="0.2">
      <c r="A4" s="28" t="s">
        <v>55</v>
      </c>
      <c r="B4" s="30"/>
      <c r="C4" s="30"/>
      <c r="D4" s="30"/>
      <c r="E4" s="30"/>
      <c r="F4" s="30"/>
      <c r="G4" s="30"/>
      <c r="H4" s="86"/>
      <c r="I4" s="87"/>
      <c r="J4" s="87"/>
      <c r="K4" s="87"/>
      <c r="L4" s="87"/>
      <c r="M4" s="87"/>
      <c r="N4" s="87"/>
      <c r="O4" s="87"/>
      <c r="P4" s="87"/>
      <c r="Q4" s="87"/>
      <c r="R4" s="87"/>
      <c r="S4" s="87"/>
      <c r="T4" s="87"/>
      <c r="U4" s="87"/>
      <c r="V4" s="87"/>
      <c r="W4" s="87"/>
      <c r="X4" s="88"/>
      <c r="Y4" s="82" t="s">
        <v>56</v>
      </c>
      <c r="Z4" s="82"/>
      <c r="AA4" s="82"/>
      <c r="AB4" s="82"/>
      <c r="AC4" s="82"/>
      <c r="AD4" s="82"/>
      <c r="AE4" s="82"/>
      <c r="AF4" s="82"/>
      <c r="AG4" s="82"/>
      <c r="AH4" s="82"/>
      <c r="AI4" s="82"/>
      <c r="AJ4" s="82" t="s">
        <v>57</v>
      </c>
      <c r="AK4" s="82"/>
      <c r="AL4" s="82"/>
      <c r="AM4" s="82"/>
      <c r="AN4" s="82"/>
      <c r="AO4" s="82"/>
      <c r="AP4" s="82"/>
      <c r="AQ4" s="82"/>
      <c r="AR4" s="82"/>
      <c r="AS4" s="82"/>
      <c r="AT4" s="82"/>
      <c r="AU4" s="82" t="s">
        <v>58</v>
      </c>
      <c r="AV4" s="82"/>
      <c r="AW4" s="82"/>
      <c r="AX4" s="82"/>
      <c r="AY4" s="82"/>
      <c r="AZ4" s="82"/>
      <c r="BA4" s="82"/>
      <c r="BB4" s="82"/>
      <c r="BC4" s="82"/>
      <c r="BD4" s="82"/>
      <c r="BE4" s="82"/>
      <c r="BF4" s="82" t="s">
        <v>59</v>
      </c>
      <c r="BG4" s="82"/>
      <c r="BH4" s="82"/>
      <c r="BI4" s="82"/>
      <c r="BJ4" s="82"/>
      <c r="BK4" s="82"/>
      <c r="BL4" s="82"/>
      <c r="BM4" s="82"/>
      <c r="BN4" s="82"/>
      <c r="BO4" s="82"/>
      <c r="BP4" s="82"/>
      <c r="BQ4" s="82" t="s">
        <v>60</v>
      </c>
      <c r="BR4" s="82"/>
      <c r="BS4" s="82"/>
      <c r="BT4" s="82"/>
      <c r="BU4" s="82"/>
      <c r="BV4" s="82"/>
      <c r="BW4" s="82"/>
      <c r="BX4" s="82"/>
      <c r="BY4" s="82"/>
      <c r="BZ4" s="82"/>
      <c r="CA4" s="82"/>
      <c r="CB4" s="82" t="s">
        <v>61</v>
      </c>
      <c r="CC4" s="82"/>
      <c r="CD4" s="82"/>
      <c r="CE4" s="82"/>
      <c r="CF4" s="82"/>
      <c r="CG4" s="82"/>
      <c r="CH4" s="82"/>
      <c r="CI4" s="82"/>
      <c r="CJ4" s="82"/>
      <c r="CK4" s="82"/>
      <c r="CL4" s="82"/>
      <c r="CM4" s="82" t="s">
        <v>62</v>
      </c>
      <c r="CN4" s="82"/>
      <c r="CO4" s="82"/>
      <c r="CP4" s="82"/>
      <c r="CQ4" s="82"/>
      <c r="CR4" s="82"/>
      <c r="CS4" s="82"/>
      <c r="CT4" s="82"/>
      <c r="CU4" s="82"/>
      <c r="CV4" s="82"/>
      <c r="CW4" s="82"/>
      <c r="CX4" s="82" t="s">
        <v>63</v>
      </c>
      <c r="CY4" s="82"/>
      <c r="CZ4" s="82"/>
      <c r="DA4" s="82"/>
      <c r="DB4" s="82"/>
      <c r="DC4" s="82"/>
      <c r="DD4" s="82"/>
      <c r="DE4" s="82"/>
      <c r="DF4" s="82"/>
      <c r="DG4" s="82"/>
      <c r="DH4" s="82"/>
      <c r="DI4" s="82" t="s">
        <v>64</v>
      </c>
      <c r="DJ4" s="82"/>
      <c r="DK4" s="82"/>
      <c r="DL4" s="82"/>
      <c r="DM4" s="82"/>
      <c r="DN4" s="82"/>
      <c r="DO4" s="82"/>
      <c r="DP4" s="82"/>
      <c r="DQ4" s="82"/>
      <c r="DR4" s="82"/>
      <c r="DS4" s="82"/>
      <c r="DT4" s="82" t="s">
        <v>65</v>
      </c>
      <c r="DU4" s="82"/>
      <c r="DV4" s="82"/>
      <c r="DW4" s="82"/>
      <c r="DX4" s="82"/>
      <c r="DY4" s="82"/>
      <c r="DZ4" s="82"/>
      <c r="EA4" s="82"/>
      <c r="EB4" s="82"/>
      <c r="EC4" s="82"/>
      <c r="ED4" s="82"/>
      <c r="EE4" s="82" t="s">
        <v>66</v>
      </c>
      <c r="EF4" s="82"/>
      <c r="EG4" s="82"/>
      <c r="EH4" s="82"/>
      <c r="EI4" s="82"/>
      <c r="EJ4" s="82"/>
      <c r="EK4" s="82"/>
      <c r="EL4" s="82"/>
      <c r="EM4" s="82"/>
      <c r="EN4" s="82"/>
      <c r="EO4" s="82"/>
    </row>
    <row r="5" spans="1:148" x14ac:dyDescent="0.2">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2">
      <c r="A6" s="28" t="s">
        <v>95</v>
      </c>
      <c r="B6" s="33">
        <f>B7</f>
        <v>2020</v>
      </c>
      <c r="C6" s="33">
        <f t="shared" ref="C6:X6" si="3">C7</f>
        <v>130001</v>
      </c>
      <c r="D6" s="33">
        <f t="shared" si="3"/>
        <v>46</v>
      </c>
      <c r="E6" s="33">
        <f t="shared" si="3"/>
        <v>17</v>
      </c>
      <c r="F6" s="33">
        <f t="shared" si="3"/>
        <v>3</v>
      </c>
      <c r="G6" s="33">
        <f t="shared" si="3"/>
        <v>0</v>
      </c>
      <c r="H6" s="33" t="str">
        <f t="shared" si="3"/>
        <v>東京都</v>
      </c>
      <c r="I6" s="33" t="str">
        <f t="shared" si="3"/>
        <v>法適用</v>
      </c>
      <c r="J6" s="33" t="str">
        <f t="shared" si="3"/>
        <v>下水道事業</v>
      </c>
      <c r="K6" s="33" t="str">
        <f t="shared" si="3"/>
        <v>流域下水道</v>
      </c>
      <c r="L6" s="33" t="str">
        <f t="shared" si="3"/>
        <v>E1</v>
      </c>
      <c r="M6" s="33" t="str">
        <f t="shared" si="3"/>
        <v>自治体職員</v>
      </c>
      <c r="N6" s="34" t="str">
        <f t="shared" si="3"/>
        <v>-</v>
      </c>
      <c r="O6" s="34">
        <f t="shared" si="3"/>
        <v>91.76</v>
      </c>
      <c r="P6" s="34">
        <f t="shared" si="3"/>
        <v>81.59</v>
      </c>
      <c r="Q6" s="34">
        <f t="shared" si="3"/>
        <v>104.88</v>
      </c>
      <c r="R6" s="34">
        <f t="shared" si="3"/>
        <v>0</v>
      </c>
      <c r="S6" s="34">
        <f t="shared" si="3"/>
        <v>13843525</v>
      </c>
      <c r="T6" s="34">
        <f t="shared" si="3"/>
        <v>2194.0300000000002</v>
      </c>
      <c r="U6" s="34">
        <f t="shared" si="3"/>
        <v>6309.63</v>
      </c>
      <c r="V6" s="34">
        <f t="shared" si="3"/>
        <v>3464545</v>
      </c>
      <c r="W6" s="34">
        <f t="shared" si="3"/>
        <v>420.32</v>
      </c>
      <c r="X6" s="34">
        <f t="shared" si="3"/>
        <v>8242.64</v>
      </c>
      <c r="Y6" s="35">
        <f>IF(Y7="",NA(),Y7)</f>
        <v>101.34</v>
      </c>
      <c r="Z6" s="35">
        <f t="shared" ref="Z6:AH6" si="4">IF(Z7="",NA(),Z7)</f>
        <v>100.46</v>
      </c>
      <c r="AA6" s="35">
        <f t="shared" si="4"/>
        <v>96.46</v>
      </c>
      <c r="AB6" s="35">
        <f t="shared" si="4"/>
        <v>99.13</v>
      </c>
      <c r="AC6" s="35">
        <f t="shared" si="4"/>
        <v>97.84</v>
      </c>
      <c r="AD6" s="35">
        <f t="shared" si="4"/>
        <v>103.77</v>
      </c>
      <c r="AE6" s="35">
        <f t="shared" si="4"/>
        <v>102.1</v>
      </c>
      <c r="AF6" s="35">
        <f t="shared" si="4"/>
        <v>98.64</v>
      </c>
      <c r="AG6" s="35">
        <f t="shared" si="4"/>
        <v>100.49</v>
      </c>
      <c r="AH6" s="35">
        <f t="shared" si="4"/>
        <v>101.63</v>
      </c>
      <c r="AI6" s="34" t="str">
        <f>IF(AI7="","",IF(AI7="-","【-】","【"&amp;SUBSTITUTE(TEXT(AI7,"#,##0.00"),"-","△")&amp;"】"))</f>
        <v>【101.70】</v>
      </c>
      <c r="AJ6" s="34">
        <f>IF(AJ7="",NA(),AJ7)</f>
        <v>0</v>
      </c>
      <c r="AK6" s="34">
        <f t="shared" ref="AK6:AS6" si="5">IF(AK7="",NA(),AK7)</f>
        <v>0</v>
      </c>
      <c r="AL6" s="34">
        <f t="shared" si="5"/>
        <v>0</v>
      </c>
      <c r="AM6" s="34">
        <f t="shared" si="5"/>
        <v>0</v>
      </c>
      <c r="AN6" s="34">
        <f t="shared" si="5"/>
        <v>0</v>
      </c>
      <c r="AO6" s="34">
        <f t="shared" si="5"/>
        <v>0</v>
      </c>
      <c r="AP6" s="34">
        <f t="shared" si="5"/>
        <v>0</v>
      </c>
      <c r="AQ6" s="35">
        <f t="shared" si="5"/>
        <v>9.5</v>
      </c>
      <c r="AR6" s="35">
        <f t="shared" si="5"/>
        <v>7.27</v>
      </c>
      <c r="AS6" s="35">
        <f t="shared" si="5"/>
        <v>9.1</v>
      </c>
      <c r="AT6" s="34" t="str">
        <f>IF(AT7="","",IF(AT7="-","【-】","【"&amp;SUBSTITUTE(TEXT(AT7,"#,##0.00"),"-","△")&amp;"】"))</f>
        <v>【8.92】</v>
      </c>
      <c r="AU6" s="35">
        <f>IF(AU7="",NA(),AU7)</f>
        <v>168.56</v>
      </c>
      <c r="AV6" s="35">
        <f t="shared" ref="AV6:BD6" si="6">IF(AV7="",NA(),AV7)</f>
        <v>182.99</v>
      </c>
      <c r="AW6" s="35">
        <f t="shared" si="6"/>
        <v>168.94</v>
      </c>
      <c r="AX6" s="35">
        <f t="shared" si="6"/>
        <v>161.52000000000001</v>
      </c>
      <c r="AY6" s="35">
        <f t="shared" si="6"/>
        <v>191.7</v>
      </c>
      <c r="AZ6" s="35">
        <f t="shared" si="6"/>
        <v>138.21</v>
      </c>
      <c r="BA6" s="35">
        <f t="shared" si="6"/>
        <v>142.66999999999999</v>
      </c>
      <c r="BB6" s="35">
        <f t="shared" si="6"/>
        <v>95.77</v>
      </c>
      <c r="BC6" s="35">
        <f t="shared" si="6"/>
        <v>97.37</v>
      </c>
      <c r="BD6" s="35">
        <f t="shared" si="6"/>
        <v>101.14</v>
      </c>
      <c r="BE6" s="34" t="str">
        <f>IF(BE7="","",IF(BE7="-","【-】","【"&amp;SUBSTITUTE(TEXT(BE7,"#,##0.00"),"-","△")&amp;"】"))</f>
        <v>【100.43】</v>
      </c>
      <c r="BF6" s="34">
        <f>IF(BF7="",NA(),BF7)</f>
        <v>0</v>
      </c>
      <c r="BG6" s="34">
        <f t="shared" ref="BG6:BO6" si="7">IF(BG7="",NA(),BG7)</f>
        <v>0</v>
      </c>
      <c r="BH6" s="34">
        <f t="shared" si="7"/>
        <v>0</v>
      </c>
      <c r="BI6" s="34">
        <f t="shared" si="7"/>
        <v>0</v>
      </c>
      <c r="BJ6" s="34">
        <f t="shared" si="7"/>
        <v>0</v>
      </c>
      <c r="BK6" s="35">
        <f t="shared" si="7"/>
        <v>306.97000000000003</v>
      </c>
      <c r="BL6" s="35">
        <f t="shared" si="7"/>
        <v>337.85</v>
      </c>
      <c r="BM6" s="35">
        <f t="shared" si="7"/>
        <v>290.94</v>
      </c>
      <c r="BN6" s="35">
        <f t="shared" si="7"/>
        <v>287.39</v>
      </c>
      <c r="BO6" s="35">
        <f t="shared" si="7"/>
        <v>255.67</v>
      </c>
      <c r="BP6" s="34" t="str">
        <f>IF(BP7="","",IF(BP7="-","【-】","【"&amp;SUBSTITUTE(TEXT(BP7,"#,##0.00"),"-","△")&amp;"】"))</f>
        <v>【260.55】</v>
      </c>
      <c r="BQ6" s="34">
        <f>IF(BQ7="",NA(),BQ7)</f>
        <v>0</v>
      </c>
      <c r="BR6" s="34">
        <f t="shared" ref="BR6:BZ6" si="8">IF(BR7="",NA(),BR7)</f>
        <v>0</v>
      </c>
      <c r="BS6" s="34">
        <f t="shared" si="8"/>
        <v>0</v>
      </c>
      <c r="BT6" s="34">
        <f t="shared" si="8"/>
        <v>0</v>
      </c>
      <c r="BU6" s="34">
        <f t="shared" si="8"/>
        <v>0</v>
      </c>
      <c r="BV6" s="34">
        <f t="shared" si="8"/>
        <v>0</v>
      </c>
      <c r="BW6" s="34">
        <f t="shared" si="8"/>
        <v>0</v>
      </c>
      <c r="BX6" s="34">
        <f t="shared" si="8"/>
        <v>0</v>
      </c>
      <c r="BY6" s="34">
        <f t="shared" si="8"/>
        <v>0</v>
      </c>
      <c r="BZ6" s="34">
        <f t="shared" si="8"/>
        <v>0</v>
      </c>
      <c r="CA6" s="34" t="str">
        <f>IF(CA7="","",IF(CA7="-","【-】","【"&amp;SUBSTITUTE(TEXT(CA7,"#,##0.00"),"-","△")&amp;"】"))</f>
        <v>【0.00】</v>
      </c>
      <c r="CB6" s="35">
        <f>IF(CB7="",NA(),CB7)</f>
        <v>35.49</v>
      </c>
      <c r="CC6" s="35">
        <f t="shared" ref="CC6:CK6" si="9">IF(CC7="",NA(),CC7)</f>
        <v>30.4</v>
      </c>
      <c r="CD6" s="35">
        <f t="shared" si="9"/>
        <v>33.08</v>
      </c>
      <c r="CE6" s="35">
        <f t="shared" si="9"/>
        <v>30.41</v>
      </c>
      <c r="CF6" s="35">
        <f t="shared" si="9"/>
        <v>31.08</v>
      </c>
      <c r="CG6" s="35">
        <f t="shared" si="9"/>
        <v>58.19</v>
      </c>
      <c r="CH6" s="35">
        <f t="shared" si="9"/>
        <v>56.65</v>
      </c>
      <c r="CI6" s="35">
        <f t="shared" si="9"/>
        <v>55.61</v>
      </c>
      <c r="CJ6" s="35">
        <f t="shared" si="9"/>
        <v>50.64</v>
      </c>
      <c r="CK6" s="35">
        <f t="shared" si="9"/>
        <v>50.67</v>
      </c>
      <c r="CL6" s="34" t="str">
        <f>IF(CL7="","",IF(CL7="-","【-】","【"&amp;SUBSTITUTE(TEXT(CL7,"#,##0.00"),"-","△")&amp;"】"))</f>
        <v>【51.03】</v>
      </c>
      <c r="CM6" s="35">
        <f>IF(CM7="",NA(),CM7)</f>
        <v>59.81</v>
      </c>
      <c r="CN6" s="35">
        <f t="shared" ref="CN6:CV6" si="10">IF(CN7="",NA(),CN7)</f>
        <v>60.85</v>
      </c>
      <c r="CO6" s="35">
        <f t="shared" si="10"/>
        <v>56.06</v>
      </c>
      <c r="CP6" s="35">
        <f t="shared" si="10"/>
        <v>63.46</v>
      </c>
      <c r="CQ6" s="35">
        <f t="shared" si="10"/>
        <v>63.38</v>
      </c>
      <c r="CR6" s="35">
        <f t="shared" si="10"/>
        <v>65.900000000000006</v>
      </c>
      <c r="CS6" s="35">
        <f t="shared" si="10"/>
        <v>65.33</v>
      </c>
      <c r="CT6" s="35">
        <f t="shared" si="10"/>
        <v>66.11</v>
      </c>
      <c r="CU6" s="35">
        <f t="shared" si="10"/>
        <v>67.209999999999994</v>
      </c>
      <c r="CV6" s="35">
        <f t="shared" si="10"/>
        <v>68.2</v>
      </c>
      <c r="CW6" s="34" t="str">
        <f>IF(CW7="","",IF(CW7="-","【-】","【"&amp;SUBSTITUTE(TEXT(CW7,"#,##0.00"),"-","△")&amp;"】"))</f>
        <v>【68.03】</v>
      </c>
      <c r="CX6" s="35">
        <f>IF(CX7="",NA(),CX7)</f>
        <v>98.92</v>
      </c>
      <c r="CY6" s="35">
        <f t="shared" ref="CY6:DG6" si="11">IF(CY7="",NA(),CY7)</f>
        <v>99.07</v>
      </c>
      <c r="CZ6" s="35">
        <f t="shared" si="11"/>
        <v>99.08</v>
      </c>
      <c r="DA6" s="35">
        <f t="shared" si="11"/>
        <v>99.11</v>
      </c>
      <c r="DB6" s="35">
        <f t="shared" si="11"/>
        <v>99.2</v>
      </c>
      <c r="DC6" s="35">
        <f t="shared" si="11"/>
        <v>92.8</v>
      </c>
      <c r="DD6" s="35">
        <f t="shared" si="11"/>
        <v>92.64</v>
      </c>
      <c r="DE6" s="35">
        <f t="shared" si="11"/>
        <v>92.98</v>
      </c>
      <c r="DF6" s="35">
        <f t="shared" si="11"/>
        <v>93.21</v>
      </c>
      <c r="DG6" s="35">
        <f t="shared" si="11"/>
        <v>94.01</v>
      </c>
      <c r="DH6" s="34" t="str">
        <f>IF(DH7="","",IF(DH7="-","【-】","【"&amp;SUBSTITUTE(TEXT(DH7,"#,##0.00"),"-","△")&amp;"】"))</f>
        <v>【93.88】</v>
      </c>
      <c r="DI6" s="35">
        <f>IF(DI7="",NA(),DI7)</f>
        <v>47.57</v>
      </c>
      <c r="DJ6" s="35">
        <f t="shared" ref="DJ6:DR6" si="12">IF(DJ7="",NA(),DJ7)</f>
        <v>48.93</v>
      </c>
      <c r="DK6" s="35">
        <f t="shared" si="12"/>
        <v>50.57</v>
      </c>
      <c r="DL6" s="35">
        <f t="shared" si="12"/>
        <v>51.1</v>
      </c>
      <c r="DM6" s="35">
        <f t="shared" si="12"/>
        <v>51.25</v>
      </c>
      <c r="DN6" s="35">
        <f t="shared" si="12"/>
        <v>42.2</v>
      </c>
      <c r="DO6" s="35">
        <f t="shared" si="12"/>
        <v>44.38</v>
      </c>
      <c r="DP6" s="35">
        <f t="shared" si="12"/>
        <v>48.81</v>
      </c>
      <c r="DQ6" s="35">
        <f t="shared" si="12"/>
        <v>39.35</v>
      </c>
      <c r="DR6" s="35">
        <f t="shared" si="12"/>
        <v>31.96</v>
      </c>
      <c r="DS6" s="34" t="str">
        <f>IF(DS7="","",IF(DS7="-","【-】","【"&amp;SUBSTITUTE(TEXT(DS7,"#,##0.00"),"-","△")&amp;"】"))</f>
        <v>【31.52】</v>
      </c>
      <c r="DT6" s="34">
        <f>IF(DT7="",NA(),DT7)</f>
        <v>0</v>
      </c>
      <c r="DU6" s="34">
        <f t="shared" ref="DU6:EC6" si="13">IF(DU7="",NA(),DU7)</f>
        <v>0</v>
      </c>
      <c r="DV6" s="34">
        <f t="shared" si="13"/>
        <v>0</v>
      </c>
      <c r="DW6" s="34">
        <f t="shared" si="13"/>
        <v>0</v>
      </c>
      <c r="DX6" s="34">
        <f t="shared" si="13"/>
        <v>0</v>
      </c>
      <c r="DY6" s="34">
        <f t="shared" si="13"/>
        <v>0</v>
      </c>
      <c r="DZ6" s="34">
        <f t="shared" si="13"/>
        <v>0</v>
      </c>
      <c r="EA6" s="34">
        <f t="shared" si="13"/>
        <v>0</v>
      </c>
      <c r="EB6" s="35">
        <f t="shared" si="13"/>
        <v>1.17</v>
      </c>
      <c r="EC6" s="35">
        <f t="shared" si="13"/>
        <v>0.93</v>
      </c>
      <c r="ED6" s="34" t="str">
        <f>IF(ED7="","",IF(ED7="-","【-】","【"&amp;SUBSTITUTE(TEXT(ED7,"#,##0.00"),"-","△")&amp;"】"))</f>
        <v>【0.91】</v>
      </c>
      <c r="EE6" s="34">
        <f>IF(EE7="",NA(),EE7)</f>
        <v>0</v>
      </c>
      <c r="EF6" s="34">
        <f t="shared" ref="EF6:EN6" si="14">IF(EF7="",NA(),EF7)</f>
        <v>0</v>
      </c>
      <c r="EG6" s="34">
        <f t="shared" si="14"/>
        <v>0</v>
      </c>
      <c r="EH6" s="34">
        <f t="shared" si="14"/>
        <v>0</v>
      </c>
      <c r="EI6" s="34">
        <f t="shared" si="14"/>
        <v>0</v>
      </c>
      <c r="EJ6" s="35">
        <f t="shared" si="14"/>
        <v>7.0000000000000007E-2</v>
      </c>
      <c r="EK6" s="35">
        <f t="shared" si="14"/>
        <v>0.17</v>
      </c>
      <c r="EL6" s="35">
        <f t="shared" si="14"/>
        <v>0.05</v>
      </c>
      <c r="EM6" s="35">
        <f t="shared" si="14"/>
        <v>7.0000000000000007E-2</v>
      </c>
      <c r="EN6" s="35">
        <f t="shared" si="14"/>
        <v>1.87</v>
      </c>
      <c r="EO6" s="34" t="str">
        <f>IF(EO7="","",IF(EO7="-","【-】","【"&amp;SUBSTITUTE(TEXT(EO7,"#,##0.00"),"-","△")&amp;"】"))</f>
        <v>【1.84】</v>
      </c>
    </row>
    <row r="7" spans="1:148" s="36" customFormat="1" x14ac:dyDescent="0.2">
      <c r="A7" s="28"/>
      <c r="B7" s="37">
        <v>2020</v>
      </c>
      <c r="C7" s="37">
        <v>130001</v>
      </c>
      <c r="D7" s="37">
        <v>46</v>
      </c>
      <c r="E7" s="37">
        <v>17</v>
      </c>
      <c r="F7" s="37">
        <v>3</v>
      </c>
      <c r="G7" s="37">
        <v>0</v>
      </c>
      <c r="H7" s="37" t="s">
        <v>96</v>
      </c>
      <c r="I7" s="37" t="s">
        <v>97</v>
      </c>
      <c r="J7" s="37" t="s">
        <v>98</v>
      </c>
      <c r="K7" s="37" t="s">
        <v>99</v>
      </c>
      <c r="L7" s="37" t="s">
        <v>100</v>
      </c>
      <c r="M7" s="37" t="s">
        <v>101</v>
      </c>
      <c r="N7" s="38" t="s">
        <v>102</v>
      </c>
      <c r="O7" s="38">
        <v>91.76</v>
      </c>
      <c r="P7" s="38">
        <v>81.59</v>
      </c>
      <c r="Q7" s="38">
        <v>104.88</v>
      </c>
      <c r="R7" s="38">
        <v>0</v>
      </c>
      <c r="S7" s="38">
        <v>13843525</v>
      </c>
      <c r="T7" s="38">
        <v>2194.0300000000002</v>
      </c>
      <c r="U7" s="38">
        <v>6309.63</v>
      </c>
      <c r="V7" s="38">
        <v>3464545</v>
      </c>
      <c r="W7" s="38">
        <v>420.32</v>
      </c>
      <c r="X7" s="38">
        <v>8242.64</v>
      </c>
      <c r="Y7" s="38">
        <v>101.34</v>
      </c>
      <c r="Z7" s="38">
        <v>100.46</v>
      </c>
      <c r="AA7" s="38">
        <v>96.46</v>
      </c>
      <c r="AB7" s="38">
        <v>99.13</v>
      </c>
      <c r="AC7" s="38">
        <v>97.84</v>
      </c>
      <c r="AD7" s="38">
        <v>103.77</v>
      </c>
      <c r="AE7" s="38">
        <v>102.1</v>
      </c>
      <c r="AF7" s="38">
        <v>98.64</v>
      </c>
      <c r="AG7" s="38">
        <v>100.49</v>
      </c>
      <c r="AH7" s="38">
        <v>101.63</v>
      </c>
      <c r="AI7" s="38">
        <v>101.7</v>
      </c>
      <c r="AJ7" s="38">
        <v>0</v>
      </c>
      <c r="AK7" s="38">
        <v>0</v>
      </c>
      <c r="AL7" s="38">
        <v>0</v>
      </c>
      <c r="AM7" s="38">
        <v>0</v>
      </c>
      <c r="AN7" s="38">
        <v>0</v>
      </c>
      <c r="AO7" s="38">
        <v>0</v>
      </c>
      <c r="AP7" s="38">
        <v>0</v>
      </c>
      <c r="AQ7" s="38">
        <v>9.5</v>
      </c>
      <c r="AR7" s="38">
        <v>7.27</v>
      </c>
      <c r="AS7" s="38">
        <v>9.1</v>
      </c>
      <c r="AT7" s="38">
        <v>8.92</v>
      </c>
      <c r="AU7" s="38">
        <v>168.56</v>
      </c>
      <c r="AV7" s="38">
        <v>182.99</v>
      </c>
      <c r="AW7" s="38">
        <v>168.94</v>
      </c>
      <c r="AX7" s="38">
        <v>161.52000000000001</v>
      </c>
      <c r="AY7" s="38">
        <v>191.7</v>
      </c>
      <c r="AZ7" s="38">
        <v>138.21</v>
      </c>
      <c r="BA7" s="38">
        <v>142.66999999999999</v>
      </c>
      <c r="BB7" s="38">
        <v>95.77</v>
      </c>
      <c r="BC7" s="38">
        <v>97.37</v>
      </c>
      <c r="BD7" s="38">
        <v>101.14</v>
      </c>
      <c r="BE7" s="38">
        <v>100.43</v>
      </c>
      <c r="BF7" s="38">
        <v>0</v>
      </c>
      <c r="BG7" s="38">
        <v>0</v>
      </c>
      <c r="BH7" s="38">
        <v>0</v>
      </c>
      <c r="BI7" s="38">
        <v>0</v>
      </c>
      <c r="BJ7" s="38">
        <v>0</v>
      </c>
      <c r="BK7" s="38">
        <v>306.97000000000003</v>
      </c>
      <c r="BL7" s="38">
        <v>337.85</v>
      </c>
      <c r="BM7" s="38">
        <v>290.94</v>
      </c>
      <c r="BN7" s="38">
        <v>287.39</v>
      </c>
      <c r="BO7" s="38">
        <v>255.67</v>
      </c>
      <c r="BP7" s="38">
        <v>260.55</v>
      </c>
      <c r="BQ7" s="38">
        <v>0</v>
      </c>
      <c r="BR7" s="38">
        <v>0</v>
      </c>
      <c r="BS7" s="38">
        <v>0</v>
      </c>
      <c r="BT7" s="38">
        <v>0</v>
      </c>
      <c r="BU7" s="38">
        <v>0</v>
      </c>
      <c r="BV7" s="38">
        <v>0</v>
      </c>
      <c r="BW7" s="38">
        <v>0</v>
      </c>
      <c r="BX7" s="38">
        <v>0</v>
      </c>
      <c r="BY7" s="38">
        <v>0</v>
      </c>
      <c r="BZ7" s="38">
        <v>0</v>
      </c>
      <c r="CA7" s="38">
        <v>0</v>
      </c>
      <c r="CB7" s="38">
        <v>35.49</v>
      </c>
      <c r="CC7" s="38">
        <v>30.4</v>
      </c>
      <c r="CD7" s="38">
        <v>33.08</v>
      </c>
      <c r="CE7" s="38">
        <v>30.41</v>
      </c>
      <c r="CF7" s="38">
        <v>31.08</v>
      </c>
      <c r="CG7" s="38">
        <v>58.19</v>
      </c>
      <c r="CH7" s="38">
        <v>56.65</v>
      </c>
      <c r="CI7" s="38">
        <v>55.61</v>
      </c>
      <c r="CJ7" s="38">
        <v>50.64</v>
      </c>
      <c r="CK7" s="38">
        <v>50.67</v>
      </c>
      <c r="CL7" s="38">
        <v>51.03</v>
      </c>
      <c r="CM7" s="38">
        <v>59.81</v>
      </c>
      <c r="CN7" s="38">
        <v>60.85</v>
      </c>
      <c r="CO7" s="38">
        <v>56.06</v>
      </c>
      <c r="CP7" s="38">
        <v>63.46</v>
      </c>
      <c r="CQ7" s="38">
        <v>63.38</v>
      </c>
      <c r="CR7" s="38">
        <v>65.900000000000006</v>
      </c>
      <c r="CS7" s="38">
        <v>65.33</v>
      </c>
      <c r="CT7" s="38">
        <v>66.11</v>
      </c>
      <c r="CU7" s="38">
        <v>67.209999999999994</v>
      </c>
      <c r="CV7" s="38">
        <v>68.2</v>
      </c>
      <c r="CW7" s="38">
        <v>68.03</v>
      </c>
      <c r="CX7" s="38">
        <v>98.92</v>
      </c>
      <c r="CY7" s="38">
        <v>99.07</v>
      </c>
      <c r="CZ7" s="38">
        <v>99.08</v>
      </c>
      <c r="DA7" s="38">
        <v>99.11</v>
      </c>
      <c r="DB7" s="38">
        <v>99.2</v>
      </c>
      <c r="DC7" s="38">
        <v>92.8</v>
      </c>
      <c r="DD7" s="38">
        <v>92.64</v>
      </c>
      <c r="DE7" s="38">
        <v>92.98</v>
      </c>
      <c r="DF7" s="38">
        <v>93.21</v>
      </c>
      <c r="DG7" s="38">
        <v>94.01</v>
      </c>
      <c r="DH7" s="38">
        <v>93.88</v>
      </c>
      <c r="DI7" s="38">
        <v>47.57</v>
      </c>
      <c r="DJ7" s="38">
        <v>48.93</v>
      </c>
      <c r="DK7" s="38">
        <v>50.57</v>
      </c>
      <c r="DL7" s="38">
        <v>51.1</v>
      </c>
      <c r="DM7" s="38">
        <v>51.25</v>
      </c>
      <c r="DN7" s="38">
        <v>42.2</v>
      </c>
      <c r="DO7" s="38">
        <v>44.38</v>
      </c>
      <c r="DP7" s="38">
        <v>48.81</v>
      </c>
      <c r="DQ7" s="38">
        <v>39.35</v>
      </c>
      <c r="DR7" s="38">
        <v>31.96</v>
      </c>
      <c r="DS7" s="38">
        <v>31.52</v>
      </c>
      <c r="DT7" s="38">
        <v>0</v>
      </c>
      <c r="DU7" s="38">
        <v>0</v>
      </c>
      <c r="DV7" s="38">
        <v>0</v>
      </c>
      <c r="DW7" s="38">
        <v>0</v>
      </c>
      <c r="DX7" s="38">
        <v>0</v>
      </c>
      <c r="DY7" s="38">
        <v>0</v>
      </c>
      <c r="DZ7" s="38">
        <v>0</v>
      </c>
      <c r="EA7" s="38">
        <v>0</v>
      </c>
      <c r="EB7" s="38">
        <v>1.17</v>
      </c>
      <c r="EC7" s="38">
        <v>0.93</v>
      </c>
      <c r="ED7" s="38">
        <v>0.91</v>
      </c>
      <c r="EE7" s="38">
        <v>0</v>
      </c>
      <c r="EF7" s="38">
        <v>0</v>
      </c>
      <c r="EG7" s="38">
        <v>0</v>
      </c>
      <c r="EH7" s="38">
        <v>0</v>
      </c>
      <c r="EI7" s="38">
        <v>0</v>
      </c>
      <c r="EJ7" s="38">
        <v>7.0000000000000007E-2</v>
      </c>
      <c r="EK7" s="38">
        <v>0.17</v>
      </c>
      <c r="EL7" s="38">
        <v>0.05</v>
      </c>
      <c r="EM7" s="38">
        <v>7.0000000000000007E-2</v>
      </c>
      <c r="EN7" s="38">
        <v>1.87</v>
      </c>
      <c r="EO7" s="38">
        <v>1.84</v>
      </c>
    </row>
    <row r="8" spans="1:148"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2">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2">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2">
      <c r="B11">
        <v>4</v>
      </c>
      <c r="C11">
        <v>3</v>
      </c>
      <c r="D11">
        <v>2</v>
      </c>
      <c r="E11">
        <v>1</v>
      </c>
      <c r="F11">
        <v>0</v>
      </c>
      <c r="G11" t="s">
        <v>108</v>
      </c>
    </row>
    <row r="12" spans="1:148" x14ac:dyDescent="0.2">
      <c r="B12">
        <v>1</v>
      </c>
      <c r="C12">
        <v>1</v>
      </c>
      <c r="D12">
        <v>1</v>
      </c>
      <c r="E12">
        <v>1</v>
      </c>
      <c r="F12">
        <v>2</v>
      </c>
      <c r="G12" t="s">
        <v>109</v>
      </c>
    </row>
    <row r="13" spans="1:148" x14ac:dyDescent="0.2">
      <c r="B13" t="s">
        <v>110</v>
      </c>
      <c r="C13" t="s">
        <v>110</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cp:lastModifiedBy>
  <dcterms:created xsi:type="dcterms:W3CDTF">2021-12-03T07:20:38Z</dcterms:created>
  <dcterms:modified xsi:type="dcterms:W3CDTF">2022-01-20T06:47:57Z</dcterms:modified>
  <cp:category/>
</cp:coreProperties>
</file>