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ec\s3002\02_財務企画グループ\予算・決算主任\50_経営比較分析表\令和３年度\02_公営企業に係る経営比較分析表（令和２年度決算）の分析等について（依頼）\05_回答用資料\"/>
    </mc:Choice>
  </mc:AlternateContent>
  <workbookProtection workbookAlgorithmName="SHA-512" workbookHashValue="rHBClJ2drMYJiViozUbNPeBOqz7GMfdZZ96Mc4+5mTFiZ65bgkJ2jLTmHOUhyCzO90AaITbca+nNIOS5r/aEwA==" workbookSaltValue="WIuNNLwQJoBvatmXfu6uiQ==" workbookSpinCount="100000" lockStructure="1"/>
  <bookViews>
    <workbookView xWindow="0" yWindow="0" windowWidth="21516" windowHeight="8556"/>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G85" i="4"/>
  <c r="BB10" i="4"/>
  <c r="AT10" i="4"/>
  <c r="AL10" i="4"/>
  <c r="B10" i="4"/>
  <c r="BB8" i="4"/>
  <c r="AT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<sst xmlns="http://schemas.openxmlformats.org/spreadsheetml/2006/main" count="228" uniqueCount="113">
  <si>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</si>
  <si>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</si>
  <si>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</si>
  <si>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</si>
  <si>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</si>
  <si>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</si>
  <si>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</si>
  <si>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</si>
  <si>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</si>
  <si>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</si>
  <si>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</si>
  <si>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</si>
  <si>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</si>
  <si>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</si>
  <si>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</si>
  <si>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</si>
  <si>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</si>
  <si>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</si>
  <si>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</si>
  <si>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</si>
  <si>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</si>
  <si>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</si>
  <si>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</si>
  <si>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</si>
  <si>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</si>
  <si>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</si>
  <si>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</si>
  <si>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</si>
  <si>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</si>
  <si>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</si>
  <si>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</si>
  <si>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</si>
  <si>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</si>
  <si>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</si>
  <si>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</si>
  <si>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</si>
  <si>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</si>
  <si>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</si>
  <si>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</si>
  <si>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</si>
  <si>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</si>
  <si>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</si>
  <si>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</si>
  <si>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</si>
  <si>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</si>
  <si>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</si>
  <si>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</si>
  <si>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</si>
  <si>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</si>
  <si>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</si>
  <si>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</si>
  <si>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</si>
  <si>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</si>
  <si>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</si>
  <si>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</si>
  <si>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</si>
  <si>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</si>
  <si>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</si>
  <si>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</si>
  <si>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</si>
  <si>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</si>
  <si>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</si>
  <si>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</si>
  <si>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</si>
  <si>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</si>
  <si>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</si>
  <si>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</si>
  <si>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</si>
  <si>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</si>
  <si>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</si>
  <si>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</si>
  <si>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</si>
  <si>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</si>
  <si>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</si>
  <si>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</si>
  <si>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</si>
  <si>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</si>
  <si>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</si>
  <si>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</si>
  <si>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</si>
  <si>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</si>
  <si>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</si>
  <si>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</si>
  <si>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</si>
  <si>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</si>
  <si>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</si>
  <si>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</si>
  <si>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</si>
  <si>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</si>
  <si>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</si>
  <si>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</si>
  <si>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</si>
  <si>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</si>
  <si>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</si>
  <si>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</si>
  <si>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</si>
  <si>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</si>
  <si>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</si>
  <si>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</si>
  <si>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</si>
  <si>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</si>
  <si>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</si>
  <si>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</si>
  <si>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</si>
  <si>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</si>
  <si>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</si>
  <si>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</si>
  <si>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</si>
  <si>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</si>
  <si>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</si>
  <si>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県営水道の給水区域は、12市６町の広範囲に及び、効率性が発揮しにくい中において、経営の健全性の確保に努めているところです。
　今後は、人口減少等に伴い水需要が減少する一方で、水道施設の老朽化や激甚化・頻発化する自然災害への対応を着実かつ迅速に図る必要があるなど、経営環境は一段と厳しさを増すことが見込まれます。
　現在、令和元年度に策定した「神奈川県営水道事業経営計画」に基づき、水道施設の維持更新や災害対策等に計画的に取り組んでおり、コロナ禍などによる計画策定時からの変化に対しても的確かつ臨機応変に対応していきます。</t>
    <rPh sb="115" eb="117">
      <t>チャクジツ</t>
    </rPh>
    <rPh sb="119" eb="121">
      <t>ジンソク</t>
    </rPh>
    <phoneticPr fontId="4"/>
  </si>
  <si>
    <t>　「①有形固定資産減価償却率」及び「②管路経年化率」は、類似団体と同様に上昇傾向にある中で、平均値を上回っています。
　この要因は、我が国最初の広域水道として昭和８年に発足して以降、市町村の施設の移管を受けながら給水区域を拡大してきた経緯があり、近年まで、これらの地域の安定供給を図るために管路整備を優先して行ってきたことによるものです。
　管路の更新については、現在、送水管や配水本管などの基幹管路や、災害拠点病院などの重要給水施設への供給管路などから重点的・優先的に実施しているところです。
 また、「③管路更新率」は、令和５年度時点で年間管路更新率１％を目標として段階的に引き上げているところであり、現経営計画における令和２年度の目標（0.72%）を上回っています。</t>
    <rPh sb="43" eb="44">
      <t>ナカ</t>
    </rPh>
    <rPh sb="117" eb="119">
      <t>ケイイ</t>
    </rPh>
    <rPh sb="285" eb="288">
      <t>ダンカイテキ</t>
    </rPh>
    <rPh sb="289" eb="290">
      <t>ヒ</t>
    </rPh>
    <rPh sb="291" eb="292">
      <t>ア</t>
    </rPh>
    <phoneticPr fontId="4"/>
  </si>
  <si>
    <t>　「①経常収支比率」は100％を上回りましたが、新型コロナウイルス感染防止対策として水道料金の減額を実施したことにより、数値は低下しました。
　「③流動比率」は類似団体の平均値を下回っているものの、100％を上回っており短期的な債務に対する支払能力を有していると言えます。
　「④企業債残高対給水収益比率」は、健全経営に向け企業債残高逓減に取り組んできた結果、平均値を下回っています。
　「⑤料金回収率」は、水道料金の減額を実施した影響により100％を下回りました。
　「⑥給水原価」は、コロナ禍における外出自粛等の影響により、一般家庭における水の使用が増えたことを受けて年間有収水量が増加した結果、原価が低下しました。
　「⑦施設利用率」も、使用水量の増加に伴い数値が上昇しました。
 ｢⑧有収率｣については、類似団体と同水準となっています。</t>
    <rPh sb="63" eb="65">
      <t>テイカ</t>
    </rPh>
    <rPh sb="104" eb="106">
      <t>ウワマワ</t>
    </rPh>
    <rPh sb="125" eb="126">
      <t>ユウ</t>
    </rPh>
    <rPh sb="131" eb="132">
      <t>イ</t>
    </rPh>
    <rPh sb="212" eb="214">
      <t>ジッシ</t>
    </rPh>
    <rPh sb="247" eb="248">
      <t>ワザワイ</t>
    </rPh>
    <rPh sb="256" eb="257">
      <t>トウ</t>
    </rPh>
    <rPh sb="258" eb="260">
      <t>エイキョウ</t>
    </rPh>
    <rPh sb="274" eb="276">
      <t>シヨウ</t>
    </rPh>
    <rPh sb="277" eb="278">
      <t>フ</t>
    </rPh>
    <rPh sb="283" eb="284">
      <t>ウ</t>
    </rPh>
    <rPh sb="297" eb="299">
      <t>ケッカ</t>
    </rPh>
    <rPh sb="303" eb="305">
      <t>テイカ</t>
    </rPh>
    <rPh sb="330" eb="331">
      <t>トモナ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</si>
</sst>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6" borderId="9" xfId="0" applyFont="1" applyFill="1" applyBorder="1" applyAlignment="1" applyProtection="1">
      <alignment horizontal="left" vertical="top" wrapText="1"/>
      <protection locked="0"/>
    </xf>
    <xf numFmtId="0" fontId="5" fillId="6" borderId="0" xfId="0" applyFont="1" applyFill="1" applyBorder="1" applyAlignment="1" applyProtection="1">
      <alignment horizontal="left" vertical="top" wrapText="1"/>
      <protection locked="0"/>
    </xf>
    <xf numFmtId="0" fontId="5" fillId="6" borderId="10" xfId="0" applyFont="1" applyFill="1" applyBorder="1" applyAlignment="1" applyProtection="1">
      <alignment horizontal="left" vertical="top" wrapText="1"/>
      <protection locked="0"/>
    </xf>
    <xf numFmtId="0" fontId="5" fillId="6" borderId="11" xfId="0" applyFont="1" applyFill="1" applyBorder="1" applyAlignment="1" applyProtection="1">
      <alignment horizontal="left" vertical="top" wrapText="1"/>
      <protection locked="0"/>
    </xf>
    <xf numFmtId="0" fontId="5" fillId="6" borderId="1" xfId="0" applyFont="1" applyFill="1" applyBorder="1" applyAlignment="1" applyProtection="1">
      <alignment horizontal="left" vertical="top" wrapText="1"/>
      <protection locked="0"/>
    </xf>
    <xf numFmtId="0" fontId="5" fillId="6" borderId="12" xfId="0" applyFont="1" applyFill="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6" borderId="9" xfId="0" applyFont="1" applyFill="1" applyBorder="1" applyAlignment="1" applyProtection="1">
      <alignment horizontal="left" vertical="top" wrapText="1"/>
      <protection locked="0"/>
    </xf>
    <xf numFmtId="0" fontId="15" fillId="6" borderId="0" xfId="0" applyFont="1" applyFill="1" applyBorder="1" applyAlignment="1" applyProtection="1">
      <alignment horizontal="left" vertical="top" wrapText="1"/>
      <protection locked="0"/>
    </xf>
    <xf numFmtId="0" fontId="15" fillId="6" borderId="10" xfId="0" applyFont="1" applyFill="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c:v>
                </c:pt>
                <c:pt idx="1">
                  <c:v>0.7</c:v>
                </c:pt>
                <c:pt idx="2">
                  <c:v>0.78</c:v>
                </c:pt>
                <c:pt idx="3">
                  <c:v>0.73</c:v>
                </c:pt>
                <c:pt idx="4">
                  <c:v>0.8</c:v>
                </c:pt>
              </c:numCache>
            </c:numRef>
          </c:val>
          <c:extLst xmlns:c16r2="http://schemas.microsoft.com/office/drawing/2015/06/chart">
            <c:ext xmlns:c16="http://schemas.microsoft.com/office/drawing/2014/chart" uri="{C3380CC4-5D6E-409C-BE32-E72D297353CC}">
              <c16:uniqueId val="{00000000-86BB-45FA-99D4-82D9FF4A02B3}"/>
            </c:ext>
          </c:extLst>
        </c:ser>
        <c:dLbls>
          <c:showLegendKey val="0"/>
          <c:showVal val="0"/>
          <c:showCatName val="0"/>
          <c:showSerName val="0"/>
          <c:showPercent val="0"/>
          <c:showBubbleSize val="0"/>
        </c:dLbls>
        <c:gapWidth val="150"/>
        <c:axId val="351847400"/>
        <c:axId val="35226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0.74</c:v>
                </c:pt>
                <c:pt idx="2">
                  <c:v>0.75</c:v>
                </c:pt>
                <c:pt idx="3">
                  <c:v>0.73</c:v>
                </c:pt>
                <c:pt idx="4">
                  <c:v>0.79</c:v>
                </c:pt>
              </c:numCache>
            </c:numRef>
          </c:val>
          <c:smooth val="0"/>
          <c:extLst xmlns:c16r2="http://schemas.microsoft.com/office/drawing/2015/06/chart">
            <c:ext xmlns:c16="http://schemas.microsoft.com/office/drawing/2014/chart" uri="{C3380CC4-5D6E-409C-BE32-E72D297353CC}">
              <c16:uniqueId val="{00000001-86BB-45FA-99D4-82D9FF4A02B3}"/>
            </c:ext>
          </c:extLst>
        </c:ser>
        <c:dLbls>
          <c:showLegendKey val="0"/>
          <c:showVal val="0"/>
          <c:showCatName val="0"/>
          <c:showSerName val="0"/>
          <c:showPercent val="0"/>
          <c:showBubbleSize val="0"/>
        </c:dLbls>
        <c:marker val="1"/>
        <c:smooth val="0"/>
        <c:axId val="351847400"/>
        <c:axId val="352266128"/>
      </c:lineChart>
      <c:dateAx>
        <c:axId val="351847400"/>
        <c:scaling>
          <c:orientation val="minMax"/>
        </c:scaling>
        <c:delete val="1"/>
        <c:axPos val="b"/>
        <c:numFmt formatCode="&quot;H&quot;yy" sourceLinked="1"/>
        <c:majorTickMark val="none"/>
        <c:minorTickMark val="none"/>
        <c:tickLblPos val="none"/>
        <c:crossAx val="352266128"/>
        <c:crosses val="autoZero"/>
        <c:auto val="1"/>
        <c:lblOffset val="100"/>
        <c:baseTimeUnit val="years"/>
      </c:dateAx>
      <c:valAx>
        <c:axId val="35226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847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60.93</c:v>
                </c:pt>
                <c:pt idx="1">
                  <c:v>61.2</c:v>
                </c:pt>
                <c:pt idx="2">
                  <c:v>60.6</c:v>
                </c:pt>
                <c:pt idx="3">
                  <c:v>59.9</c:v>
                </c:pt>
                <c:pt idx="4">
                  <c:v>61.17</c:v>
                </c:pt>
              </c:numCache>
            </c:numRef>
          </c:val>
          <c:extLst xmlns:c16r2="http://schemas.microsoft.com/office/drawing/2015/06/chart">
            <c:ext xmlns:c16="http://schemas.microsoft.com/office/drawing/2014/chart" uri="{C3380CC4-5D6E-409C-BE32-E72D297353CC}">
              <c16:uniqueId val="{00000000-1C7D-4C8C-ACC5-95B2F3DF8B76}"/>
            </c:ext>
          </c:extLst>
        </c:ser>
        <c:dLbls>
          <c:showLegendKey val="0"/>
          <c:showVal val="0"/>
          <c:showCatName val="0"/>
          <c:showSerName val="0"/>
          <c:showPercent val="0"/>
          <c:showBubbleSize val="0"/>
        </c:dLbls>
        <c:gapWidth val="150"/>
        <c:axId val="353068040"/>
        <c:axId val="35306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63.18</c:v>
                </c:pt>
                <c:pt idx="1">
                  <c:v>63.54</c:v>
                </c:pt>
                <c:pt idx="2">
                  <c:v>63.53</c:v>
                </c:pt>
                <c:pt idx="3">
                  <c:v>63.16</c:v>
                </c:pt>
                <c:pt idx="4">
                  <c:v>64.41</c:v>
                </c:pt>
              </c:numCache>
            </c:numRef>
          </c:val>
          <c:smooth val="0"/>
          <c:extLst xmlns:c16r2="http://schemas.microsoft.com/office/drawing/2015/06/chart">
            <c:ext xmlns:c16="http://schemas.microsoft.com/office/drawing/2014/chart" uri="{C3380CC4-5D6E-409C-BE32-E72D297353CC}">
              <c16:uniqueId val="{00000001-1C7D-4C8C-ACC5-95B2F3DF8B76}"/>
            </c:ext>
          </c:extLst>
        </c:ser>
        <c:dLbls>
          <c:showLegendKey val="0"/>
          <c:showVal val="0"/>
          <c:showCatName val="0"/>
          <c:showSerName val="0"/>
          <c:showPercent val="0"/>
          <c:showBubbleSize val="0"/>
        </c:dLbls>
        <c:marker val="1"/>
        <c:smooth val="0"/>
        <c:axId val="353068040"/>
        <c:axId val="353066864"/>
      </c:lineChart>
      <c:dateAx>
        <c:axId val="353068040"/>
        <c:scaling>
          <c:orientation val="minMax"/>
        </c:scaling>
        <c:delete val="1"/>
        <c:axPos val="b"/>
        <c:numFmt formatCode="&quot;H&quot;yy" sourceLinked="1"/>
        <c:majorTickMark val="none"/>
        <c:minorTickMark val="none"/>
        <c:tickLblPos val="none"/>
        <c:crossAx val="353066864"/>
        <c:crosses val="autoZero"/>
        <c:auto val="1"/>
        <c:lblOffset val="100"/>
        <c:baseTimeUnit val="years"/>
      </c:dateAx>
      <c:valAx>
        <c:axId val="35306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06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90.5</c:v>
                </c:pt>
                <c:pt idx="1">
                  <c:v>90.34</c:v>
                </c:pt>
                <c:pt idx="2">
                  <c:v>91.01</c:v>
                </c:pt>
                <c:pt idx="3">
                  <c:v>91.37</c:v>
                </c:pt>
                <c:pt idx="4">
                  <c:v>91.64</c:v>
                </c:pt>
              </c:numCache>
            </c:numRef>
          </c:val>
          <c:extLst xmlns:c16r2="http://schemas.microsoft.com/office/drawing/2015/06/chart">
            <c:ext xmlns:c16="http://schemas.microsoft.com/office/drawing/2014/chart" uri="{C3380CC4-5D6E-409C-BE32-E72D297353CC}">
              <c16:uniqueId val="{00000000-ECEC-4519-9188-1DB7A13419CF}"/>
            </c:ext>
          </c:extLst>
        </c:ser>
        <c:dLbls>
          <c:showLegendKey val="0"/>
          <c:showVal val="0"/>
          <c:showCatName val="0"/>
          <c:showSerName val="0"/>
          <c:showPercent val="0"/>
          <c:showBubbleSize val="0"/>
        </c:dLbls>
        <c:gapWidth val="150"/>
        <c:axId val="353071176"/>
        <c:axId val="353067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91.6</c:v>
                </c:pt>
                <c:pt idx="1">
                  <c:v>91.48</c:v>
                </c:pt>
                <c:pt idx="2">
                  <c:v>91.58</c:v>
                </c:pt>
                <c:pt idx="3">
                  <c:v>91.48</c:v>
                </c:pt>
                <c:pt idx="4">
                  <c:v>91.64</c:v>
                </c:pt>
              </c:numCache>
            </c:numRef>
          </c:val>
          <c:smooth val="0"/>
          <c:extLst xmlns:c16r2="http://schemas.microsoft.com/office/drawing/2015/06/chart">
            <c:ext xmlns:c16="http://schemas.microsoft.com/office/drawing/2014/chart" uri="{C3380CC4-5D6E-409C-BE32-E72D297353CC}">
              <c16:uniqueId val="{00000001-ECEC-4519-9188-1DB7A13419CF}"/>
            </c:ext>
          </c:extLst>
        </c:ser>
        <c:dLbls>
          <c:showLegendKey val="0"/>
          <c:showVal val="0"/>
          <c:showCatName val="0"/>
          <c:showSerName val="0"/>
          <c:showPercent val="0"/>
          <c:showBubbleSize val="0"/>
        </c:dLbls>
        <c:marker val="1"/>
        <c:smooth val="0"/>
        <c:axId val="353071176"/>
        <c:axId val="353067256"/>
      </c:lineChart>
      <c:dateAx>
        <c:axId val="353071176"/>
        <c:scaling>
          <c:orientation val="minMax"/>
        </c:scaling>
        <c:delete val="1"/>
        <c:axPos val="b"/>
        <c:numFmt formatCode="&quot;H&quot;yy" sourceLinked="1"/>
        <c:majorTickMark val="none"/>
        <c:minorTickMark val="none"/>
        <c:tickLblPos val="none"/>
        <c:crossAx val="353067256"/>
        <c:crosses val="autoZero"/>
        <c:auto val="1"/>
        <c:lblOffset val="100"/>
        <c:baseTimeUnit val="years"/>
      </c:dateAx>
      <c:valAx>
        <c:axId val="353067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071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113.71</c:v>
                </c:pt>
                <c:pt idx="1">
                  <c:v>114.03</c:v>
                </c:pt>
                <c:pt idx="2">
                  <c:v>112.8</c:v>
                </c:pt>
                <c:pt idx="3">
                  <c:v>110.15</c:v>
                </c:pt>
                <c:pt idx="4">
                  <c:v>106.45</c:v>
                </c:pt>
              </c:numCache>
            </c:numRef>
          </c:val>
          <c:extLst xmlns:c16r2="http://schemas.microsoft.com/office/drawing/2015/06/chart">
            <c:ext xmlns:c16="http://schemas.microsoft.com/office/drawing/2014/chart" uri="{C3380CC4-5D6E-409C-BE32-E72D297353CC}">
              <c16:uniqueId val="{00000000-ADD4-40B9-B731-ACC8B74A720C}"/>
            </c:ext>
          </c:extLst>
        </c:ser>
        <c:dLbls>
          <c:showLegendKey val="0"/>
          <c:showVal val="0"/>
          <c:showCatName val="0"/>
          <c:showSerName val="0"/>
          <c:showPercent val="0"/>
          <c:showBubbleSize val="0"/>
        </c:dLbls>
        <c:gapWidth val="150"/>
        <c:axId val="352268872"/>
        <c:axId val="35226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117.25</c:v>
                </c:pt>
                <c:pt idx="1">
                  <c:v>116.77</c:v>
                </c:pt>
                <c:pt idx="2">
                  <c:v>115.41</c:v>
                </c:pt>
                <c:pt idx="3">
                  <c:v>113.57</c:v>
                </c:pt>
                <c:pt idx="4">
                  <c:v>112.59</c:v>
                </c:pt>
              </c:numCache>
            </c:numRef>
          </c:val>
          <c:smooth val="0"/>
          <c:extLst xmlns:c16r2="http://schemas.microsoft.com/office/drawing/2015/06/chart">
            <c:ext xmlns:c16="http://schemas.microsoft.com/office/drawing/2014/chart" uri="{C3380CC4-5D6E-409C-BE32-E72D297353CC}">
              <c16:uniqueId val="{00000001-ADD4-40B9-B731-ACC8B74A720C}"/>
            </c:ext>
          </c:extLst>
        </c:ser>
        <c:dLbls>
          <c:showLegendKey val="0"/>
          <c:showVal val="0"/>
          <c:showCatName val="0"/>
          <c:showSerName val="0"/>
          <c:showPercent val="0"/>
          <c:showBubbleSize val="0"/>
        </c:dLbls>
        <c:marker val="1"/>
        <c:smooth val="0"/>
        <c:axId val="352268872"/>
        <c:axId val="352265344"/>
      </c:lineChart>
      <c:dateAx>
        <c:axId val="352268872"/>
        <c:scaling>
          <c:orientation val="minMax"/>
        </c:scaling>
        <c:delete val="1"/>
        <c:axPos val="b"/>
        <c:numFmt formatCode="&quot;H&quot;yy" sourceLinked="1"/>
        <c:majorTickMark val="none"/>
        <c:minorTickMark val="none"/>
        <c:tickLblPos val="none"/>
        <c:crossAx val="352265344"/>
        <c:crosses val="autoZero"/>
        <c:auto val="1"/>
        <c:lblOffset val="100"/>
        <c:baseTimeUnit val="years"/>
      </c:dateAx>
      <c:valAx>
        <c:axId val="352265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2268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53.72</c:v>
                </c:pt>
                <c:pt idx="1">
                  <c:v>54.52</c:v>
                </c:pt>
                <c:pt idx="2">
                  <c:v>54.29</c:v>
                </c:pt>
                <c:pt idx="3">
                  <c:v>54.67</c:v>
                </c:pt>
                <c:pt idx="4">
                  <c:v>55.19</c:v>
                </c:pt>
              </c:numCache>
            </c:numRef>
          </c:val>
          <c:extLst xmlns:c16r2="http://schemas.microsoft.com/office/drawing/2015/06/chart">
            <c:ext xmlns:c16="http://schemas.microsoft.com/office/drawing/2014/chart" uri="{C3380CC4-5D6E-409C-BE32-E72D297353CC}">
              <c16:uniqueId val="{00000000-2092-4262-B30D-7AE9E0B455DA}"/>
            </c:ext>
          </c:extLst>
        </c:ser>
        <c:dLbls>
          <c:showLegendKey val="0"/>
          <c:showVal val="0"/>
          <c:showCatName val="0"/>
          <c:showSerName val="0"/>
          <c:showPercent val="0"/>
          <c:showBubbleSize val="0"/>
        </c:dLbls>
        <c:gapWidth val="150"/>
        <c:axId val="352266912"/>
        <c:axId val="35226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c:v>
                </c:pt>
                <c:pt idx="1">
                  <c:v>49.66</c:v>
                </c:pt>
                <c:pt idx="2">
                  <c:v>50.41</c:v>
                </c:pt>
                <c:pt idx="3">
                  <c:v>51.13</c:v>
                </c:pt>
                <c:pt idx="4">
                  <c:v>51.62</c:v>
                </c:pt>
              </c:numCache>
            </c:numRef>
          </c:val>
          <c:smooth val="0"/>
          <c:extLst xmlns:c16r2="http://schemas.microsoft.com/office/drawing/2015/06/chart">
            <c:ext xmlns:c16="http://schemas.microsoft.com/office/drawing/2014/chart" uri="{C3380CC4-5D6E-409C-BE32-E72D297353CC}">
              <c16:uniqueId val="{00000001-2092-4262-B30D-7AE9E0B455DA}"/>
            </c:ext>
          </c:extLst>
        </c:ser>
        <c:dLbls>
          <c:showLegendKey val="0"/>
          <c:showVal val="0"/>
          <c:showCatName val="0"/>
          <c:showSerName val="0"/>
          <c:showPercent val="0"/>
          <c:showBubbleSize val="0"/>
        </c:dLbls>
        <c:marker val="1"/>
        <c:smooth val="0"/>
        <c:axId val="352266912"/>
        <c:axId val="352268480"/>
      </c:lineChart>
      <c:dateAx>
        <c:axId val="352266912"/>
        <c:scaling>
          <c:orientation val="minMax"/>
        </c:scaling>
        <c:delete val="1"/>
        <c:axPos val="b"/>
        <c:numFmt formatCode="&quot;H&quot;yy" sourceLinked="1"/>
        <c:majorTickMark val="none"/>
        <c:minorTickMark val="none"/>
        <c:tickLblPos val="none"/>
        <c:crossAx val="352268480"/>
        <c:crosses val="autoZero"/>
        <c:auto val="1"/>
        <c:lblOffset val="100"/>
        <c:baseTimeUnit val="years"/>
      </c:dateAx>
      <c:valAx>
        <c:axId val="35226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26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22.78</c:v>
                </c:pt>
                <c:pt idx="1">
                  <c:v>24.57</c:v>
                </c:pt>
                <c:pt idx="2">
                  <c:v>26.32</c:v>
                </c:pt>
                <c:pt idx="3">
                  <c:v>27.82</c:v>
                </c:pt>
                <c:pt idx="4">
                  <c:v>29</c:v>
                </c:pt>
              </c:numCache>
            </c:numRef>
          </c:val>
          <c:extLst xmlns:c16r2="http://schemas.microsoft.com/office/drawing/2015/06/chart">
            <c:ext xmlns:c16="http://schemas.microsoft.com/office/drawing/2014/chart" uri="{C3380CC4-5D6E-409C-BE32-E72D297353CC}">
              <c16:uniqueId val="{00000000-39B4-477D-B256-3CBFB4F85510}"/>
            </c:ext>
          </c:extLst>
        </c:ser>
        <c:dLbls>
          <c:showLegendKey val="0"/>
          <c:showVal val="0"/>
          <c:showCatName val="0"/>
          <c:showSerName val="0"/>
          <c:showPercent val="0"/>
          <c:showBubbleSize val="0"/>
        </c:dLbls>
        <c:gapWidth val="150"/>
        <c:axId val="352679104"/>
        <c:axId val="352675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17.420000000000002</c:v>
                </c:pt>
                <c:pt idx="1">
                  <c:v>18.940000000000001</c:v>
                </c:pt>
                <c:pt idx="2">
                  <c:v>20.36</c:v>
                </c:pt>
                <c:pt idx="3">
                  <c:v>22.41</c:v>
                </c:pt>
                <c:pt idx="4">
                  <c:v>23.68</c:v>
                </c:pt>
              </c:numCache>
            </c:numRef>
          </c:val>
          <c:smooth val="0"/>
          <c:extLst xmlns:c16r2="http://schemas.microsoft.com/office/drawing/2015/06/chart">
            <c:ext xmlns:c16="http://schemas.microsoft.com/office/drawing/2014/chart" uri="{C3380CC4-5D6E-409C-BE32-E72D297353CC}">
              <c16:uniqueId val="{00000001-39B4-477D-B256-3CBFB4F85510}"/>
            </c:ext>
          </c:extLst>
        </c:ser>
        <c:dLbls>
          <c:showLegendKey val="0"/>
          <c:showVal val="0"/>
          <c:showCatName val="0"/>
          <c:showSerName val="0"/>
          <c:showPercent val="0"/>
          <c:showBubbleSize val="0"/>
        </c:dLbls>
        <c:marker val="1"/>
        <c:smooth val="0"/>
        <c:axId val="352679104"/>
        <c:axId val="352675576"/>
      </c:lineChart>
      <c:dateAx>
        <c:axId val="352679104"/>
        <c:scaling>
          <c:orientation val="minMax"/>
        </c:scaling>
        <c:delete val="1"/>
        <c:axPos val="b"/>
        <c:numFmt formatCode="&quot;H&quot;yy" sourceLinked="1"/>
        <c:majorTickMark val="none"/>
        <c:minorTickMark val="none"/>
        <c:tickLblPos val="none"/>
        <c:crossAx val="352675576"/>
        <c:crosses val="autoZero"/>
        <c:auto val="1"/>
        <c:lblOffset val="100"/>
        <c:baseTimeUnit val="years"/>
      </c:dateAx>
      <c:valAx>
        <c:axId val="352675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67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E05-45B8-893A-A4035702869D}"/>
            </c:ext>
          </c:extLst>
        </c:ser>
        <c:dLbls>
          <c:showLegendKey val="0"/>
          <c:showVal val="0"/>
          <c:showCatName val="0"/>
          <c:showSerName val="0"/>
          <c:showPercent val="0"/>
          <c:showBubbleSize val="0"/>
        </c:dLbls>
        <c:gapWidth val="150"/>
        <c:axId val="352676752"/>
        <c:axId val="352677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E05-45B8-893A-A4035702869D}"/>
            </c:ext>
          </c:extLst>
        </c:ser>
        <c:dLbls>
          <c:showLegendKey val="0"/>
          <c:showVal val="0"/>
          <c:showCatName val="0"/>
          <c:showSerName val="0"/>
          <c:showPercent val="0"/>
          <c:showBubbleSize val="0"/>
        </c:dLbls>
        <c:marker val="1"/>
        <c:smooth val="0"/>
        <c:axId val="352676752"/>
        <c:axId val="352677144"/>
      </c:lineChart>
      <c:dateAx>
        <c:axId val="352676752"/>
        <c:scaling>
          <c:orientation val="minMax"/>
        </c:scaling>
        <c:delete val="1"/>
        <c:axPos val="b"/>
        <c:numFmt formatCode="&quot;H&quot;yy" sourceLinked="1"/>
        <c:majorTickMark val="none"/>
        <c:minorTickMark val="none"/>
        <c:tickLblPos val="none"/>
        <c:crossAx val="352677144"/>
        <c:crosses val="autoZero"/>
        <c:auto val="1"/>
        <c:lblOffset val="100"/>
        <c:baseTimeUnit val="years"/>
      </c:dateAx>
      <c:valAx>
        <c:axId val="352677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267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122.62</c:v>
                </c:pt>
                <c:pt idx="1">
                  <c:v>124.99</c:v>
                </c:pt>
                <c:pt idx="2">
                  <c:v>111.97</c:v>
                </c:pt>
                <c:pt idx="3">
                  <c:v>114.95</c:v>
                </c:pt>
                <c:pt idx="4">
                  <c:v>114.27</c:v>
                </c:pt>
              </c:numCache>
            </c:numRef>
          </c:val>
          <c:extLst xmlns:c16r2="http://schemas.microsoft.com/office/drawing/2015/06/chart">
            <c:ext xmlns:c16="http://schemas.microsoft.com/office/drawing/2014/chart" uri="{C3380CC4-5D6E-409C-BE32-E72D297353CC}">
              <c16:uniqueId val="{00000000-3508-4DE0-862F-9A8B6F79C3C4}"/>
            </c:ext>
          </c:extLst>
        </c:ser>
        <c:dLbls>
          <c:showLegendKey val="0"/>
          <c:showVal val="0"/>
          <c:showCatName val="0"/>
          <c:showSerName val="0"/>
          <c:showPercent val="0"/>
          <c:showBubbleSize val="0"/>
        </c:dLbls>
        <c:gapWidth val="150"/>
        <c:axId val="352676360"/>
        <c:axId val="352673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249.08</c:v>
                </c:pt>
                <c:pt idx="1">
                  <c:v>254.05</c:v>
                </c:pt>
                <c:pt idx="2">
                  <c:v>258.22000000000003</c:v>
                </c:pt>
                <c:pt idx="3">
                  <c:v>250.03</c:v>
                </c:pt>
                <c:pt idx="4">
                  <c:v>239.45</c:v>
                </c:pt>
              </c:numCache>
            </c:numRef>
          </c:val>
          <c:smooth val="0"/>
          <c:extLst xmlns:c16r2="http://schemas.microsoft.com/office/drawing/2015/06/chart">
            <c:ext xmlns:c16="http://schemas.microsoft.com/office/drawing/2014/chart" uri="{C3380CC4-5D6E-409C-BE32-E72D297353CC}">
              <c16:uniqueId val="{00000001-3508-4DE0-862F-9A8B6F79C3C4}"/>
            </c:ext>
          </c:extLst>
        </c:ser>
        <c:dLbls>
          <c:showLegendKey val="0"/>
          <c:showVal val="0"/>
          <c:showCatName val="0"/>
          <c:showSerName val="0"/>
          <c:showPercent val="0"/>
          <c:showBubbleSize val="0"/>
        </c:dLbls>
        <c:marker val="1"/>
        <c:smooth val="0"/>
        <c:axId val="352676360"/>
        <c:axId val="352673224"/>
      </c:lineChart>
      <c:dateAx>
        <c:axId val="352676360"/>
        <c:scaling>
          <c:orientation val="minMax"/>
        </c:scaling>
        <c:delete val="1"/>
        <c:axPos val="b"/>
        <c:numFmt formatCode="&quot;H&quot;yy" sourceLinked="1"/>
        <c:majorTickMark val="none"/>
        <c:minorTickMark val="none"/>
        <c:tickLblPos val="none"/>
        <c:crossAx val="352673224"/>
        <c:crosses val="autoZero"/>
        <c:auto val="1"/>
        <c:lblOffset val="100"/>
        <c:baseTimeUnit val="years"/>
      </c:dateAx>
      <c:valAx>
        <c:axId val="352673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267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249.63</c:v>
                </c:pt>
                <c:pt idx="1">
                  <c:v>236.95</c:v>
                </c:pt>
                <c:pt idx="2">
                  <c:v>226.05</c:v>
                </c:pt>
                <c:pt idx="3">
                  <c:v>224.71</c:v>
                </c:pt>
                <c:pt idx="4">
                  <c:v>224.3</c:v>
                </c:pt>
              </c:numCache>
            </c:numRef>
          </c:val>
          <c:extLst xmlns:c16r2="http://schemas.microsoft.com/office/drawing/2015/06/chart">
            <c:ext xmlns:c16="http://schemas.microsoft.com/office/drawing/2014/chart" uri="{C3380CC4-5D6E-409C-BE32-E72D297353CC}">
              <c16:uniqueId val="{00000000-2D12-41C3-A57C-6A58FF7F3E24}"/>
            </c:ext>
          </c:extLst>
        </c:ser>
        <c:dLbls>
          <c:showLegendKey val="0"/>
          <c:showVal val="0"/>
          <c:showCatName val="0"/>
          <c:showSerName val="0"/>
          <c:showPercent val="0"/>
          <c:showBubbleSize val="0"/>
        </c:dLbls>
        <c:gapWidth val="150"/>
        <c:axId val="352678712"/>
        <c:axId val="35267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266.66000000000003</c:v>
                </c:pt>
                <c:pt idx="1">
                  <c:v>258.63</c:v>
                </c:pt>
                <c:pt idx="2">
                  <c:v>255.12</c:v>
                </c:pt>
                <c:pt idx="3">
                  <c:v>254.19</c:v>
                </c:pt>
                <c:pt idx="4">
                  <c:v>259.56</c:v>
                </c:pt>
              </c:numCache>
            </c:numRef>
          </c:val>
          <c:smooth val="0"/>
          <c:extLst xmlns:c16r2="http://schemas.microsoft.com/office/drawing/2015/06/chart">
            <c:ext xmlns:c16="http://schemas.microsoft.com/office/drawing/2014/chart" uri="{C3380CC4-5D6E-409C-BE32-E72D297353CC}">
              <c16:uniqueId val="{00000001-2D12-41C3-A57C-6A58FF7F3E24}"/>
            </c:ext>
          </c:extLst>
        </c:ser>
        <c:dLbls>
          <c:showLegendKey val="0"/>
          <c:showVal val="0"/>
          <c:showCatName val="0"/>
          <c:showSerName val="0"/>
          <c:showPercent val="0"/>
          <c:showBubbleSize val="0"/>
        </c:dLbls>
        <c:marker val="1"/>
        <c:smooth val="0"/>
        <c:axId val="352678712"/>
        <c:axId val="352674400"/>
      </c:lineChart>
      <c:dateAx>
        <c:axId val="352678712"/>
        <c:scaling>
          <c:orientation val="minMax"/>
        </c:scaling>
        <c:delete val="1"/>
        <c:axPos val="b"/>
        <c:numFmt formatCode="&quot;H&quot;yy" sourceLinked="1"/>
        <c:majorTickMark val="none"/>
        <c:minorTickMark val="none"/>
        <c:tickLblPos val="none"/>
        <c:crossAx val="352674400"/>
        <c:crosses val="autoZero"/>
        <c:auto val="1"/>
        <c:lblOffset val="100"/>
        <c:baseTimeUnit val="years"/>
      </c:dateAx>
      <c:valAx>
        <c:axId val="352674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267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103.22</c:v>
                </c:pt>
                <c:pt idx="1">
                  <c:v>103.9</c:v>
                </c:pt>
                <c:pt idx="2">
                  <c:v>102.8</c:v>
                </c:pt>
                <c:pt idx="3">
                  <c:v>100.91</c:v>
                </c:pt>
                <c:pt idx="4">
                  <c:v>97.36</c:v>
                </c:pt>
              </c:numCache>
            </c:numRef>
          </c:val>
          <c:extLst xmlns:c16r2="http://schemas.microsoft.com/office/drawing/2015/06/chart">
            <c:ext xmlns:c16="http://schemas.microsoft.com/office/drawing/2014/chart" uri="{C3380CC4-5D6E-409C-BE32-E72D297353CC}">
              <c16:uniqueId val="{00000000-32D5-4119-865B-BBDB369AC71A}"/>
            </c:ext>
          </c:extLst>
        </c:ser>
        <c:dLbls>
          <c:showLegendKey val="0"/>
          <c:showVal val="0"/>
          <c:showCatName val="0"/>
          <c:showSerName val="0"/>
          <c:showPercent val="0"/>
          <c:showBubbleSize val="0"/>
        </c:dLbls>
        <c:gapWidth val="150"/>
        <c:axId val="352674792"/>
        <c:axId val="35267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110.87</c:v>
                </c:pt>
                <c:pt idx="1">
                  <c:v>110.3</c:v>
                </c:pt>
                <c:pt idx="2">
                  <c:v>109.12</c:v>
                </c:pt>
                <c:pt idx="3">
                  <c:v>107.42</c:v>
                </c:pt>
                <c:pt idx="4">
                  <c:v>105.07</c:v>
                </c:pt>
              </c:numCache>
            </c:numRef>
          </c:val>
          <c:smooth val="0"/>
          <c:extLst xmlns:c16r2="http://schemas.microsoft.com/office/drawing/2015/06/chart">
            <c:ext xmlns:c16="http://schemas.microsoft.com/office/drawing/2014/chart" uri="{C3380CC4-5D6E-409C-BE32-E72D297353CC}">
              <c16:uniqueId val="{00000001-32D5-4119-865B-BBDB369AC71A}"/>
            </c:ext>
          </c:extLst>
        </c:ser>
        <c:dLbls>
          <c:showLegendKey val="0"/>
          <c:showVal val="0"/>
          <c:showCatName val="0"/>
          <c:showSerName val="0"/>
          <c:showPercent val="0"/>
          <c:showBubbleSize val="0"/>
        </c:dLbls>
        <c:marker val="1"/>
        <c:smooth val="0"/>
        <c:axId val="352674792"/>
        <c:axId val="352675184"/>
      </c:lineChart>
      <c:dateAx>
        <c:axId val="352674792"/>
        <c:scaling>
          <c:orientation val="minMax"/>
        </c:scaling>
        <c:delete val="1"/>
        <c:axPos val="b"/>
        <c:numFmt formatCode="&quot;H&quot;yy" sourceLinked="1"/>
        <c:majorTickMark val="none"/>
        <c:minorTickMark val="none"/>
        <c:tickLblPos val="none"/>
        <c:crossAx val="352675184"/>
        <c:crosses val="autoZero"/>
        <c:auto val="1"/>
        <c:lblOffset val="100"/>
        <c:baseTimeUnit val="years"/>
      </c:dateAx>
      <c:valAx>
        <c:axId val="35267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67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152.49</c:v>
                </c:pt>
                <c:pt idx="1">
                  <c:v>151.4</c:v>
                </c:pt>
                <c:pt idx="2">
                  <c:v>153.03</c:v>
                </c:pt>
                <c:pt idx="3">
                  <c:v>155.21</c:v>
                </c:pt>
                <c:pt idx="4">
                  <c:v>152.03</c:v>
                </c:pt>
              </c:numCache>
            </c:numRef>
          </c:val>
          <c:extLst xmlns:c16r2="http://schemas.microsoft.com/office/drawing/2015/06/chart">
            <c:ext xmlns:c16="http://schemas.microsoft.com/office/drawing/2014/chart" uri="{C3380CC4-5D6E-409C-BE32-E72D297353CC}">
              <c16:uniqueId val="{00000000-C3A2-4704-BA65-FC5796840254}"/>
            </c:ext>
          </c:extLst>
        </c:ser>
        <c:dLbls>
          <c:showLegendKey val="0"/>
          <c:showVal val="0"/>
          <c:showCatName val="0"/>
          <c:showSerName val="0"/>
          <c:showPercent val="0"/>
          <c:showBubbleSize val="0"/>
        </c:dLbls>
        <c:gapWidth val="150"/>
        <c:axId val="353067648"/>
        <c:axId val="353073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150.54</c:v>
                </c:pt>
                <c:pt idx="1">
                  <c:v>151.85</c:v>
                </c:pt>
                <c:pt idx="2">
                  <c:v>153.88</c:v>
                </c:pt>
                <c:pt idx="3">
                  <c:v>157.19</c:v>
                </c:pt>
                <c:pt idx="4">
                  <c:v>153.71</c:v>
                </c:pt>
              </c:numCache>
            </c:numRef>
          </c:val>
          <c:smooth val="0"/>
          <c:extLst xmlns:c16r2="http://schemas.microsoft.com/office/drawing/2015/06/chart">
            <c:ext xmlns:c16="http://schemas.microsoft.com/office/drawing/2014/chart" uri="{C3380CC4-5D6E-409C-BE32-E72D297353CC}">
              <c16:uniqueId val="{00000001-C3A2-4704-BA65-FC5796840254}"/>
            </c:ext>
          </c:extLst>
        </c:ser>
        <c:dLbls>
          <c:showLegendKey val="0"/>
          <c:showVal val="0"/>
          <c:showCatName val="0"/>
          <c:showSerName val="0"/>
          <c:showPercent val="0"/>
          <c:showBubbleSize val="0"/>
        </c:dLbls>
        <c:marker val="1"/>
        <c:smooth val="0"/>
        <c:axId val="353067648"/>
        <c:axId val="353073528"/>
      </c:lineChart>
      <c:dateAx>
        <c:axId val="353067648"/>
        <c:scaling>
          <c:orientation val="minMax"/>
        </c:scaling>
        <c:delete val="1"/>
        <c:axPos val="b"/>
        <c:numFmt formatCode="&quot;H&quot;yy" sourceLinked="1"/>
        <c:majorTickMark val="none"/>
        <c:minorTickMark val="none"/>
        <c:tickLblPos val="none"/>
        <c:crossAx val="353073528"/>
        <c:crosses val="autoZero"/>
        <c:auto val="1"/>
        <c:lblOffset val="100"/>
        <c:baseTimeUnit val="years"/>
      </c:dateAx>
      <c:valAx>
        <c:axId val="353073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06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16"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神奈川県</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A1</v>
      </c>
      <c r="X8" s="60"/>
      <c r="Y8" s="60"/>
      <c r="Z8" s="60"/>
      <c r="AA8" s="60"/>
      <c r="AB8" s="60"/>
      <c r="AC8" s="60"/>
      <c r="AD8" s="60" t="str">
        <f>データ!$M$6</f>
        <v>自治体職員</v>
      </c>
      <c r="AE8" s="60"/>
      <c r="AF8" s="60"/>
      <c r="AG8" s="60"/>
      <c r="AH8" s="60"/>
      <c r="AI8" s="60"/>
      <c r="AJ8" s="60"/>
      <c r="AK8" s="4"/>
      <c r="AL8" s="61">
        <f>データ!$R$6</f>
        <v>9220245</v>
      </c>
      <c r="AM8" s="61"/>
      <c r="AN8" s="61"/>
      <c r="AO8" s="61"/>
      <c r="AP8" s="61"/>
      <c r="AQ8" s="61"/>
      <c r="AR8" s="61"/>
      <c r="AS8" s="61"/>
      <c r="AT8" s="52">
        <f>データ!$S$6</f>
        <v>2416.11</v>
      </c>
      <c r="AU8" s="53"/>
      <c r="AV8" s="53"/>
      <c r="AW8" s="53"/>
      <c r="AX8" s="53"/>
      <c r="AY8" s="53"/>
      <c r="AZ8" s="53"/>
      <c r="BA8" s="53"/>
      <c r="BB8" s="54">
        <f>データ!$T$6</f>
        <v>3816.15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58.97</v>
      </c>
      <c r="J10" s="53"/>
      <c r="K10" s="53"/>
      <c r="L10" s="53"/>
      <c r="M10" s="53"/>
      <c r="N10" s="53"/>
      <c r="O10" s="64"/>
      <c r="P10" s="54">
        <f>データ!$P$6</f>
        <v>92.76</v>
      </c>
      <c r="Q10" s="54"/>
      <c r="R10" s="54"/>
      <c r="S10" s="54"/>
      <c r="T10" s="54"/>
      <c r="U10" s="54"/>
      <c r="V10" s="54"/>
      <c r="W10" s="61">
        <f>データ!$Q$6</f>
        <v>2509</v>
      </c>
      <c r="X10" s="61"/>
      <c r="Y10" s="61"/>
      <c r="Z10" s="61"/>
      <c r="AA10" s="61"/>
      <c r="AB10" s="61"/>
      <c r="AC10" s="61"/>
      <c r="AD10" s="2"/>
      <c r="AE10" s="2"/>
      <c r="AF10" s="2"/>
      <c r="AG10" s="2"/>
      <c r="AH10" s="4"/>
      <c r="AI10" s="4"/>
      <c r="AJ10" s="4"/>
      <c r="AK10" s="4"/>
      <c r="AL10" s="61">
        <f>データ!$U$6</f>
        <v>2833291</v>
      </c>
      <c r="AM10" s="61"/>
      <c r="AN10" s="61"/>
      <c r="AO10" s="61"/>
      <c r="AP10" s="61"/>
      <c r="AQ10" s="61"/>
      <c r="AR10" s="61"/>
      <c r="AS10" s="61"/>
      <c r="AT10" s="52">
        <f>データ!$V$6</f>
        <v>808.49</v>
      </c>
      <c r="AU10" s="53"/>
      <c r="AV10" s="53"/>
      <c r="AW10" s="53"/>
      <c r="AX10" s="53"/>
      <c r="AY10" s="53"/>
      <c r="AZ10" s="53"/>
      <c r="BA10" s="53"/>
      <c r="BB10" s="54">
        <f>データ!$W$6</f>
        <v>3504.42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7" t="s">
        <v>111</v>
      </c>
      <c r="BM47" s="88"/>
      <c r="BN47" s="88"/>
      <c r="BO47" s="88"/>
      <c r="BP47" s="88"/>
      <c r="BQ47" s="88"/>
      <c r="BR47" s="88"/>
      <c r="BS47" s="88"/>
      <c r="BT47" s="88"/>
      <c r="BU47" s="88"/>
      <c r="BV47" s="88"/>
      <c r="BW47" s="88"/>
      <c r="BX47" s="88"/>
      <c r="BY47" s="88"/>
      <c r="BZ47" s="89"/>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7"/>
      <c r="BM48" s="88"/>
      <c r="BN48" s="88"/>
      <c r="BO48" s="88"/>
      <c r="BP48" s="88"/>
      <c r="BQ48" s="88"/>
      <c r="BR48" s="88"/>
      <c r="BS48" s="88"/>
      <c r="BT48" s="88"/>
      <c r="BU48" s="88"/>
      <c r="BV48" s="88"/>
      <c r="BW48" s="88"/>
      <c r="BX48" s="88"/>
      <c r="BY48" s="88"/>
      <c r="BZ48" s="89"/>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7"/>
      <c r="BM49" s="88"/>
      <c r="BN49" s="88"/>
      <c r="BO49" s="88"/>
      <c r="BP49" s="88"/>
      <c r="BQ49" s="88"/>
      <c r="BR49" s="88"/>
      <c r="BS49" s="88"/>
      <c r="BT49" s="88"/>
      <c r="BU49" s="88"/>
      <c r="BV49" s="88"/>
      <c r="BW49" s="88"/>
      <c r="BX49" s="88"/>
      <c r="BY49" s="88"/>
      <c r="BZ49" s="89"/>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7"/>
      <c r="BM50" s="88"/>
      <c r="BN50" s="88"/>
      <c r="BO50" s="88"/>
      <c r="BP50" s="88"/>
      <c r="BQ50" s="88"/>
      <c r="BR50" s="88"/>
      <c r="BS50" s="88"/>
      <c r="BT50" s="88"/>
      <c r="BU50" s="88"/>
      <c r="BV50" s="88"/>
      <c r="BW50" s="88"/>
      <c r="BX50" s="88"/>
      <c r="BY50" s="88"/>
      <c r="BZ50" s="89"/>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7"/>
      <c r="BM51" s="88"/>
      <c r="BN51" s="88"/>
      <c r="BO51" s="88"/>
      <c r="BP51" s="88"/>
      <c r="BQ51" s="88"/>
      <c r="BR51" s="88"/>
      <c r="BS51" s="88"/>
      <c r="BT51" s="88"/>
      <c r="BU51" s="88"/>
      <c r="BV51" s="88"/>
      <c r="BW51" s="88"/>
      <c r="BX51" s="88"/>
      <c r="BY51" s="88"/>
      <c r="BZ51" s="89"/>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7"/>
      <c r="BM52" s="88"/>
      <c r="BN52" s="88"/>
      <c r="BO52" s="88"/>
      <c r="BP52" s="88"/>
      <c r="BQ52" s="88"/>
      <c r="BR52" s="88"/>
      <c r="BS52" s="88"/>
      <c r="BT52" s="88"/>
      <c r="BU52" s="88"/>
      <c r="BV52" s="88"/>
      <c r="BW52" s="88"/>
      <c r="BX52" s="88"/>
      <c r="BY52" s="88"/>
      <c r="BZ52" s="89"/>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7"/>
      <c r="BM53" s="88"/>
      <c r="BN53" s="88"/>
      <c r="BO53" s="88"/>
      <c r="BP53" s="88"/>
      <c r="BQ53" s="88"/>
      <c r="BR53" s="88"/>
      <c r="BS53" s="88"/>
      <c r="BT53" s="88"/>
      <c r="BU53" s="88"/>
      <c r="BV53" s="88"/>
      <c r="BW53" s="88"/>
      <c r="BX53" s="88"/>
      <c r="BY53" s="88"/>
      <c r="BZ53" s="89"/>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7"/>
      <c r="BM54" s="88"/>
      <c r="BN54" s="88"/>
      <c r="BO54" s="88"/>
      <c r="BP54" s="88"/>
      <c r="BQ54" s="88"/>
      <c r="BR54" s="88"/>
      <c r="BS54" s="88"/>
      <c r="BT54" s="88"/>
      <c r="BU54" s="88"/>
      <c r="BV54" s="88"/>
      <c r="BW54" s="88"/>
      <c r="BX54" s="88"/>
      <c r="BY54" s="88"/>
      <c r="BZ54" s="89"/>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7"/>
      <c r="BM55" s="88"/>
      <c r="BN55" s="88"/>
      <c r="BO55" s="88"/>
      <c r="BP55" s="88"/>
      <c r="BQ55" s="88"/>
      <c r="BR55" s="88"/>
      <c r="BS55" s="88"/>
      <c r="BT55" s="88"/>
      <c r="BU55" s="88"/>
      <c r="BV55" s="88"/>
      <c r="BW55" s="88"/>
      <c r="BX55" s="88"/>
      <c r="BY55" s="88"/>
      <c r="BZ55" s="89"/>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7"/>
      <c r="BM56" s="88"/>
      <c r="BN56" s="88"/>
      <c r="BO56" s="88"/>
      <c r="BP56" s="88"/>
      <c r="BQ56" s="88"/>
      <c r="BR56" s="88"/>
      <c r="BS56" s="88"/>
      <c r="BT56" s="88"/>
      <c r="BU56" s="88"/>
      <c r="BV56" s="88"/>
      <c r="BW56" s="88"/>
      <c r="BX56" s="88"/>
      <c r="BY56" s="88"/>
      <c r="BZ56" s="89"/>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7"/>
      <c r="BM57" s="88"/>
      <c r="BN57" s="88"/>
      <c r="BO57" s="88"/>
      <c r="BP57" s="88"/>
      <c r="BQ57" s="88"/>
      <c r="BR57" s="88"/>
      <c r="BS57" s="88"/>
      <c r="BT57" s="88"/>
      <c r="BU57" s="88"/>
      <c r="BV57" s="88"/>
      <c r="BW57" s="88"/>
      <c r="BX57" s="88"/>
      <c r="BY57" s="88"/>
      <c r="BZ57" s="89"/>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7"/>
      <c r="BM58" s="88"/>
      <c r="BN58" s="88"/>
      <c r="BO58" s="88"/>
      <c r="BP58" s="88"/>
      <c r="BQ58" s="88"/>
      <c r="BR58" s="88"/>
      <c r="BS58" s="88"/>
      <c r="BT58" s="88"/>
      <c r="BU58" s="88"/>
      <c r="BV58" s="88"/>
      <c r="BW58" s="88"/>
      <c r="BX58" s="88"/>
      <c r="BY58" s="88"/>
      <c r="BZ58" s="89"/>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7"/>
      <c r="BM59" s="88"/>
      <c r="BN59" s="88"/>
      <c r="BO59" s="88"/>
      <c r="BP59" s="88"/>
      <c r="BQ59" s="88"/>
      <c r="BR59" s="88"/>
      <c r="BS59" s="88"/>
      <c r="BT59" s="88"/>
      <c r="BU59" s="88"/>
      <c r="BV59" s="88"/>
      <c r="BW59" s="88"/>
      <c r="BX59" s="88"/>
      <c r="BY59" s="88"/>
      <c r="BZ59" s="89"/>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87"/>
      <c r="BM60" s="88"/>
      <c r="BN60" s="88"/>
      <c r="BO60" s="88"/>
      <c r="BP60" s="88"/>
      <c r="BQ60" s="88"/>
      <c r="BR60" s="88"/>
      <c r="BS60" s="88"/>
      <c r="BT60" s="88"/>
      <c r="BU60" s="88"/>
      <c r="BV60" s="88"/>
      <c r="BW60" s="88"/>
      <c r="BX60" s="88"/>
      <c r="BY60" s="88"/>
      <c r="BZ60" s="89"/>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87"/>
      <c r="BM61" s="88"/>
      <c r="BN61" s="88"/>
      <c r="BO61" s="88"/>
      <c r="BP61" s="88"/>
      <c r="BQ61" s="88"/>
      <c r="BR61" s="88"/>
      <c r="BS61" s="88"/>
      <c r="BT61" s="88"/>
      <c r="BU61" s="88"/>
      <c r="BV61" s="88"/>
      <c r="BW61" s="88"/>
      <c r="BX61" s="88"/>
      <c r="BY61" s="88"/>
      <c r="BZ61" s="89"/>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7"/>
      <c r="BM62" s="88"/>
      <c r="BN62" s="88"/>
      <c r="BO62" s="88"/>
      <c r="BP62" s="88"/>
      <c r="BQ62" s="88"/>
      <c r="BR62" s="88"/>
      <c r="BS62" s="88"/>
      <c r="BT62" s="88"/>
      <c r="BU62" s="88"/>
      <c r="BV62" s="88"/>
      <c r="BW62" s="88"/>
      <c r="BX62" s="88"/>
      <c r="BY62" s="88"/>
      <c r="BZ62" s="89"/>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7"/>
      <c r="BM63" s="88"/>
      <c r="BN63" s="88"/>
      <c r="BO63" s="88"/>
      <c r="BP63" s="88"/>
      <c r="BQ63" s="88"/>
      <c r="BR63" s="88"/>
      <c r="BS63" s="88"/>
      <c r="BT63" s="88"/>
      <c r="BU63" s="88"/>
      <c r="BV63" s="88"/>
      <c r="BW63" s="88"/>
      <c r="BX63" s="88"/>
      <c r="BY63" s="88"/>
      <c r="BZ63" s="89"/>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uW14QaOtCradicZpiTgp87J2/sBc+QV5FbS8CHQyt1a3UCqkCm4iDyUG1yjk1cEa72eZ4Vj4cP9/fY+bXAnELQ==" saltValue="BH55pEC4SY5QngrgeW+Wd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27</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2">
      <c r="A4" s="29" t="s">
        <v>52</v>
      </c>
      <c r="B4" s="31"/>
      <c r="C4" s="31"/>
      <c r="D4" s="31"/>
      <c r="E4" s="31"/>
      <c r="F4" s="31"/>
      <c r="G4" s="31"/>
      <c r="H4" s="94"/>
      <c r="I4" s="95"/>
      <c r="J4" s="95"/>
      <c r="K4" s="95"/>
      <c r="L4" s="95"/>
      <c r="M4" s="95"/>
      <c r="N4" s="95"/>
      <c r="O4" s="95"/>
      <c r="P4" s="95"/>
      <c r="Q4" s="95"/>
      <c r="R4" s="95"/>
      <c r="S4" s="95"/>
      <c r="T4" s="95"/>
      <c r="U4" s="95"/>
      <c r="V4" s="95"/>
      <c r="W4" s="96"/>
      <c r="X4" s="90" t="s">
        <v>53</v>
      </c>
      <c r="Y4" s="90"/>
      <c r="Z4" s="90"/>
      <c r="AA4" s="90"/>
      <c r="AB4" s="90"/>
      <c r="AC4" s="90"/>
      <c r="AD4" s="90"/>
      <c r="AE4" s="90"/>
      <c r="AF4" s="90"/>
      <c r="AG4" s="90"/>
      <c r="AH4" s="90"/>
      <c r="AI4" s="90" t="s">
        <v>54</v>
      </c>
      <c r="AJ4" s="90"/>
      <c r="AK4" s="90"/>
      <c r="AL4" s="90"/>
      <c r="AM4" s="90"/>
      <c r="AN4" s="90"/>
      <c r="AO4" s="90"/>
      <c r="AP4" s="90"/>
      <c r="AQ4" s="90"/>
      <c r="AR4" s="90"/>
      <c r="AS4" s="90"/>
      <c r="AT4" s="90" t="s">
        <v>55</v>
      </c>
      <c r="AU4" s="90"/>
      <c r="AV4" s="90"/>
      <c r="AW4" s="90"/>
      <c r="AX4" s="90"/>
      <c r="AY4" s="90"/>
      <c r="AZ4" s="90"/>
      <c r="BA4" s="90"/>
      <c r="BB4" s="90"/>
      <c r="BC4" s="90"/>
      <c r="BD4" s="90"/>
      <c r="BE4" s="90" t="s">
        <v>56</v>
      </c>
      <c r="BF4" s="90"/>
      <c r="BG4" s="90"/>
      <c r="BH4" s="90"/>
      <c r="BI4" s="90"/>
      <c r="BJ4" s="90"/>
      <c r="BK4" s="90"/>
      <c r="BL4" s="90"/>
      <c r="BM4" s="90"/>
      <c r="BN4" s="90"/>
      <c r="BO4" s="90"/>
      <c r="BP4" s="90" t="s">
        <v>57</v>
      </c>
      <c r="BQ4" s="90"/>
      <c r="BR4" s="90"/>
      <c r="BS4" s="90"/>
      <c r="BT4" s="90"/>
      <c r="BU4" s="90"/>
      <c r="BV4" s="90"/>
      <c r="BW4" s="90"/>
      <c r="BX4" s="90"/>
      <c r="BY4" s="90"/>
      <c r="BZ4" s="90"/>
      <c r="CA4" s="90" t="s">
        <v>58</v>
      </c>
      <c r="CB4" s="90"/>
      <c r="CC4" s="90"/>
      <c r="CD4" s="90"/>
      <c r="CE4" s="90"/>
      <c r="CF4" s="90"/>
      <c r="CG4" s="90"/>
      <c r="CH4" s="90"/>
      <c r="CI4" s="90"/>
      <c r="CJ4" s="90"/>
      <c r="CK4" s="90"/>
      <c r="CL4" s="90" t="s">
        <v>59</v>
      </c>
      <c r="CM4" s="90"/>
      <c r="CN4" s="90"/>
      <c r="CO4" s="90"/>
      <c r="CP4" s="90"/>
      <c r="CQ4" s="90"/>
      <c r="CR4" s="90"/>
      <c r="CS4" s="90"/>
      <c r="CT4" s="90"/>
      <c r="CU4" s="90"/>
      <c r="CV4" s="90"/>
      <c r="CW4" s="90" t="s">
        <v>60</v>
      </c>
      <c r="CX4" s="90"/>
      <c r="CY4" s="90"/>
      <c r="CZ4" s="90"/>
      <c r="DA4" s="90"/>
      <c r="DB4" s="90"/>
      <c r="DC4" s="90"/>
      <c r="DD4" s="90"/>
      <c r="DE4" s="90"/>
      <c r="DF4" s="90"/>
      <c r="DG4" s="90"/>
      <c r="DH4" s="90" t="s">
        <v>61</v>
      </c>
      <c r="DI4" s="90"/>
      <c r="DJ4" s="90"/>
      <c r="DK4" s="90"/>
      <c r="DL4" s="90"/>
      <c r="DM4" s="90"/>
      <c r="DN4" s="90"/>
      <c r="DO4" s="90"/>
      <c r="DP4" s="90"/>
      <c r="DQ4" s="90"/>
      <c r="DR4" s="90"/>
      <c r="DS4" s="90" t="s">
        <v>62</v>
      </c>
      <c r="DT4" s="90"/>
      <c r="DU4" s="90"/>
      <c r="DV4" s="90"/>
      <c r="DW4" s="90"/>
      <c r="DX4" s="90"/>
      <c r="DY4" s="90"/>
      <c r="DZ4" s="90"/>
      <c r="EA4" s="90"/>
      <c r="EB4" s="90"/>
      <c r="EC4" s="90"/>
      <c r="ED4" s="90" t="s">
        <v>63</v>
      </c>
      <c r="EE4" s="90"/>
      <c r="EF4" s="90"/>
      <c r="EG4" s="90"/>
      <c r="EH4" s="90"/>
      <c r="EI4" s="90"/>
      <c r="EJ4" s="90"/>
      <c r="EK4" s="90"/>
      <c r="EL4" s="90"/>
      <c r="EM4" s="90"/>
      <c r="EN4" s="90"/>
    </row>
    <row r="5" spans="1:144" x14ac:dyDescent="0.2">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2">
      <c r="A6" s="29" t="s">
        <v>91</v>
      </c>
      <c r="B6" s="34">
        <f>B7</f>
        <v>2020</v>
      </c>
      <c r="C6" s="34">
        <f t="shared" ref="C6:W6" si="3">C7</f>
        <v>140007</v>
      </c>
      <c r="D6" s="34">
        <f t="shared" si="3"/>
        <v>46</v>
      </c>
      <c r="E6" s="34">
        <f t="shared" si="3"/>
        <v>1</v>
      </c>
      <c r="F6" s="34">
        <f t="shared" si="3"/>
        <v>0</v>
      </c>
      <c r="G6" s="34">
        <f t="shared" si="3"/>
        <v>1</v>
      </c>
      <c r="H6" s="34" t="str">
        <f t="shared" si="3"/>
        <v>神奈川県</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58.97</v>
      </c>
      <c r="P6" s="35">
        <f t="shared" si="3"/>
        <v>92.76</v>
      </c>
      <c r="Q6" s="35">
        <f t="shared" si="3"/>
        <v>2509</v>
      </c>
      <c r="R6" s="35">
        <f t="shared" si="3"/>
        <v>9220245</v>
      </c>
      <c r="S6" s="35">
        <f t="shared" si="3"/>
        <v>2416.11</v>
      </c>
      <c r="T6" s="35">
        <f t="shared" si="3"/>
        <v>3816.15</v>
      </c>
      <c r="U6" s="35">
        <f t="shared" si="3"/>
        <v>2833291</v>
      </c>
      <c r="V6" s="35">
        <f t="shared" si="3"/>
        <v>808.49</v>
      </c>
      <c r="W6" s="35">
        <f t="shared" si="3"/>
        <v>3504.42</v>
      </c>
      <c r="X6" s="36">
        <f>IF(X7="",NA(),X7)</f>
        <v>113.71</v>
      </c>
      <c r="Y6" s="36">
        <f t="shared" ref="Y6:AG6" si="4">IF(Y7="",NA(),Y7)</f>
        <v>114.03</v>
      </c>
      <c r="Z6" s="36">
        <f t="shared" si="4"/>
        <v>112.8</v>
      </c>
      <c r="AA6" s="36">
        <f t="shared" si="4"/>
        <v>110.15</v>
      </c>
      <c r="AB6" s="36">
        <f t="shared" si="4"/>
        <v>106.45</v>
      </c>
      <c r="AC6" s="36">
        <f t="shared" si="4"/>
        <v>117.25</v>
      </c>
      <c r="AD6" s="36">
        <f t="shared" si="4"/>
        <v>116.77</v>
      </c>
      <c r="AE6" s="36">
        <f t="shared" si="4"/>
        <v>115.41</v>
      </c>
      <c r="AF6" s="36">
        <f t="shared" si="4"/>
        <v>113.57</v>
      </c>
      <c r="AG6" s="36">
        <f t="shared" si="4"/>
        <v>112.59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122.62</v>
      </c>
      <c r="AU6" s="36">
        <f t="shared" ref="AU6:BC6" si="6">IF(AU7="",NA(),AU7)</f>
        <v>124.99</v>
      </c>
      <c r="AV6" s="36">
        <f t="shared" si="6"/>
        <v>111.97</v>
      </c>
      <c r="AW6" s="36">
        <f t="shared" si="6"/>
        <v>114.95</v>
      </c>
      <c r="AX6" s="36">
        <f t="shared" si="6"/>
        <v>114.27</v>
      </c>
      <c r="AY6" s="36">
        <f t="shared" si="6"/>
        <v>249.08</v>
      </c>
      <c r="AZ6" s="36">
        <f t="shared" si="6"/>
        <v>254.05</v>
      </c>
      <c r="BA6" s="36">
        <f t="shared" si="6"/>
        <v>258.22000000000003</v>
      </c>
      <c r="BB6" s="36">
        <f t="shared" si="6"/>
        <v>250.03</v>
      </c>
      <c r="BC6" s="36">
        <f t="shared" si="6"/>
        <v>239.45</v>
      </c>
      <c r="BD6" s="35" t="str">
        <f>IF(BD7="","",IF(BD7="-","【-】","【"&amp;SUBSTITUTE(TEXT(BD7,"#,##0.00"),"-","△")&amp;"】"))</f>
        <v>【260.31】</v>
      </c>
      <c r="BE6" s="36">
        <f>IF(BE7="",NA(),BE7)</f>
        <v>249.63</v>
      </c>
      <c r="BF6" s="36">
        <f t="shared" ref="BF6:BN6" si="7">IF(BF7="",NA(),BF7)</f>
        <v>236.95</v>
      </c>
      <c r="BG6" s="36">
        <f t="shared" si="7"/>
        <v>226.05</v>
      </c>
      <c r="BH6" s="36">
        <f t="shared" si="7"/>
        <v>224.71</v>
      </c>
      <c r="BI6" s="36">
        <f t="shared" si="7"/>
        <v>224.3</v>
      </c>
      <c r="BJ6" s="36">
        <f t="shared" si="7"/>
        <v>266.66000000000003</v>
      </c>
      <c r="BK6" s="36">
        <f t="shared" si="7"/>
        <v>258.63</v>
      </c>
      <c r="BL6" s="36">
        <f t="shared" si="7"/>
        <v>255.12</v>
      </c>
      <c r="BM6" s="36">
        <f t="shared" si="7"/>
        <v>254.19</v>
      </c>
      <c r="BN6" s="36">
        <f t="shared" si="7"/>
        <v>259.56</v>
      </c>
      <c r="BO6" s="35" t="str">
        <f>IF(BO7="","",IF(BO7="-","【-】","【"&amp;SUBSTITUTE(TEXT(BO7,"#,##0.00"),"-","△")&amp;"】"))</f>
        <v>【275.67】</v>
      </c>
      <c r="BP6" s="36">
        <f>IF(BP7="",NA(),BP7)</f>
        <v>103.22</v>
      </c>
      <c r="BQ6" s="36">
        <f t="shared" ref="BQ6:BY6" si="8">IF(BQ7="",NA(),BQ7)</f>
        <v>103.9</v>
      </c>
      <c r="BR6" s="36">
        <f t="shared" si="8"/>
        <v>102.8</v>
      </c>
      <c r="BS6" s="36">
        <f t="shared" si="8"/>
        <v>100.91</v>
      </c>
      <c r="BT6" s="36">
        <f t="shared" si="8"/>
        <v>97.36</v>
      </c>
      <c r="BU6" s="36">
        <f t="shared" si="8"/>
        <v>110.87</v>
      </c>
      <c r="BV6" s="36">
        <f t="shared" si="8"/>
        <v>110.3</v>
      </c>
      <c r="BW6" s="36">
        <f t="shared" si="8"/>
        <v>109.12</v>
      </c>
      <c r="BX6" s="36">
        <f t="shared" si="8"/>
        <v>107.42</v>
      </c>
      <c r="BY6" s="36">
        <f t="shared" si="8"/>
        <v>105.07</v>
      </c>
      <c r="BZ6" s="35" t="str">
        <f>IF(BZ7="","",IF(BZ7="-","【-】","【"&amp;SUBSTITUTE(TEXT(BZ7,"#,##0.00"),"-","△")&amp;"】"))</f>
        <v>【100.05】</v>
      </c>
      <c r="CA6" s="36">
        <f>IF(CA7="",NA(),CA7)</f>
        <v>152.49</v>
      </c>
      <c r="CB6" s="36">
        <f t="shared" ref="CB6:CJ6" si="9">IF(CB7="",NA(),CB7)</f>
        <v>151.4</v>
      </c>
      <c r="CC6" s="36">
        <f t="shared" si="9"/>
        <v>153.03</v>
      </c>
      <c r="CD6" s="36">
        <f t="shared" si="9"/>
        <v>155.21</v>
      </c>
      <c r="CE6" s="36">
        <f t="shared" si="9"/>
        <v>152.03</v>
      </c>
      <c r="CF6" s="36">
        <f t="shared" si="9"/>
        <v>150.54</v>
      </c>
      <c r="CG6" s="36">
        <f t="shared" si="9"/>
        <v>151.85</v>
      </c>
      <c r="CH6" s="36">
        <f t="shared" si="9"/>
        <v>153.88</v>
      </c>
      <c r="CI6" s="36">
        <f t="shared" si="9"/>
        <v>157.19</v>
      </c>
      <c r="CJ6" s="36">
        <f t="shared" si="9"/>
        <v>153.71</v>
      </c>
      <c r="CK6" s="35" t="str">
        <f>IF(CK7="","",IF(CK7="-","【-】","【"&amp;SUBSTITUTE(TEXT(CK7,"#,##0.00"),"-","△")&amp;"】"))</f>
        <v>【166.40】</v>
      </c>
      <c r="CL6" s="36">
        <f>IF(CL7="",NA(),CL7)</f>
        <v>60.93</v>
      </c>
      <c r="CM6" s="36">
        <f t="shared" ref="CM6:CU6" si="10">IF(CM7="",NA(),CM7)</f>
        <v>61.2</v>
      </c>
      <c r="CN6" s="36">
        <f t="shared" si="10"/>
        <v>60.6</v>
      </c>
      <c r="CO6" s="36">
        <f t="shared" si="10"/>
        <v>59.9</v>
      </c>
      <c r="CP6" s="36">
        <f t="shared" si="10"/>
        <v>61.17</v>
      </c>
      <c r="CQ6" s="36">
        <f t="shared" si="10"/>
        <v>63.18</v>
      </c>
      <c r="CR6" s="36">
        <f t="shared" si="10"/>
        <v>63.54</v>
      </c>
      <c r="CS6" s="36">
        <f t="shared" si="10"/>
        <v>63.53</v>
      </c>
      <c r="CT6" s="36">
        <f t="shared" si="10"/>
        <v>63.16</v>
      </c>
      <c r="CU6" s="36">
        <f t="shared" si="10"/>
        <v>64.41</v>
      </c>
      <c r="CV6" s="35" t="str">
        <f>IF(CV7="","",IF(CV7="-","【-】","【"&amp;SUBSTITUTE(TEXT(CV7,"#,##0.00"),"-","△")&amp;"】"))</f>
        <v>【60.69】</v>
      </c>
      <c r="CW6" s="36">
        <f>IF(CW7="",NA(),CW7)</f>
        <v>90.5</v>
      </c>
      <c r="CX6" s="36">
        <f t="shared" ref="CX6:DF6" si="11">IF(CX7="",NA(),CX7)</f>
        <v>90.34</v>
      </c>
      <c r="CY6" s="36">
        <f t="shared" si="11"/>
        <v>91.01</v>
      </c>
      <c r="CZ6" s="36">
        <f t="shared" si="11"/>
        <v>91.37</v>
      </c>
      <c r="DA6" s="36">
        <f t="shared" si="11"/>
        <v>91.64</v>
      </c>
      <c r="DB6" s="36">
        <f t="shared" si="11"/>
        <v>91.6</v>
      </c>
      <c r="DC6" s="36">
        <f t="shared" si="11"/>
        <v>91.48</v>
      </c>
      <c r="DD6" s="36">
        <f t="shared" si="11"/>
        <v>91.58</v>
      </c>
      <c r="DE6" s="36">
        <f t="shared" si="11"/>
        <v>91.48</v>
      </c>
      <c r="DF6" s="36">
        <f t="shared" si="11"/>
        <v>91.64</v>
      </c>
      <c r="DG6" s="35" t="str">
        <f>IF(DG7="","",IF(DG7="-","【-】","【"&amp;SUBSTITUTE(TEXT(DG7,"#,##0.00"),"-","△")&amp;"】"))</f>
        <v>【89.82】</v>
      </c>
      <c r="DH6" s="36">
        <f>IF(DH7="",NA(),DH7)</f>
        <v>53.72</v>
      </c>
      <c r="DI6" s="36">
        <f t="shared" ref="DI6:DQ6" si="12">IF(DI7="",NA(),DI7)</f>
        <v>54.52</v>
      </c>
      <c r="DJ6" s="36">
        <f t="shared" si="12"/>
        <v>54.29</v>
      </c>
      <c r="DK6" s="36">
        <f t="shared" si="12"/>
        <v>54.67</v>
      </c>
      <c r="DL6" s="36">
        <f t="shared" si="12"/>
        <v>55.19</v>
      </c>
      <c r="DM6" s="36">
        <f t="shared" si="12"/>
        <v>49.1</v>
      </c>
      <c r="DN6" s="36">
        <f t="shared" si="12"/>
        <v>49.66</v>
      </c>
      <c r="DO6" s="36">
        <f t="shared" si="12"/>
        <v>50.41</v>
      </c>
      <c r="DP6" s="36">
        <f t="shared" si="12"/>
        <v>51.13</v>
      </c>
      <c r="DQ6" s="36">
        <f t="shared" si="12"/>
        <v>51.62</v>
      </c>
      <c r="DR6" s="35" t="str">
        <f>IF(DR7="","",IF(DR7="-","【-】","【"&amp;SUBSTITUTE(TEXT(DR7,"#,##0.00"),"-","△")&amp;"】"))</f>
        <v>【50.19】</v>
      </c>
      <c r="DS6" s="36">
        <f>IF(DS7="",NA(),DS7)</f>
        <v>22.78</v>
      </c>
      <c r="DT6" s="36">
        <f t="shared" ref="DT6:EB6" si="13">IF(DT7="",NA(),DT7)</f>
        <v>24.57</v>
      </c>
      <c r="DU6" s="36">
        <f t="shared" si="13"/>
        <v>26.32</v>
      </c>
      <c r="DV6" s="36">
        <f t="shared" si="13"/>
        <v>27.82</v>
      </c>
      <c r="DW6" s="36">
        <f t="shared" si="13"/>
        <v>29</v>
      </c>
      <c r="DX6" s="36">
        <f t="shared" si="13"/>
        <v>17.420000000000002</v>
      </c>
      <c r="DY6" s="36">
        <f t="shared" si="13"/>
        <v>18.940000000000001</v>
      </c>
      <c r="DZ6" s="36">
        <f t="shared" si="13"/>
        <v>20.36</v>
      </c>
      <c r="EA6" s="36">
        <f t="shared" si="13"/>
        <v>22.41</v>
      </c>
      <c r="EB6" s="36">
        <f t="shared" si="13"/>
        <v>23.68</v>
      </c>
      <c r="EC6" s="35" t="str">
        <f>IF(EC7="","",IF(EC7="-","【-】","【"&amp;SUBSTITUTE(TEXT(EC7,"#,##0.00"),"-","△")&amp;"】"))</f>
        <v>【20.63】</v>
      </c>
      <c r="ED6" s="36">
        <f>IF(ED7="",NA(),ED7)</f>
        <v>0.8</v>
      </c>
      <c r="EE6" s="36">
        <f t="shared" ref="EE6:EM6" si="14">IF(EE7="",NA(),EE7)</f>
        <v>0.7</v>
      </c>
      <c r="EF6" s="36">
        <f t="shared" si="14"/>
        <v>0.78</v>
      </c>
      <c r="EG6" s="36">
        <f t="shared" si="14"/>
        <v>0.73</v>
      </c>
      <c r="EH6" s="36">
        <f t="shared" si="14"/>
        <v>0.8</v>
      </c>
      <c r="EI6" s="36">
        <f t="shared" si="14"/>
        <v>0.73</v>
      </c>
      <c r="EJ6" s="36">
        <f t="shared" si="14"/>
        <v>0.74</v>
      </c>
      <c r="EK6" s="36">
        <f t="shared" si="14"/>
        <v>0.75</v>
      </c>
      <c r="EL6" s="36">
        <f t="shared" si="14"/>
        <v>0.73</v>
      </c>
      <c r="EM6" s="36">
        <f t="shared" si="14"/>
        <v>0.79</v>
      </c>
      <c r="EN6" s="35" t="str">
        <f>IF(EN7="","",IF(EN7="-","【-】","【"&amp;SUBSTITUTE(TEXT(EN7,"#,##0.00"),"-","△")&amp;"】"))</f>
        <v>【0.69】</v>
      </c>
    </row>
    <row r="7" spans="1:144" s="37" customFormat="1" x14ac:dyDescent="0.2">
      <c r="A7" s="29"/>
      <c r="B7" s="38">
        <v>2020</v>
      </c>
      <c r="C7" s="38">
        <v>140007</v>
      </c>
      <c r="D7" s="38">
        <v>46</v>
      </c>
      <c r="E7" s="38">
        <v>1</v>
      </c>
      <c r="F7" s="38">
        <v>0</v>
      </c>
      <c r="G7" s="38">
        <v>1</v>
      </c>
      <c r="H7" s="38" t="s">
        <v>92</v>
      </c>
      <c r="I7" s="38" t="s">
        <v>93</v>
      </c>
      <c r="J7" s="38" t="s">
        <v>94</v>
      </c>
      <c r="K7" s="38" t="s">
        <v>95</v>
      </c>
      <c r="L7" s="38" t="s">
        <v>96</v>
      </c>
      <c r="M7" s="38" t="s">
        <v>97</v>
      </c>
      <c r="N7" s="39" t="s">
        <v>98</v>
      </c>
      <c r="O7" s="39">
        <v>58.97</v>
      </c>
      <c r="P7" s="39">
        <v>92.76</v>
      </c>
      <c r="Q7" s="39">
        <v>2509</v>
      </c>
      <c r="R7" s="39">
        <v>9220245</v>
      </c>
      <c r="S7" s="39">
        <v>2416.11</v>
      </c>
      <c r="T7" s="39">
        <v>3816.15</v>
      </c>
      <c r="U7" s="39">
        <v>2833291</v>
      </c>
      <c r="V7" s="39">
        <v>808.49</v>
      </c>
      <c r="W7" s="39">
        <v>3504.42</v>
      </c>
      <c r="X7" s="39">
        <v>113.71</v>
      </c>
      <c r="Y7" s="39">
        <v>114.03</v>
      </c>
      <c r="Z7" s="39">
        <v>112.8</v>
      </c>
      <c r="AA7" s="39">
        <v>110.15</v>
      </c>
      <c r="AB7" s="39">
        <v>106.45</v>
      </c>
      <c r="AC7" s="39">
        <v>117.25</v>
      </c>
      <c r="AD7" s="39">
        <v>116.77</v>
      </c>
      <c r="AE7" s="39">
        <v>115.41</v>
      </c>
      <c r="AF7" s="39">
        <v>113.57</v>
      </c>
      <c r="AG7" s="39">
        <v>112.59</v>
      </c>
      <c r="AH7" s="39">
        <v>110.27</v>
      </c>
      <c r="AI7" s="39">
        <v>0</v>
      </c>
      <c r="AJ7" s="39">
        <v>0</v>
      </c>
      <c r="AK7" s="39">
        <v>0</v>
      </c>
      <c r="AL7" s="39">
        <v>0</v>
      </c>
      <c r="AM7" s="39">
        <v>0</v>
      </c>
      <c r="AN7" s="39">
        <v>0</v>
      </c>
      <c r="AO7" s="39">
        <v>0</v>
      </c>
      <c r="AP7" s="39">
        <v>0</v>
      </c>
      <c r="AQ7" s="39">
        <v>0</v>
      </c>
      <c r="AR7" s="39">
        <v>0</v>
      </c>
      <c r="AS7" s="39">
        <v>1.1499999999999999</v>
      </c>
      <c r="AT7" s="39">
        <v>122.62</v>
      </c>
      <c r="AU7" s="39">
        <v>124.99</v>
      </c>
      <c r="AV7" s="39">
        <v>111.97</v>
      </c>
      <c r="AW7" s="39">
        <v>114.95</v>
      </c>
      <c r="AX7" s="39">
        <v>114.27</v>
      </c>
      <c r="AY7" s="39">
        <v>249.08</v>
      </c>
      <c r="AZ7" s="39">
        <v>254.05</v>
      </c>
      <c r="BA7" s="39">
        <v>258.22000000000003</v>
      </c>
      <c r="BB7" s="39">
        <v>250.03</v>
      </c>
      <c r="BC7" s="39">
        <v>239.45</v>
      </c>
      <c r="BD7" s="39">
        <v>260.31</v>
      </c>
      <c r="BE7" s="39">
        <v>249.63</v>
      </c>
      <c r="BF7" s="39">
        <v>236.95</v>
      </c>
      <c r="BG7" s="39">
        <v>226.05</v>
      </c>
      <c r="BH7" s="39">
        <v>224.71</v>
      </c>
      <c r="BI7" s="39">
        <v>224.3</v>
      </c>
      <c r="BJ7" s="39">
        <v>266.66000000000003</v>
      </c>
      <c r="BK7" s="39">
        <v>258.63</v>
      </c>
      <c r="BL7" s="39">
        <v>255.12</v>
      </c>
      <c r="BM7" s="39">
        <v>254.19</v>
      </c>
      <c r="BN7" s="39">
        <v>259.56</v>
      </c>
      <c r="BO7" s="39">
        <v>275.67</v>
      </c>
      <c r="BP7" s="39">
        <v>103.22</v>
      </c>
      <c r="BQ7" s="39">
        <v>103.9</v>
      </c>
      <c r="BR7" s="39">
        <v>102.8</v>
      </c>
      <c r="BS7" s="39">
        <v>100.91</v>
      </c>
      <c r="BT7" s="39">
        <v>97.36</v>
      </c>
      <c r="BU7" s="39">
        <v>110.87</v>
      </c>
      <c r="BV7" s="39">
        <v>110.3</v>
      </c>
      <c r="BW7" s="39">
        <v>109.12</v>
      </c>
      <c r="BX7" s="39">
        <v>107.42</v>
      </c>
      <c r="BY7" s="39">
        <v>105.07</v>
      </c>
      <c r="BZ7" s="39">
        <v>100.05</v>
      </c>
      <c r="CA7" s="39">
        <v>152.49</v>
      </c>
      <c r="CB7" s="39">
        <v>151.4</v>
      </c>
      <c r="CC7" s="39">
        <v>153.03</v>
      </c>
      <c r="CD7" s="39">
        <v>155.21</v>
      </c>
      <c r="CE7" s="39">
        <v>152.03</v>
      </c>
      <c r="CF7" s="39">
        <v>150.54</v>
      </c>
      <c r="CG7" s="39">
        <v>151.85</v>
      </c>
      <c r="CH7" s="39">
        <v>153.88</v>
      </c>
      <c r="CI7" s="39">
        <v>157.19</v>
      </c>
      <c r="CJ7" s="39">
        <v>153.71</v>
      </c>
      <c r="CK7" s="39">
        <v>166.4</v>
      </c>
      <c r="CL7" s="39">
        <v>60.93</v>
      </c>
      <c r="CM7" s="39">
        <v>61.2</v>
      </c>
      <c r="CN7" s="39">
        <v>60.6</v>
      </c>
      <c r="CO7" s="39">
        <v>59.9</v>
      </c>
      <c r="CP7" s="39">
        <v>61.17</v>
      </c>
      <c r="CQ7" s="39">
        <v>63.18</v>
      </c>
      <c r="CR7" s="39">
        <v>63.54</v>
      </c>
      <c r="CS7" s="39">
        <v>63.53</v>
      </c>
      <c r="CT7" s="39">
        <v>63.16</v>
      </c>
      <c r="CU7" s="39">
        <v>64.41</v>
      </c>
      <c r="CV7" s="39">
        <v>60.69</v>
      </c>
      <c r="CW7" s="39">
        <v>90.5</v>
      </c>
      <c r="CX7" s="39">
        <v>90.34</v>
      </c>
      <c r="CY7" s="39">
        <v>91.01</v>
      </c>
      <c r="CZ7" s="39">
        <v>91.37</v>
      </c>
      <c r="DA7" s="39">
        <v>91.64</v>
      </c>
      <c r="DB7" s="39">
        <v>91.6</v>
      </c>
      <c r="DC7" s="39">
        <v>91.48</v>
      </c>
      <c r="DD7" s="39">
        <v>91.58</v>
      </c>
      <c r="DE7" s="39">
        <v>91.48</v>
      </c>
      <c r="DF7" s="39">
        <v>91.64</v>
      </c>
      <c r="DG7" s="39">
        <v>89.82</v>
      </c>
      <c r="DH7" s="39">
        <v>53.72</v>
      </c>
      <c r="DI7" s="39">
        <v>54.52</v>
      </c>
      <c r="DJ7" s="39">
        <v>54.29</v>
      </c>
      <c r="DK7" s="39">
        <v>54.67</v>
      </c>
      <c r="DL7" s="39">
        <v>55.19</v>
      </c>
      <c r="DM7" s="39">
        <v>49.1</v>
      </c>
      <c r="DN7" s="39">
        <v>49.66</v>
      </c>
      <c r="DO7" s="39">
        <v>50.41</v>
      </c>
      <c r="DP7" s="39">
        <v>51.13</v>
      </c>
      <c r="DQ7" s="39">
        <v>51.62</v>
      </c>
      <c r="DR7" s="39">
        <v>50.19</v>
      </c>
      <c r="DS7" s="39">
        <v>22.78</v>
      </c>
      <c r="DT7" s="39">
        <v>24.57</v>
      </c>
      <c r="DU7" s="39">
        <v>26.32</v>
      </c>
      <c r="DV7" s="39">
        <v>27.82</v>
      </c>
      <c r="DW7" s="39">
        <v>29</v>
      </c>
      <c r="DX7" s="39">
        <v>17.420000000000002</v>
      </c>
      <c r="DY7" s="39">
        <v>18.940000000000001</v>
      </c>
      <c r="DZ7" s="39">
        <v>20.36</v>
      </c>
      <c r="EA7" s="39">
        <v>22.41</v>
      </c>
      <c r="EB7" s="39">
        <v>23.68</v>
      </c>
      <c r="EC7" s="39">
        <v>20.63</v>
      </c>
      <c r="ED7" s="39">
        <v>0.8</v>
      </c>
      <c r="EE7" s="39">
        <v>0.7</v>
      </c>
      <c r="EF7" s="39">
        <v>0.78</v>
      </c>
      <c r="EG7" s="39">
        <v>0.73</v>
      </c>
      <c r="EH7" s="39">
        <v>0.8</v>
      </c>
      <c r="EI7" s="39">
        <v>0.73</v>
      </c>
      <c r="EJ7" s="39">
        <v>0.74</v>
      </c>
      <c r="EK7" s="39">
        <v>0.75</v>
      </c>
      <c r="EL7" s="39">
        <v>0.73</v>
      </c>
      <c r="EM7" s="39">
        <v>0.79</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104</v>
      </c>
    </row>
    <row r="12" spans="1:144" x14ac:dyDescent="0.2">
      <c r="B12">
        <v>1</v>
      </c>
      <c r="C12">
        <v>1</v>
      </c>
      <c r="D12">
        <v>1</v>
      </c>
      <c r="E12">
        <v>1</v>
      </c>
      <c r="F12">
        <v>2</v>
      </c>
      <c r="G12" t="s">
        <v>105</v>
      </c>
    </row>
    <row r="13" spans="1:144" x14ac:dyDescent="0.2">
      <c r="B13" t="s">
        <v>106</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2022-01-19T04:30:26Z</cp:lastPrinted>
  <dcterms:created xsi:type="dcterms:W3CDTF">2021-12-03T06:47:40Z</dcterms:created>
  <dcterms:modified xsi:type="dcterms:W3CDTF">2022-01-21T05:22:51Z</dcterms:modified>
  <cp:category/>
</cp:coreProperties>
</file>