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50　管理調整係\014　決算\経営比較分析\R02決算\220121〆 公営企業に係る経営比較分析表（令和２年度決算）の分析等について )\公営企業に係る経営比較分析表（令和２年度決算）の分析等について\【経営比較分析表】2020_150002_46_1718\"/>
    </mc:Choice>
  </mc:AlternateContent>
  <workbookProtection workbookAlgorithmName="SHA-512" workbookHashValue="/m9XOFD8eOLlmSSzNqK7+K2rHtnjFL+FO1Nxp8PP6jbEUtG6ElmBBAq4rGvQ5gvsQYV+LonIgA+B8YjH2SxFiw==" workbookSaltValue="OIoEH7IakTsscllOaAiK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<sst xmlns="http://schemas.openxmlformats.org/spreadsheetml/2006/main" count="319" uniqueCount="117">
  <si>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</si>
  <si>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</si>
  <si>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</si>
  <si>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</si>
  <si>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</si>
  <si>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</si>
  <si>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</si>
  <si>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</si>
  <si>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</si>
  <si>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</si>
  <si>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</si>
  <si>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</si>
  <si>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</si>
  <si>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</si>
  <si>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</si>
  <si>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</si>
  <si>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</si>
  <si>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</si>
  <si>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</si>
  <si>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</si>
  <si>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</si>
  <si>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</si>
  <si>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</si>
  <si>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</si>
  <si>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</si>
  <si>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</si>
  <si>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</si>
  <si>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</si>
  <si>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</si>
  <si>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</si>
  <si>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</si>
  <si>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</si>
  <si>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</si>
  <si>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</si>
  <si>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</si>
  <si>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</si>
  <si>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</si>
  <si>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</si>
  <si>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</si>
  <si>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</si>
  <si>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</si>
  <si>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</si>
  <si>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</si>
  <si>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</si>
  <si>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</si>
  <si>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</si>
  <si>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</si>
  <si>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</si>
  <si>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</si>
  <si>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</si>
  <si>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</si>
  <si>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</si>
  <si>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</si>
  <si>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</si>
  <si>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</si>
  <si>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</si>
  <si>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</si>
  <si>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</si>
  <si>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</si>
  <si>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</si>
  <si>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</si>
  <si>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</si>
  <si>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</si>
  <si>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</si>
  <si>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</si>
  <si>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</si>
  <si>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</si>
  <si>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</si>
  <si>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</si>
  <si>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</si>
  <si>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</si>
  <si>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</si>
  <si>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</si>
  <si>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</si>
  <si>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</si>
  <si>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</si>
  <si>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</si>
  <si>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</si>
  <si>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</si>
  <si>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</si>
  <si>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</si>
  <si>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</si>
  <si>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</si>
  <si>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</si>
  <si>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</si>
  <si>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</si>
  <si>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</si>
  <si>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</si>
  <si>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</si>
  <si>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</si>
  <si>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</si>
  <si>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</si>
  <si>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</si>
  <si>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</si>
  <si>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</si>
  <si>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</si>
  <si>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</si>
  <si>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</si>
  <si>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</si>
  <si>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</si>
  <si>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</si>
  <si>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</si>
  <si>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</si>
  <si>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</si>
  <si>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</si>
  <si>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</si>
  <si>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</si>
  <si>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</si>
  <si>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</si>
  <si>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</si>
  <si>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</si>
  <si>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</si>
  <si>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</si>
  <si>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</si>
  <si>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①経常収支比率、②累積欠損金比率
　経常収支比率は100%を上回っており、累積欠損金もないことから、経営は健全であると考えています。
③流動比率
　流動比率は、89.43％でした。しかし、流動負債の40%以上が企業債で、うち７割が交付税措置されることを差し引けば、実質的な流動比率は130.06％で、一定の支払能力を備えていると考えています。
④企業債残高対事業規模比率
　Ｈ29から資本費の増収により、計算上、地方債残高の自己負担額が増え、指標が上昇している。令和２年度に比率が減少し、類似団体平均値と同等の水準となっています。
⑥汚水処理原価
　令和２年度の汚水処理原価は、前年度に比べ低減しました。これは、コロナ禍の影響等による有収水量の増加が各処理区においてみられたことによって、相対的に汚水処理原価が低減したものと考えています。
⑦施設利用率
　令和２年度の施設利用率は69.91％で前年度より向上しています。
⑧水洗化率
　本県流域下水道の水洗化率は、着実に伸びているものの、まだ類似団体より低いと思われることから、一層の促進が必要と考えています。
</t>
    <rPh sb="1" eb="3">
      <t>ケイジョウ</t>
    </rPh>
    <rPh sb="9" eb="11">
      <t>ルイセキ</t>
    </rPh>
    <rPh sb="11" eb="13">
      <t>ケッソン</t>
    </rPh>
    <rPh sb="13" eb="14">
      <t>キン</t>
    </rPh>
    <rPh sb="14" eb="16">
      <t>ヒリツ</t>
    </rPh>
    <rPh sb="59" eb="60">
      <t>カンガ</t>
    </rPh>
    <rPh sb="69" eb="71">
      <t>リュウドウ</t>
    </rPh>
    <rPh sb="71" eb="73">
      <t>ヒリツ</t>
    </rPh>
    <rPh sb="156" eb="158">
      <t>ノウリョク</t>
    </rPh>
    <rPh sb="298" eb="300">
      <t>テイゲン</t>
    </rPh>
    <rPh sb="401" eb="404">
      <t>ゼンネンド</t>
    </rPh>
    <rPh sb="478" eb="479">
      <t>カンガ</t>
    </rPh>
    <phoneticPr fontId="4"/>
  </si>
  <si>
    <t>①有形固定資産減価償却率
　令和２年度末で4.61％となっています。これは、令和２年度より公営企業会計に移行したため、減価償却累計額が令和２年度分しか計上されていないことから、低い水準となっています。
②管渠老朽化率
　事業開始が最も早い新潟処理区の供用開始が昭和55年であり、法定耐用年数を経過した管渠はありません。
③管渠改善率
　本県流域下水道は、平成16年度に中越大震災で被災して以来、地震対策として順次、管渠更生等を行い、管渠の耐震補強を進めています。令和２年度は、新潟処理区、堀之内処理区において管渠更生等を実施し、管渠改善率0.1％となっています。</t>
    <rPh sb="1" eb="7">
      <t>ユウケイコテイシサン</t>
    </rPh>
    <rPh sb="105" eb="108">
      <t>ロウキュウカ</t>
    </rPh>
    <rPh sb="212" eb="213">
      <t>イ</t>
    </rPh>
    <rPh sb="259" eb="260">
      <t>イ</t>
    </rPh>
    <rPh sb="260" eb="261">
      <t>トウ</t>
    </rPh>
    <phoneticPr fontId="4"/>
  </si>
  <si>
    <t>【留意点】
・令和２年度から企業会計へ移行（法適用）したため、令和元年度までの数値は空欄である。
・地方公営企業決算状況調査（いわゆる決算統計）の数値を用いている。
【全体総括】
　本県では、流域下水道施設維持管理計画を踏まえて、
・定期的な調査・点検の実施
・現在の施設状態の評価
・下水道ストックマネジメント計画の策定
・計画的な修繕及び改築更新の実施
を行い、各施設のライフサイクルコスト（LCC）の縮減と事業の平準化を図ることとしています。
　今後は、Ｒ２.３に策定した経営戦略を踏まえながら、計画的な更新投資及び維持管理により施設の安全性・信頼性を確保するとともに、経営基盤の強化に努めていきたいと考えています。</t>
    <rPh sb="7" eb="9">
      <t>レイワ</t>
    </rPh>
    <rPh sb="10" eb="12">
      <t>ネンド</t>
    </rPh>
    <rPh sb="31" eb="33">
      <t>レイワ</t>
    </rPh>
    <rPh sb="33" eb="36">
      <t>ガンネンド</t>
    </rPh>
    <rPh sb="85" eb="87">
      <t>ゼンタイ</t>
    </rPh>
    <rPh sb="87" eb="89">
      <t>ソウカツ</t>
    </rPh>
    <rPh sb="164" eb="167">
      <t>ケイカクテキ</t>
    </rPh>
    <rPh sb="168" eb="170">
      <t>シュウゼン</t>
    </rPh>
    <rPh sb="170" eb="171">
      <t>オヨ</t>
    </rPh>
    <rPh sb="172" eb="174">
      <t>カイチク</t>
    </rPh>
    <rPh sb="174" eb="176">
      <t>コウシン</t>
    </rPh>
    <rPh sb="177" eb="179">
      <t>ジッシ</t>
    </rPh>
    <rPh sb="305" eb="3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</si>
</sst>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c:v>
                </c:pt>
              </c:numCache>
            </c:numRef>
          </c:val>
          <c:extLst>
            <c:ext xmlns:c16="http://schemas.microsoft.com/office/drawing/2014/chart" uri="{C3380CC4-5D6E-409C-BE32-E72D297353CC}">
              <c16:uniqueId val="{00000000-EA62-40AB-82DB-4B0FA77E4D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EA62-40AB-82DB-4B0FA77E4D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69.91</c:v>
                </c:pt>
              </c:numCache>
            </c:numRef>
          </c:val>
          <c:extLst>
            <c:ext xmlns:c16="http://schemas.microsoft.com/office/drawing/2014/chart" uri="{C3380CC4-5D6E-409C-BE32-E72D297353CC}">
              <c16:uniqueId val="{00000000-D79C-4983-91F6-3C442C34CD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D79C-4983-91F6-3C442C34CD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86.89</c:v>
                </c:pt>
              </c:numCache>
            </c:numRef>
          </c:val>
          <c:extLst>
            <c:ext xmlns:c16="http://schemas.microsoft.com/office/drawing/2014/chart" uri="{C3380CC4-5D6E-409C-BE32-E72D297353CC}">
              <c16:uniqueId val="{00000000-7B56-4C7C-B487-3A3843A80D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7B56-4C7C-B487-3A3843A80D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109.51</c:v>
                </c:pt>
              </c:numCache>
            </c:numRef>
          </c:val>
          <c:extLst>
            <c:ext xmlns:c16="http://schemas.microsoft.com/office/drawing/2014/chart" uri="{C3380CC4-5D6E-409C-BE32-E72D297353CC}">
              <c16:uniqueId val="{00000000-70F9-4321-A971-39CEE97AC5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70F9-4321-A971-39CEE97AC5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4.6100000000000003</c:v>
                </c:pt>
              </c:numCache>
            </c:numRef>
          </c:val>
          <c:extLst>
            <c:ext xmlns:c16="http://schemas.microsoft.com/office/drawing/2014/chart" uri="{C3380CC4-5D6E-409C-BE32-E72D297353CC}">
              <c16:uniqueId val="{00000000-35AB-47B5-9C44-CF9405EBB3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35AB-47B5-9C44-CF9405EBB3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B2-4400-B792-968033AF08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F9B2-4400-B792-968033AF08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7A-4DC8-9141-90C82BF211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237A-4DC8-9141-90C82BF211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89.43</c:v>
                </c:pt>
              </c:numCache>
            </c:numRef>
          </c:val>
          <c:extLst>
            <c:ext xmlns:c16="http://schemas.microsoft.com/office/drawing/2014/chart" uri="{C3380CC4-5D6E-409C-BE32-E72D297353CC}">
              <c16:uniqueId val="{00000000-9300-4959-9B1F-D717DAE224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9300-4959-9B1F-D717DAE224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297.07</c:v>
                </c:pt>
              </c:numCache>
            </c:numRef>
          </c:val>
          <c:extLst>
            <c:ext xmlns:c16="http://schemas.microsoft.com/office/drawing/2014/chart" uri="{C3380CC4-5D6E-409C-BE32-E72D297353CC}">
              <c16:uniqueId val="{00000000-61F4-48FF-AFBD-768CE036F8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61F4-48FF-AFBD-768CE036F8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C5-4ADA-A042-D9F8B459C5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DC5-4ADA-A042-D9F8B459C5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50.21</c:v>
                </c:pt>
              </c:numCache>
            </c:numRef>
          </c:val>
          <c:extLst>
            <c:ext xmlns:c16="http://schemas.microsoft.com/office/drawing/2014/chart" uri="{C3380CC4-5D6E-409C-BE32-E72D297353CC}">
              <c16:uniqueId val="{00000000-6BE9-4F69-AF09-D75B79288B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6BE9-4F69-AF09-D75B79288B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2213353</v>
      </c>
      <c r="AM8" s="51"/>
      <c r="AN8" s="51"/>
      <c r="AO8" s="51"/>
      <c r="AP8" s="51"/>
      <c r="AQ8" s="51"/>
      <c r="AR8" s="51"/>
      <c r="AS8" s="51"/>
      <c r="AT8" s="46">
        <f>データ!T6</f>
        <v>12583.96</v>
      </c>
      <c r="AU8" s="46"/>
      <c r="AV8" s="46"/>
      <c r="AW8" s="46"/>
      <c r="AX8" s="46"/>
      <c r="AY8" s="46"/>
      <c r="AZ8" s="46"/>
      <c r="BA8" s="46"/>
      <c r="BB8" s="46">
        <f>データ!U6</f>
        <v>175.89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77.3</v>
      </c>
      <c r="J10" s="46"/>
      <c r="K10" s="46"/>
      <c r="L10" s="46"/>
      <c r="M10" s="46"/>
      <c r="N10" s="46"/>
      <c r="O10" s="46"/>
      <c r="P10" s="46">
        <f>データ!P6</f>
        <v>49.68</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724061</v>
      </c>
      <c r="AM10" s="51"/>
      <c r="AN10" s="51"/>
      <c r="AO10" s="51"/>
      <c r="AP10" s="51"/>
      <c r="AQ10" s="51"/>
      <c r="AR10" s="51"/>
      <c r="AS10" s="51"/>
      <c r="AT10" s="46">
        <f>データ!W6</f>
        <v>210.96</v>
      </c>
      <c r="AU10" s="46"/>
      <c r="AV10" s="46"/>
      <c r="AW10" s="46"/>
      <c r="AX10" s="46"/>
      <c r="AY10" s="46"/>
      <c r="AZ10" s="46"/>
      <c r="BA10" s="46"/>
      <c r="BB10" s="46">
        <f>データ!X6</f>
        <v>3432.22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tRGv1mZ62bQSniAHIRtwspO/wGB1YUpHd63vP9rwgU6kb6lnWeNYObiK0gok6T/3804/ncVDlDkiFWqlIsClmA==" saltValue="YnCuv5jhy8eeH5+oC7km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31496062992125984" header="0.19685039370078741" footer="0.11811023622047245"/>
  <pageSetup paperSize="9" scale="52" orientation="landscape" useFirstPageNumber="1" r:id="rId1"/>
  <headerFooter>
    <oddFooter>&amp;L&amp;Z&amp;F
&amp;R&amp;A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150002</v>
      </c>
      <c r="D6" s="33">
        <f t="shared" si="3"/>
        <v>46</v>
      </c>
      <c r="E6" s="33">
        <f t="shared" si="3"/>
        <v>17</v>
      </c>
      <c r="F6" s="33">
        <f t="shared" si="3"/>
        <v>3</v>
      </c>
      <c r="G6" s="33">
        <f t="shared" si="3"/>
        <v>0</v>
      </c>
      <c r="H6" s="33" t="str">
        <f t="shared" si="3"/>
        <v>新潟県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77.3</v>
      </c>
      <c r="P6" s="34">
        <f t="shared" si="3"/>
        <v>49.68</v>
      </c>
      <c r="Q6" s="34">
        <f t="shared" si="3"/>
        <v>100</v>
      </c>
      <c r="R6" s="34">
        <f t="shared" si="3"/>
        <v>0</v>
      </c>
      <c r="S6" s="34">
        <f t="shared" si="3"/>
        <v>2213353</v>
      </c>
      <c r="T6" s="34">
        <f t="shared" si="3"/>
        <v>12583.96</v>
      </c>
      <c r="U6" s="34">
        <f t="shared" si="3"/>
        <v>175.89</v>
      </c>
      <c r="V6" s="34">
        <f t="shared" si="3"/>
        <v>724061</v>
      </c>
      <c r="W6" s="34">
        <f t="shared" si="3"/>
        <v>210.96</v>
      </c>
      <c r="X6" s="34">
        <f t="shared" si="3"/>
        <v>3432.22</v>
      </c>
      <c r="Y6" s="35" t="str">
        <f>IF(Y7="",NA(),Y7)</f>
        <v>-</v>
      </c>
      <c r="Z6" s="35" t="str">
        <f t="shared" ref="Z6:AH6" si="4">IF(Z7="",NA(),Z7)</f>
        <v>-</v>
      </c>
      <c r="AA6" s="35" t="str">
        <f t="shared" si="4"/>
        <v>-</v>
      </c>
      <c r="AB6" s="35" t="str">
        <f t="shared" si="4"/>
        <v>-</v>
      </c>
      <c r="AC6" s="35">
        <f t="shared" si="4"/>
        <v>109.51</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89.43</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297.07</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50.21</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69.91</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86.89</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4.6100000000000003</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5">
        <f t="shared" si="14"/>
        <v>0.1</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150002</v>
      </c>
      <c r="D7" s="37">
        <v>46</v>
      </c>
      <c r="E7" s="37">
        <v>17</v>
      </c>
      <c r="F7" s="37">
        <v>3</v>
      </c>
      <c r="G7" s="37">
        <v>0</v>
      </c>
      <c r="H7" s="37" t="s">
        <v>96</v>
      </c>
      <c r="I7" s="37" t="s">
        <v>97</v>
      </c>
      <c r="J7" s="37" t="s">
        <v>98</v>
      </c>
      <c r="K7" s="37" t="s">
        <v>99</v>
      </c>
      <c r="L7" s="37" t="s">
        <v>100</v>
      </c>
      <c r="M7" s="37" t="s">
        <v>101</v>
      </c>
      <c r="N7" s="38" t="s">
        <v>102</v>
      </c>
      <c r="O7" s="38">
        <v>77.3</v>
      </c>
      <c r="P7" s="38">
        <v>49.68</v>
      </c>
      <c r="Q7" s="38">
        <v>100</v>
      </c>
      <c r="R7" s="38">
        <v>0</v>
      </c>
      <c r="S7" s="38">
        <v>2213353</v>
      </c>
      <c r="T7" s="38">
        <v>12583.96</v>
      </c>
      <c r="U7" s="38">
        <v>175.89</v>
      </c>
      <c r="V7" s="38">
        <v>724061</v>
      </c>
      <c r="W7" s="38">
        <v>210.96</v>
      </c>
      <c r="X7" s="38">
        <v>3432.22</v>
      </c>
      <c r="Y7" s="38" t="s">
        <v>102</v>
      </c>
      <c r="Z7" s="38" t="s">
        <v>102</v>
      </c>
      <c r="AA7" s="38" t="s">
        <v>102</v>
      </c>
      <c r="AB7" s="38" t="s">
        <v>102</v>
      </c>
      <c r="AC7" s="38">
        <v>109.51</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89.43</v>
      </c>
      <c r="AZ7" s="38" t="s">
        <v>102</v>
      </c>
      <c r="BA7" s="38" t="s">
        <v>102</v>
      </c>
      <c r="BB7" s="38" t="s">
        <v>102</v>
      </c>
      <c r="BC7" s="38" t="s">
        <v>102</v>
      </c>
      <c r="BD7" s="38">
        <v>101.14</v>
      </c>
      <c r="BE7" s="38">
        <v>100.43</v>
      </c>
      <c r="BF7" s="38" t="s">
        <v>102</v>
      </c>
      <c r="BG7" s="38" t="s">
        <v>102</v>
      </c>
      <c r="BH7" s="38" t="s">
        <v>102</v>
      </c>
      <c r="BI7" s="38" t="s">
        <v>102</v>
      </c>
      <c r="BJ7" s="38">
        <v>297.07</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50.21</v>
      </c>
      <c r="CG7" s="38" t="s">
        <v>102</v>
      </c>
      <c r="CH7" s="38" t="s">
        <v>102</v>
      </c>
      <c r="CI7" s="38" t="s">
        <v>102</v>
      </c>
      <c r="CJ7" s="38" t="s">
        <v>102</v>
      </c>
      <c r="CK7" s="38">
        <v>50.67</v>
      </c>
      <c r="CL7" s="38">
        <v>51.03</v>
      </c>
      <c r="CM7" s="38" t="s">
        <v>102</v>
      </c>
      <c r="CN7" s="38" t="s">
        <v>102</v>
      </c>
      <c r="CO7" s="38" t="s">
        <v>102</v>
      </c>
      <c r="CP7" s="38" t="s">
        <v>102</v>
      </c>
      <c r="CQ7" s="38">
        <v>69.91</v>
      </c>
      <c r="CR7" s="38" t="s">
        <v>102</v>
      </c>
      <c r="CS7" s="38" t="s">
        <v>102</v>
      </c>
      <c r="CT7" s="38" t="s">
        <v>102</v>
      </c>
      <c r="CU7" s="38" t="s">
        <v>102</v>
      </c>
      <c r="CV7" s="38">
        <v>68.2</v>
      </c>
      <c r="CW7" s="38">
        <v>68.03</v>
      </c>
      <c r="CX7" s="38" t="s">
        <v>102</v>
      </c>
      <c r="CY7" s="38" t="s">
        <v>102</v>
      </c>
      <c r="CZ7" s="38" t="s">
        <v>102</v>
      </c>
      <c r="DA7" s="38" t="s">
        <v>102</v>
      </c>
      <c r="DB7" s="38">
        <v>86.89</v>
      </c>
      <c r="DC7" s="38" t="s">
        <v>102</v>
      </c>
      <c r="DD7" s="38" t="s">
        <v>102</v>
      </c>
      <c r="DE7" s="38" t="s">
        <v>102</v>
      </c>
      <c r="DF7" s="38" t="s">
        <v>102</v>
      </c>
      <c r="DG7" s="38">
        <v>94.01</v>
      </c>
      <c r="DH7" s="38">
        <v>93.88</v>
      </c>
      <c r="DI7" s="38" t="s">
        <v>102</v>
      </c>
      <c r="DJ7" s="38" t="s">
        <v>102</v>
      </c>
      <c r="DK7" s="38" t="s">
        <v>102</v>
      </c>
      <c r="DL7" s="38" t="s">
        <v>102</v>
      </c>
      <c r="DM7" s="38">
        <v>4.6100000000000003</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0.1</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2022-01-21T05:03:46Z</cp:lastPrinted>
  <dcterms:created xsi:type="dcterms:W3CDTF">2021-12-03T07:20:40Z</dcterms:created>
  <dcterms:modified xsi:type="dcterms:W3CDTF">2022-01-21T05:03:48Z</dcterms:modified>
  <cp:category/>
</cp:coreProperties>
</file>