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2地方公営企業決算統計\20　経営分析\02 作業\【経営比較分析表】2020_150002_46_060\"/>
    </mc:Choice>
  </mc:AlternateContent>
  <workbookProtection workbookAlgorithmName="SHA-512" workbookHashValue="Q25RDKtBzb4GlgNB+kHcLDA4n8d+ZvqKRrthVo5kscghJ3qyfX3++jqsHj+WE1MeyFLkaEGW3PpUCK3i1hVJWQ==" workbookSaltValue="h/oD+4QDJwPZvLZCjbeux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ID12" i="4" s="1"/>
  <c r="AE6" i="5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FZ12" i="4"/>
  <c r="CN12" i="4"/>
  <c r="AU12" i="4"/>
  <c r="B12" i="4"/>
  <c r="LP10" i="4"/>
  <c r="JW10" i="4"/>
  <c r="ID10" i="4"/>
  <c r="FZ10" i="4"/>
  <c r="EG10" i="4"/>
  <c r="CN10" i="4"/>
  <c r="AU10" i="4"/>
  <c r="B10" i="4"/>
  <c r="JW8" i="4"/>
  <c r="ID8" i="4"/>
  <c r="FZ8" i="4"/>
  <c r="CN8" i="4"/>
  <c r="B8" i="4"/>
  <c r="HM78" i="4" l="1"/>
  <c r="FL54" i="4"/>
  <c r="FL32" i="4"/>
  <c r="BX54" i="4"/>
  <c r="IZ32" i="4"/>
  <c r="CS78" i="4"/>
  <c r="BX32" i="4"/>
  <c r="MN54" i="4"/>
  <c r="MN32" i="4"/>
  <c r="MH78" i="4"/>
  <c r="IZ54" i="4"/>
  <c r="C11" i="5"/>
  <c r="D11" i="5"/>
  <c r="E11" i="5"/>
  <c r="B11" i="5"/>
  <c r="LJ54" i="4" l="1"/>
  <c r="LJ32" i="4"/>
  <c r="KV78" i="4"/>
  <c r="HV54" i="4"/>
  <c r="AT54" i="4"/>
  <c r="AT32" i="4"/>
  <c r="HV32" i="4"/>
  <c r="GA78" i="4"/>
  <c r="EH54" i="4"/>
  <c r="EH32" i="4"/>
  <c r="BG78" i="4"/>
  <c r="AN78" i="4"/>
  <c r="AE54" i="4"/>
  <c r="AE32" i="4"/>
  <c r="KU32" i="4"/>
  <c r="DS54" i="4"/>
  <c r="KU54" i="4"/>
  <c r="FH78" i="4"/>
  <c r="KC78" i="4"/>
  <c r="HG54" i="4"/>
  <c r="HG32" i="4"/>
  <c r="DS32" i="4"/>
  <c r="GR32" i="4"/>
  <c r="EO78" i="4"/>
  <c r="DD54" i="4"/>
  <c r="DD32" i="4"/>
  <c r="U78" i="4"/>
  <c r="P32" i="4"/>
  <c r="JJ78" i="4"/>
  <c r="P54" i="4"/>
  <c r="GR54" i="4"/>
  <c r="KF54" i="4"/>
  <c r="KF32" i="4"/>
  <c r="LO78" i="4"/>
  <c r="IK54" i="4"/>
  <c r="IK32" i="4"/>
  <c r="GT78" i="4"/>
  <c r="EW32" i="4"/>
  <c r="LY54" i="4"/>
  <c r="EW54" i="4"/>
  <c r="LY32" i="4"/>
  <c r="BZ78" i="4"/>
  <c r="BI54" i="4"/>
  <c r="BI32" i="4"/>
</calcChain>
</file>

<file path=xl/sharedStrings.xml><?xml version="1.0" encoding="utf-8"?>
<sst xmlns="http://schemas.openxmlformats.org/spreadsheetml/2006/main" count="326" uniqueCount="197">
  <si>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</si>
  <si>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</si>
  <si>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</si>
  <si>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</si>
  <si>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</si>
  <si>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</si>
  <si>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</si>
  <si>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</si>
  <si>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</si>
  <si>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</si>
  <si>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</si>
  <si>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</si>
  <si>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</si>
  <si>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</si>
  <si>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</si>
  <si>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</si>
  <si>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</si>
  <si>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</si>
  <si>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</si>
  <si>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</si>
  <si>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</si>
  <si>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</si>
  <si>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</si>
  <si>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</si>
  <si>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</si>
  <si>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</si>
  <si>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</si>
  <si>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</si>
  <si>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</si>
  <si>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</si>
  <si>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</si>
  <si>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</si>
  <si>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</si>
  <si>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</si>
  <si>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</si>
  <si>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</si>
  <si>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</si>
  <si>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</si>
  <si>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</si>
  <si>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</si>
  <si>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</si>
  <si>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</si>
  <si>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</si>
  <si>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</si>
  <si>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</si>
  <si>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</si>
  <si>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</si>
  <si>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</si>
  <si>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</si>
  <si>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</si>
  <si>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</si>
  <si>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</si>
  <si>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</si>
  <si>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</si>
  <si>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</si>
  <si>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</si>
  <si>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</si>
  <si>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</si>
  <si>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</si>
  <si>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</si>
  <si>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</si>
  <si>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</si>
  <si>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</si>
  <si>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</si>
  <si>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</si>
  <si>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</si>
  <si>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</si>
  <si>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</si>
  <si>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</si>
  <si>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</si>
  <si>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</si>
  <si>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</si>
  <si>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</si>
  <si>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</si>
  <si>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</si>
  <si>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</si>
  <si>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</si>
  <si>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</si>
  <si>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</si>
  <si>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</si>
  <si>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</si>
  <si>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</si>
  <si>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</si>
  <si>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</si>
  <si>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</si>
  <si>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</si>
  <si>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</si>
  <si>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</si>
  <si>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</si>
  <si>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</si>
  <si>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</si>
  <si>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</si>
  <si>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</si>
  <si>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</si>
  <si>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</si>
  <si>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</si>
  <si>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</si>
  <si>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</si>
  <si>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</si>
  <si>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</si>
  <si>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</si>
  <si>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</si>
  <si>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</si>
  <si>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</si>
  <si>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</si>
  <si>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</si>
  <si>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</si>
  <si>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</si>
  <si>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</si>
  <si>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</si>
  <si>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</si>
  <si>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</si>
  <si>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</si>
  <si>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</si>
  <si>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</si>
  <si>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</si>
  <si>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</si>
  <si>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</si>
  <si>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</si>
  <si>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</si>
  <si>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</si>
  <si>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</si>
  <si>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</si>
  <si>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</si>
  <si>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</si>
  <si>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</si>
  <si>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</si>
  <si>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</si>
  <si>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</si>
  <si>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</si>
  <si>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</si>
  <si>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</si>
  <si>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</si>
  <si>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</si>
  <si>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</si>
  <si>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</si>
  <si>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</si>
  <si>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</si>
  <si>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</si>
  <si>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</si>
  <si>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</si>
  <si>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</si>
  <si>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</si>
  <si>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</si>
  <si>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</si>
  <si>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</si>
  <si>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</si>
  <si>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</si>
  <si>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</si>
  <si>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</si>
  <si>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</si>
  <si>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</si>
  <si>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</si>
  <si>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</si>
  <si>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</si>
  <si>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</si>
  <si>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</si>
  <si>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</si>
  <si>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</si>
  <si>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</si>
  <si>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</si>
  <si>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</si>
  <si>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</si>
  <si>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</si>
  <si>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</si>
  <si>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</si>
  <si>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</si>
  <si>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</si>
  <si>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</si>
  <si>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</si>
  <si>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</si>
  <si>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</si>
  <si>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</si>
  <si>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</si>
  <si>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</si>
  <si>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</si>
  <si>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</si>
  <si>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津川病院</t>
  </si>
  <si>
    <t>条例全部</t>
  </si>
  <si>
    <t>病院事業</t>
  </si>
  <si>
    <t>一般病院</t>
  </si>
  <si>
    <t>50床以上～100床未満</t>
  </si>
  <si>
    <t>自治体職員</t>
  </si>
  <si>
    <t>直営</t>
  </si>
  <si>
    <t>訓</t>
  </si>
  <si>
    <t>救 臨 へ 輪</t>
  </si>
  <si>
    <t>第１種該当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</si>
  <si>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</si>
  <si>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</si>
  <si>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</si>
  <si>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</si>
  <si>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</si>
  <si>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</si>
  <si>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急性期及び回復期病床の機能を担い、プライマリ・ケア、救急医療を提供する。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</si>
  <si>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</si>
  <si>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不採算地区病院に該当しており、一般会計繰入金を受けて、経常収支比率は概ね100％を上回るが、医業収支比率の類似病院平均との乖離が大きい。令和2年度は新型コロナウイルス感染症の影響による患者減等により、病床利用率が低下した。一般会計負担縮減の観点から、一層効率的な運営が求められる状況にある。
（各指標の類似病院平均との比較等）
①経常収支比率：数値が高い
②医業収支比率：数値が低い
④病床利用率：数値が低い
⑤入院患者１人１日当たり収益：数値が高い
⑥外来患者１人１日当たり収益：数値が低い
⑦職員給与費対医業収益比率：数値が高い
⑧材料費対医業収益比率：数値が低い</t>
    <phoneticPr fontId="5"/>
  </si>
  <si>
    <t>　建物を中心として、施設全体の老朽化が一定程度進んでいる状況である。
（各指標の類似病院平均との比較等）
①有形固定資産減価償却率：数値が高い
②器械備品減価償却率：数値が高い
③１床当たり有形固定資産：数値が低い</t>
    <rPh sb="10" eb="12">
      <t>シセツ</t>
    </rPh>
    <rPh sb="12" eb="14">
      <t>ゼンタイ</t>
    </rPh>
    <rPh sb="19" eb="21">
      <t>イッテイ</t>
    </rPh>
    <rPh sb="21" eb="23">
      <t>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</si>
</sst>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45.4</c:v>
                </c:pt>
                <c:pt idx="1">
                  <c:v>46.8</c:v>
                </c:pt>
                <c:pt idx="2">
                  <c:v>46.5</c:v>
                </c:pt>
                <c:pt idx="3">
                  <c:v>47.6</c:v>
                </c:pt>
                <c:pt idx="4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4-43F3-BDF2-48C50583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4-43F3-BDF2-48C50583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7995</c:v>
                </c:pt>
                <c:pt idx="1">
                  <c:v>7904</c:v>
                </c:pt>
                <c:pt idx="2">
                  <c:v>8146</c:v>
                </c:pt>
                <c:pt idx="3">
                  <c:v>7915</c:v>
                </c:pt>
                <c:pt idx="4">
                  <c:v>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0-4E53-BFFD-41C53FE7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0-4E53-BFFD-41C53FE7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32600</c:v>
                </c:pt>
                <c:pt idx="1">
                  <c:v>31842</c:v>
                </c:pt>
                <c:pt idx="2">
                  <c:v>30985</c:v>
                </c:pt>
                <c:pt idx="3">
                  <c:v>31165</c:v>
                </c:pt>
                <c:pt idx="4">
                  <c:v>32966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1-4B01-AF3A-4B7CA117A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1-4B01-AF3A-4B7CA117A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4.2</c:v>
                </c:pt>
                <c:pt idx="2">
                  <c:v>4.9000000000000004</c:v>
                </c:pt>
                <c:pt idx="3">
                  <c:v>3.8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B-4C36-A843-7F988190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B-4C36-A843-7F988190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56.8</c:v>
                </c:pt>
                <c:pt idx="2">
                  <c:v>56.3</c:v>
                </c:pt>
                <c:pt idx="3">
                  <c:v>56.5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F-4E53-825F-AE19BAE5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F-4E53-825F-AE19BAE5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102.3</c:v>
                </c:pt>
                <c:pt idx="1">
                  <c:v>100.5</c:v>
                </c:pt>
                <c:pt idx="2">
                  <c:v>100</c:v>
                </c:pt>
                <c:pt idx="3">
                  <c:v>100.6</c:v>
                </c:pt>
                <c:pt idx="4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6-4E67-804F-F45A9555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6-4E67-804F-F45A9555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69.7</c:v>
                </c:pt>
                <c:pt idx="2">
                  <c:v>72.5</c:v>
                </c:pt>
                <c:pt idx="3">
                  <c:v>75.2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6-4E17-BF1A-FAB867F9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6-4E17-BF1A-FAB867F9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65.2</c:v>
                </c:pt>
                <c:pt idx="1">
                  <c:v>69.7</c:v>
                </c:pt>
                <c:pt idx="2">
                  <c:v>74.3</c:v>
                </c:pt>
                <c:pt idx="3">
                  <c:v>78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1-4F27-98E7-E2E1A328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1-4F27-98E7-E2E1A328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26815149</c:v>
                </c:pt>
                <c:pt idx="1">
                  <c:v>27085373</c:v>
                </c:pt>
                <c:pt idx="2">
                  <c:v>27041194</c:v>
                </c:pt>
                <c:pt idx="3">
                  <c:v>27218537</c:v>
                </c:pt>
                <c:pt idx="4">
                  <c:v>26717403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C-4B83-8567-31E437F32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C-4B83-8567-31E437F32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11.5</c:v>
                </c:pt>
                <c:pt idx="1">
                  <c:v>11</c:v>
                </c:pt>
                <c:pt idx="2">
                  <c:v>11.7</c:v>
                </c:pt>
                <c:pt idx="3">
                  <c:v>11.5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2DA-A242-5E89697C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0-42DA-A242-5E89697C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106.6</c:v>
                </c:pt>
                <c:pt idx="1">
                  <c:v>110</c:v>
                </c:pt>
                <c:pt idx="2">
                  <c:v>111</c:v>
                </c:pt>
                <c:pt idx="3">
                  <c:v>109.8</c:v>
                </c:pt>
                <c:pt idx="4">
                  <c:v>111.9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C-4EBE-9CBE-6CFE33A7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C-4EBE-9CBE-6CFE33A7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J45" zoomScale="85" zoomScaleNormal="85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新潟県　津川病院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67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へ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67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2213353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3883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第１種該当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42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42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193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102.3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100.5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100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100.6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104.6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58.1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56.8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56.3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56.5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57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4.7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4.2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4.9000000000000004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3.8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45.4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46.8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46.5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47.6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44.5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98.4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98.2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97.5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97.7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77.900000000000006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78.099999999999994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77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77.099999999999994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73.8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107.2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114.4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118.8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136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66.8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67.900000000000006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66.900000000000006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66.099999999999994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62.3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195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1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1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1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1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1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1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1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1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1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1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1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2"/>
      <c r="NK51" s="143"/>
      <c r="NL51" s="143"/>
      <c r="NM51" s="143"/>
      <c r="NN51" s="143"/>
      <c r="NO51" s="143"/>
      <c r="NP51" s="143"/>
      <c r="NQ51" s="143"/>
      <c r="NR51" s="143"/>
      <c r="NS51" s="143"/>
      <c r="NT51" s="143"/>
      <c r="NU51" s="143"/>
      <c r="NV51" s="143"/>
      <c r="NW51" s="143"/>
      <c r="NX51" s="144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196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45">
        <f>データ!CA7</f>
        <v>32600</v>
      </c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7"/>
      <c r="AE55" s="145">
        <f>データ!CB7</f>
        <v>31842</v>
      </c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7"/>
      <c r="AT55" s="145">
        <f>データ!CC7</f>
        <v>30985</v>
      </c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7"/>
      <c r="BI55" s="145">
        <f>データ!CD7</f>
        <v>31165</v>
      </c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7"/>
      <c r="BX55" s="145">
        <f>データ!CE7</f>
        <v>32966</v>
      </c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7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45">
        <f>データ!CL7</f>
        <v>7995</v>
      </c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7"/>
      <c r="DS55" s="145">
        <f>データ!CM7</f>
        <v>7904</v>
      </c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7"/>
      <c r="EH55" s="145">
        <f>データ!CN7</f>
        <v>8146</v>
      </c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7"/>
      <c r="EW55" s="145">
        <f>データ!CO7</f>
        <v>7915</v>
      </c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7"/>
      <c r="FL55" s="145">
        <f>データ!CP7</f>
        <v>7710</v>
      </c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7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106.6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110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111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109.8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111.9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11.5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11.7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11.5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11.5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45">
        <f>データ!CF7</f>
        <v>24882</v>
      </c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7"/>
      <c r="AE56" s="145">
        <f>データ!CG7</f>
        <v>25249</v>
      </c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7"/>
      <c r="AT56" s="145">
        <f>データ!CH7</f>
        <v>25711</v>
      </c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7"/>
      <c r="BI56" s="145">
        <f>データ!CI7</f>
        <v>26415</v>
      </c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7"/>
      <c r="BX56" s="145">
        <f>データ!CJ7</f>
        <v>27227</v>
      </c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7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45">
        <f>データ!CQ7</f>
        <v>8797</v>
      </c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7"/>
      <c r="DS56" s="145">
        <f>データ!CR7</f>
        <v>8852</v>
      </c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7"/>
      <c r="EH56" s="145">
        <f>データ!CS7</f>
        <v>9060</v>
      </c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7"/>
      <c r="EW56" s="145">
        <f>データ!CT7</f>
        <v>9135</v>
      </c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7"/>
      <c r="FL56" s="145">
        <f>データ!CU7</f>
        <v>9509</v>
      </c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7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69.5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70.3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71.099999999999994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72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77.7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17.399999999999999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16.5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15.7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8" t="s">
        <v>194</v>
      </c>
      <c r="NK70" s="149"/>
      <c r="NL70" s="149"/>
      <c r="NM70" s="149"/>
      <c r="NN70" s="149"/>
      <c r="NO70" s="149"/>
      <c r="NP70" s="149"/>
      <c r="NQ70" s="149"/>
      <c r="NR70" s="149"/>
      <c r="NS70" s="149"/>
      <c r="NT70" s="149"/>
      <c r="NU70" s="149"/>
      <c r="NV70" s="149"/>
      <c r="NW70" s="149"/>
      <c r="NX70" s="15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8"/>
      <c r="NK71" s="149"/>
      <c r="NL71" s="149"/>
      <c r="NM71" s="149"/>
      <c r="NN71" s="149"/>
      <c r="NO71" s="149"/>
      <c r="NP71" s="149"/>
      <c r="NQ71" s="149"/>
      <c r="NR71" s="149"/>
      <c r="NS71" s="149"/>
      <c r="NT71" s="149"/>
      <c r="NU71" s="149"/>
      <c r="NV71" s="149"/>
      <c r="NW71" s="149"/>
      <c r="NX71" s="15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8"/>
      <c r="NK72" s="149"/>
      <c r="NL72" s="149"/>
      <c r="NM72" s="149"/>
      <c r="NN72" s="149"/>
      <c r="NO72" s="149"/>
      <c r="NP72" s="149"/>
      <c r="NQ72" s="149"/>
      <c r="NR72" s="149"/>
      <c r="NS72" s="149"/>
      <c r="NT72" s="149"/>
      <c r="NU72" s="149"/>
      <c r="NV72" s="149"/>
      <c r="NW72" s="149"/>
      <c r="NX72" s="15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8"/>
      <c r="NK73" s="149"/>
      <c r="NL73" s="149"/>
      <c r="NM73" s="149"/>
      <c r="NN73" s="149"/>
      <c r="NO73" s="149"/>
      <c r="NP73" s="149"/>
      <c r="NQ73" s="149"/>
      <c r="NR73" s="149"/>
      <c r="NS73" s="149"/>
      <c r="NT73" s="149"/>
      <c r="NU73" s="149"/>
      <c r="NV73" s="149"/>
      <c r="NW73" s="149"/>
      <c r="NX73" s="15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8"/>
      <c r="NK74" s="149"/>
      <c r="NL74" s="149"/>
      <c r="NM74" s="149"/>
      <c r="NN74" s="149"/>
      <c r="NO74" s="149"/>
      <c r="NP74" s="149"/>
      <c r="NQ74" s="149"/>
      <c r="NR74" s="149"/>
      <c r="NS74" s="149"/>
      <c r="NT74" s="149"/>
      <c r="NU74" s="149"/>
      <c r="NV74" s="149"/>
      <c r="NW74" s="149"/>
      <c r="NX74" s="15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8"/>
      <c r="NK75" s="149"/>
      <c r="NL75" s="149"/>
      <c r="NM75" s="149"/>
      <c r="NN75" s="149"/>
      <c r="NO75" s="149"/>
      <c r="NP75" s="149"/>
      <c r="NQ75" s="149"/>
      <c r="NR75" s="149"/>
      <c r="NS75" s="149"/>
      <c r="NT75" s="149"/>
      <c r="NU75" s="149"/>
      <c r="NV75" s="149"/>
      <c r="NW75" s="149"/>
      <c r="NX75" s="15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8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50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8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50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4" t="str">
        <f>データ!$B$11</f>
        <v>H28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 t="str">
        <f>データ!$C$11</f>
        <v>H29</v>
      </c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 t="str">
        <f>データ!$D$11</f>
        <v>H30</v>
      </c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 t="str">
        <f>データ!$E$11</f>
        <v>R01</v>
      </c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 t="str">
        <f>データ!$F$11</f>
        <v>R02</v>
      </c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4" t="str">
        <f>データ!$B$11</f>
        <v>H28</v>
      </c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 t="str">
        <f>データ!$C$11</f>
        <v>H29</v>
      </c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 t="str">
        <f>データ!$D$11</f>
        <v>H30</v>
      </c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 t="str">
        <f>データ!$E$11</f>
        <v>R01</v>
      </c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 t="str">
        <f>データ!$F$11</f>
        <v>R02</v>
      </c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4" t="str">
        <f>データ!$B$11</f>
        <v>H28</v>
      </c>
      <c r="JK78" s="154"/>
      <c r="JL78" s="154"/>
      <c r="JM78" s="154"/>
      <c r="JN78" s="154"/>
      <c r="JO78" s="154"/>
      <c r="JP78" s="154"/>
      <c r="JQ78" s="154"/>
      <c r="JR78" s="154"/>
      <c r="JS78" s="154"/>
      <c r="JT78" s="154"/>
      <c r="JU78" s="154"/>
      <c r="JV78" s="154"/>
      <c r="JW78" s="154"/>
      <c r="JX78" s="154"/>
      <c r="JY78" s="154"/>
      <c r="JZ78" s="154"/>
      <c r="KA78" s="154"/>
      <c r="KB78" s="154"/>
      <c r="KC78" s="154" t="str">
        <f>データ!$C$11</f>
        <v>H29</v>
      </c>
      <c r="KD78" s="154"/>
      <c r="KE78" s="154"/>
      <c r="KF78" s="154"/>
      <c r="KG78" s="154"/>
      <c r="KH78" s="154"/>
      <c r="KI78" s="154"/>
      <c r="KJ78" s="154"/>
      <c r="KK78" s="154"/>
      <c r="KL78" s="154"/>
      <c r="KM78" s="154"/>
      <c r="KN78" s="154"/>
      <c r="KO78" s="154"/>
      <c r="KP78" s="154"/>
      <c r="KQ78" s="154"/>
      <c r="KR78" s="154"/>
      <c r="KS78" s="154"/>
      <c r="KT78" s="154"/>
      <c r="KU78" s="154"/>
      <c r="KV78" s="154" t="str">
        <f>データ!$D$11</f>
        <v>H30</v>
      </c>
      <c r="KW78" s="154"/>
      <c r="KX78" s="154"/>
      <c r="KY78" s="154"/>
      <c r="KZ78" s="154"/>
      <c r="LA78" s="154"/>
      <c r="LB78" s="154"/>
      <c r="LC78" s="154"/>
      <c r="LD78" s="154"/>
      <c r="LE78" s="154"/>
      <c r="LF78" s="154"/>
      <c r="LG78" s="154"/>
      <c r="LH78" s="154"/>
      <c r="LI78" s="154"/>
      <c r="LJ78" s="154"/>
      <c r="LK78" s="154"/>
      <c r="LL78" s="154"/>
      <c r="LM78" s="154"/>
      <c r="LN78" s="154"/>
      <c r="LO78" s="154" t="str">
        <f>データ!$E$11</f>
        <v>R01</v>
      </c>
      <c r="LP78" s="154"/>
      <c r="LQ78" s="154"/>
      <c r="LR78" s="154"/>
      <c r="LS78" s="154"/>
      <c r="LT78" s="154"/>
      <c r="LU78" s="154"/>
      <c r="LV78" s="154"/>
      <c r="LW78" s="154"/>
      <c r="LX78" s="154"/>
      <c r="LY78" s="154"/>
      <c r="LZ78" s="154"/>
      <c r="MA78" s="154"/>
      <c r="MB78" s="154"/>
      <c r="MC78" s="154"/>
      <c r="MD78" s="154"/>
      <c r="ME78" s="154"/>
      <c r="MF78" s="154"/>
      <c r="MG78" s="154"/>
      <c r="MH78" s="154" t="str">
        <f>データ!$F$11</f>
        <v>R02</v>
      </c>
      <c r="MI78" s="154"/>
      <c r="MJ78" s="154"/>
      <c r="MK78" s="154"/>
      <c r="ML78" s="154"/>
      <c r="MM78" s="154"/>
      <c r="MN78" s="154"/>
      <c r="MO78" s="154"/>
      <c r="MP78" s="154"/>
      <c r="MQ78" s="154"/>
      <c r="MR78" s="154"/>
      <c r="MS78" s="154"/>
      <c r="MT78" s="154"/>
      <c r="MU78" s="154"/>
      <c r="MV78" s="154"/>
      <c r="MW78" s="154"/>
      <c r="MX78" s="154"/>
      <c r="MY78" s="154"/>
      <c r="MZ78" s="154"/>
      <c r="NA78" s="5"/>
      <c r="NB78" s="5"/>
      <c r="NC78" s="5"/>
      <c r="ND78" s="5"/>
      <c r="NE78" s="5"/>
      <c r="NF78" s="5"/>
      <c r="NG78" s="39"/>
      <c r="NH78" s="27"/>
      <c r="NI78" s="2"/>
      <c r="NJ78" s="148"/>
      <c r="NK78" s="149"/>
      <c r="NL78" s="149"/>
      <c r="NM78" s="149"/>
      <c r="NN78" s="149"/>
      <c r="NO78" s="149"/>
      <c r="NP78" s="149"/>
      <c r="NQ78" s="149"/>
      <c r="NR78" s="149"/>
      <c r="NS78" s="149"/>
      <c r="NT78" s="149"/>
      <c r="NU78" s="149"/>
      <c r="NV78" s="149"/>
      <c r="NW78" s="149"/>
      <c r="NX78" s="150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5" t="s">
        <v>57</v>
      </c>
      <c r="K79" s="156"/>
      <c r="L79" s="156"/>
      <c r="M79" s="156"/>
      <c r="N79" s="156"/>
      <c r="O79" s="156"/>
      <c r="P79" s="156"/>
      <c r="Q79" s="156"/>
      <c r="R79" s="156"/>
      <c r="S79" s="156"/>
      <c r="T79" s="157"/>
      <c r="U79" s="158">
        <f>データ!DS7</f>
        <v>69</v>
      </c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>
        <f>データ!DT7</f>
        <v>69.7</v>
      </c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>
        <f>データ!DU7</f>
        <v>72.5</v>
      </c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>
        <f>データ!DV7</f>
        <v>75.2</v>
      </c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>
        <f>データ!DW7</f>
        <v>76.8</v>
      </c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5" t="s">
        <v>57</v>
      </c>
      <c r="EE79" s="156"/>
      <c r="EF79" s="156"/>
      <c r="EG79" s="156"/>
      <c r="EH79" s="156"/>
      <c r="EI79" s="156"/>
      <c r="EJ79" s="156"/>
      <c r="EK79" s="156"/>
      <c r="EL79" s="156"/>
      <c r="EM79" s="156"/>
      <c r="EN79" s="157"/>
      <c r="EO79" s="158">
        <f>データ!ED7</f>
        <v>65.2</v>
      </c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>
        <f>データ!EE7</f>
        <v>69.7</v>
      </c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>
        <f>データ!EF7</f>
        <v>74.3</v>
      </c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>
        <f>データ!EG7</f>
        <v>78</v>
      </c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>
        <f>データ!EH7</f>
        <v>79</v>
      </c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5" t="s">
        <v>57</v>
      </c>
      <c r="IZ79" s="156"/>
      <c r="JA79" s="156"/>
      <c r="JB79" s="156"/>
      <c r="JC79" s="156"/>
      <c r="JD79" s="156"/>
      <c r="JE79" s="156"/>
      <c r="JF79" s="156"/>
      <c r="JG79" s="156"/>
      <c r="JH79" s="156"/>
      <c r="JI79" s="157"/>
      <c r="JJ79" s="159">
        <f>データ!EO7</f>
        <v>26815149</v>
      </c>
      <c r="JK79" s="159"/>
      <c r="JL79" s="159"/>
      <c r="JM79" s="159"/>
      <c r="JN79" s="159"/>
      <c r="JO79" s="159"/>
      <c r="JP79" s="159"/>
      <c r="JQ79" s="159"/>
      <c r="JR79" s="159"/>
      <c r="JS79" s="159"/>
      <c r="JT79" s="159"/>
      <c r="JU79" s="159"/>
      <c r="JV79" s="159"/>
      <c r="JW79" s="159"/>
      <c r="JX79" s="159"/>
      <c r="JY79" s="159"/>
      <c r="JZ79" s="159"/>
      <c r="KA79" s="159"/>
      <c r="KB79" s="159"/>
      <c r="KC79" s="159">
        <f>データ!EP7</f>
        <v>27085373</v>
      </c>
      <c r="KD79" s="159"/>
      <c r="KE79" s="159"/>
      <c r="KF79" s="159"/>
      <c r="KG79" s="159"/>
      <c r="KH79" s="159"/>
      <c r="KI79" s="159"/>
      <c r="KJ79" s="159"/>
      <c r="KK79" s="159"/>
      <c r="KL79" s="159"/>
      <c r="KM79" s="159"/>
      <c r="KN79" s="159"/>
      <c r="KO79" s="159"/>
      <c r="KP79" s="159"/>
      <c r="KQ79" s="159"/>
      <c r="KR79" s="159"/>
      <c r="KS79" s="159"/>
      <c r="KT79" s="159"/>
      <c r="KU79" s="159"/>
      <c r="KV79" s="159">
        <f>データ!EQ7</f>
        <v>27041194</v>
      </c>
      <c r="KW79" s="159"/>
      <c r="KX79" s="159"/>
      <c r="KY79" s="159"/>
      <c r="KZ79" s="159"/>
      <c r="LA79" s="159"/>
      <c r="LB79" s="159"/>
      <c r="LC79" s="159"/>
      <c r="LD79" s="159"/>
      <c r="LE79" s="159"/>
      <c r="LF79" s="159"/>
      <c r="LG79" s="159"/>
      <c r="LH79" s="159"/>
      <c r="LI79" s="159"/>
      <c r="LJ79" s="159"/>
      <c r="LK79" s="159"/>
      <c r="LL79" s="159"/>
      <c r="LM79" s="159"/>
      <c r="LN79" s="159"/>
      <c r="LO79" s="159">
        <f>データ!ER7</f>
        <v>27218537</v>
      </c>
      <c r="LP79" s="159"/>
      <c r="LQ79" s="159"/>
      <c r="LR79" s="159"/>
      <c r="LS79" s="159"/>
      <c r="LT79" s="159"/>
      <c r="LU79" s="159"/>
      <c r="LV79" s="159"/>
      <c r="LW79" s="159"/>
      <c r="LX79" s="159"/>
      <c r="LY79" s="159"/>
      <c r="LZ79" s="159"/>
      <c r="MA79" s="159"/>
      <c r="MB79" s="159"/>
      <c r="MC79" s="159"/>
      <c r="MD79" s="159"/>
      <c r="ME79" s="159"/>
      <c r="MF79" s="159"/>
      <c r="MG79" s="159"/>
      <c r="MH79" s="159">
        <f>データ!ES7</f>
        <v>26717403</v>
      </c>
      <c r="MI79" s="159"/>
      <c r="MJ79" s="159"/>
      <c r="MK79" s="159"/>
      <c r="ML79" s="159"/>
      <c r="MM79" s="159"/>
      <c r="MN79" s="159"/>
      <c r="MO79" s="159"/>
      <c r="MP79" s="159"/>
      <c r="MQ79" s="159"/>
      <c r="MR79" s="159"/>
      <c r="MS79" s="159"/>
      <c r="MT79" s="159"/>
      <c r="MU79" s="159"/>
      <c r="MV79" s="159"/>
      <c r="MW79" s="159"/>
      <c r="MX79" s="159"/>
      <c r="MY79" s="159"/>
      <c r="MZ79" s="159"/>
      <c r="NA79" s="5"/>
      <c r="NB79" s="5"/>
      <c r="NC79" s="5"/>
      <c r="ND79" s="5"/>
      <c r="NE79" s="5"/>
      <c r="NF79" s="5"/>
      <c r="NG79" s="39"/>
      <c r="NH79" s="27"/>
      <c r="NI79" s="2"/>
      <c r="NJ79" s="148"/>
      <c r="NK79" s="149"/>
      <c r="NL79" s="149"/>
      <c r="NM79" s="149"/>
      <c r="NN79" s="149"/>
      <c r="NO79" s="149"/>
      <c r="NP79" s="149"/>
      <c r="NQ79" s="149"/>
      <c r="NR79" s="149"/>
      <c r="NS79" s="149"/>
      <c r="NT79" s="149"/>
      <c r="NU79" s="149"/>
      <c r="NV79" s="149"/>
      <c r="NW79" s="149"/>
      <c r="NX79" s="15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5" t="s">
        <v>59</v>
      </c>
      <c r="K80" s="156"/>
      <c r="L80" s="156"/>
      <c r="M80" s="156"/>
      <c r="N80" s="156"/>
      <c r="O80" s="156"/>
      <c r="P80" s="156"/>
      <c r="Q80" s="156"/>
      <c r="R80" s="156"/>
      <c r="S80" s="156"/>
      <c r="T80" s="157"/>
      <c r="U80" s="158">
        <f>データ!DX7</f>
        <v>54.2</v>
      </c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>
        <f>データ!DY7</f>
        <v>53.8</v>
      </c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>
        <f>データ!DZ7</f>
        <v>56.1</v>
      </c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>
        <f>データ!EA7</f>
        <v>56.4</v>
      </c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>
        <f>データ!EB7</f>
        <v>56.9</v>
      </c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158"/>
      <c r="DG80" s="158"/>
      <c r="DH80" s="158"/>
      <c r="DI80" s="158"/>
      <c r="DJ80" s="158"/>
      <c r="DK80" s="15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5" t="s">
        <v>59</v>
      </c>
      <c r="EE80" s="156"/>
      <c r="EF80" s="156"/>
      <c r="EG80" s="156"/>
      <c r="EH80" s="156"/>
      <c r="EI80" s="156"/>
      <c r="EJ80" s="156"/>
      <c r="EK80" s="156"/>
      <c r="EL80" s="156"/>
      <c r="EM80" s="156"/>
      <c r="EN80" s="157"/>
      <c r="EO80" s="158">
        <f>データ!EI7</f>
        <v>70</v>
      </c>
      <c r="EP80" s="158"/>
      <c r="EQ80" s="158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>
        <f>データ!EJ7</f>
        <v>71</v>
      </c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>
        <f>データ!EK7</f>
        <v>73.2</v>
      </c>
      <c r="GB80" s="158"/>
      <c r="GC80" s="158"/>
      <c r="GD80" s="158"/>
      <c r="GE80" s="158"/>
      <c r="GF80" s="158"/>
      <c r="GG80" s="158"/>
      <c r="GH80" s="158"/>
      <c r="GI80" s="158"/>
      <c r="GJ80" s="158"/>
      <c r="GK80" s="158"/>
      <c r="GL80" s="158"/>
      <c r="GM80" s="158"/>
      <c r="GN80" s="158"/>
      <c r="GO80" s="158"/>
      <c r="GP80" s="158"/>
      <c r="GQ80" s="158"/>
      <c r="GR80" s="158"/>
      <c r="GS80" s="158"/>
      <c r="GT80" s="158">
        <f>データ!EL7</f>
        <v>73.400000000000006</v>
      </c>
      <c r="GU80" s="158"/>
      <c r="GV80" s="158"/>
      <c r="GW80" s="158"/>
      <c r="GX80" s="158"/>
      <c r="GY80" s="158"/>
      <c r="GZ80" s="158"/>
      <c r="HA80" s="158"/>
      <c r="HB80" s="158"/>
      <c r="HC80" s="158"/>
      <c r="HD80" s="158"/>
      <c r="HE80" s="158"/>
      <c r="HF80" s="158"/>
      <c r="HG80" s="158"/>
      <c r="HH80" s="158"/>
      <c r="HI80" s="158"/>
      <c r="HJ80" s="158"/>
      <c r="HK80" s="158"/>
      <c r="HL80" s="158"/>
      <c r="HM80" s="158">
        <f>データ!EM7</f>
        <v>72.5</v>
      </c>
      <c r="HN80" s="158"/>
      <c r="HO80" s="158"/>
      <c r="HP80" s="158"/>
      <c r="HQ80" s="158"/>
      <c r="HR80" s="158"/>
      <c r="HS80" s="158"/>
      <c r="HT80" s="158"/>
      <c r="HU80" s="158"/>
      <c r="HV80" s="158"/>
      <c r="HW80" s="158"/>
      <c r="HX80" s="158"/>
      <c r="HY80" s="158"/>
      <c r="HZ80" s="158"/>
      <c r="IA80" s="158"/>
      <c r="IB80" s="158"/>
      <c r="IC80" s="158"/>
      <c r="ID80" s="158"/>
      <c r="IE80" s="15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5" t="s">
        <v>59</v>
      </c>
      <c r="IZ80" s="156"/>
      <c r="JA80" s="156"/>
      <c r="JB80" s="156"/>
      <c r="JC80" s="156"/>
      <c r="JD80" s="156"/>
      <c r="JE80" s="156"/>
      <c r="JF80" s="156"/>
      <c r="JG80" s="156"/>
      <c r="JH80" s="156"/>
      <c r="JI80" s="157"/>
      <c r="JJ80" s="159">
        <f>データ!ET7</f>
        <v>36941419</v>
      </c>
      <c r="JK80" s="159"/>
      <c r="JL80" s="159"/>
      <c r="JM80" s="159"/>
      <c r="JN80" s="159"/>
      <c r="JO80" s="159"/>
      <c r="JP80" s="159"/>
      <c r="JQ80" s="159"/>
      <c r="JR80" s="159"/>
      <c r="JS80" s="159"/>
      <c r="JT80" s="159"/>
      <c r="JU80" s="159"/>
      <c r="JV80" s="159"/>
      <c r="JW80" s="159"/>
      <c r="JX80" s="159"/>
      <c r="JY80" s="159"/>
      <c r="JZ80" s="159"/>
      <c r="KA80" s="159"/>
      <c r="KB80" s="159"/>
      <c r="KC80" s="159">
        <f>データ!EU7</f>
        <v>38480542</v>
      </c>
      <c r="KD80" s="159"/>
      <c r="KE80" s="159"/>
      <c r="KF80" s="159"/>
      <c r="KG80" s="159"/>
      <c r="KH80" s="159"/>
      <c r="KI80" s="159"/>
      <c r="KJ80" s="159"/>
      <c r="KK80" s="159"/>
      <c r="KL80" s="159"/>
      <c r="KM80" s="159"/>
      <c r="KN80" s="159"/>
      <c r="KO80" s="159"/>
      <c r="KP80" s="159"/>
      <c r="KQ80" s="159"/>
      <c r="KR80" s="159"/>
      <c r="KS80" s="159"/>
      <c r="KT80" s="159"/>
      <c r="KU80" s="159"/>
      <c r="KV80" s="159">
        <f>データ!EV7</f>
        <v>38744035</v>
      </c>
      <c r="KW80" s="159"/>
      <c r="KX80" s="159"/>
      <c r="KY80" s="159"/>
      <c r="KZ80" s="159"/>
      <c r="LA80" s="159"/>
      <c r="LB80" s="159"/>
      <c r="LC80" s="159"/>
      <c r="LD80" s="159"/>
      <c r="LE80" s="159"/>
      <c r="LF80" s="159"/>
      <c r="LG80" s="159"/>
      <c r="LH80" s="159"/>
      <c r="LI80" s="159"/>
      <c r="LJ80" s="159"/>
      <c r="LK80" s="159"/>
      <c r="LL80" s="159"/>
      <c r="LM80" s="159"/>
      <c r="LN80" s="159"/>
      <c r="LO80" s="159">
        <f>データ!EW7</f>
        <v>40117620</v>
      </c>
      <c r="LP80" s="159"/>
      <c r="LQ80" s="159"/>
      <c r="LR80" s="159"/>
      <c r="LS80" s="159"/>
      <c r="LT80" s="159"/>
      <c r="LU80" s="159"/>
      <c r="LV80" s="159"/>
      <c r="LW80" s="159"/>
      <c r="LX80" s="159"/>
      <c r="LY80" s="159"/>
      <c r="LZ80" s="159"/>
      <c r="MA80" s="159"/>
      <c r="MB80" s="159"/>
      <c r="MC80" s="159"/>
      <c r="MD80" s="159"/>
      <c r="ME80" s="159"/>
      <c r="MF80" s="159"/>
      <c r="MG80" s="159"/>
      <c r="MH80" s="159">
        <f>データ!EX7</f>
        <v>42330999</v>
      </c>
      <c r="MI80" s="159"/>
      <c r="MJ80" s="159"/>
      <c r="MK80" s="159"/>
      <c r="ML80" s="159"/>
      <c r="MM80" s="159"/>
      <c r="MN80" s="159"/>
      <c r="MO80" s="159"/>
      <c r="MP80" s="159"/>
      <c r="MQ80" s="159"/>
      <c r="MR80" s="159"/>
      <c r="MS80" s="159"/>
      <c r="MT80" s="159"/>
      <c r="MU80" s="159"/>
      <c r="MV80" s="159"/>
      <c r="MW80" s="159"/>
      <c r="MX80" s="159"/>
      <c r="MY80" s="159"/>
      <c r="MZ80" s="159"/>
      <c r="NA80" s="5"/>
      <c r="NB80" s="5"/>
      <c r="NC80" s="5"/>
      <c r="ND80" s="5"/>
      <c r="NE80" s="5"/>
      <c r="NF80" s="5"/>
      <c r="NG80" s="39"/>
      <c r="NH80" s="27"/>
      <c r="NI80" s="2"/>
      <c r="NJ80" s="148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5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8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5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8"/>
      <c r="NK82" s="149"/>
      <c r="NL82" s="149"/>
      <c r="NM82" s="149"/>
      <c r="NN82" s="149"/>
      <c r="NO82" s="149"/>
      <c r="NP82" s="149"/>
      <c r="NQ82" s="149"/>
      <c r="NR82" s="149"/>
      <c r="NS82" s="149"/>
      <c r="NT82" s="149"/>
      <c r="NU82" s="149"/>
      <c r="NV82" s="149"/>
      <c r="NW82" s="149"/>
      <c r="NX82" s="15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8"/>
      <c r="NK83" s="149"/>
      <c r="NL83" s="149"/>
      <c r="NM83" s="149"/>
      <c r="NN83" s="149"/>
      <c r="NO83" s="149"/>
      <c r="NP83" s="149"/>
      <c r="NQ83" s="149"/>
      <c r="NR83" s="149"/>
      <c r="NS83" s="149"/>
      <c r="NT83" s="149"/>
      <c r="NU83" s="149"/>
      <c r="NV83" s="149"/>
      <c r="NW83" s="149"/>
      <c r="NX83" s="150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1"/>
      <c r="NK84" s="152"/>
      <c r="NL84" s="152"/>
      <c r="NM84" s="152"/>
      <c r="NN84" s="152"/>
      <c r="NO84" s="152"/>
      <c r="NP84" s="152"/>
      <c r="NQ84" s="152"/>
      <c r="NR84" s="152"/>
      <c r="NS84" s="152"/>
      <c r="NT84" s="152"/>
      <c r="NU84" s="152"/>
      <c r="NV84" s="152"/>
      <c r="NW84" s="152"/>
      <c r="NX84" s="153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96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PsjIetBMsID/sXcmfLPKh8mUQN+pRGKEmLC6cSjJa4VsVjsYua19OaWejFPzsIhoklYZkESGNJEexgAa/vrbw==" saltValue="MYYJ8WbI2IQw6Odh0j76ZQ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97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98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99</v>
      </c>
      <c r="B3" s="49" t="s">
        <v>100</v>
      </c>
      <c r="C3" s="49" t="s">
        <v>101</v>
      </c>
      <c r="D3" s="49" t="s">
        <v>102</v>
      </c>
      <c r="E3" s="49" t="s">
        <v>103</v>
      </c>
      <c r="F3" s="49" t="s">
        <v>104</v>
      </c>
      <c r="G3" s="49" t="s">
        <v>105</v>
      </c>
      <c r="H3" s="50" t="s">
        <v>106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107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108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109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5" t="s">
        <v>110</v>
      </c>
      <c r="AJ4" s="166"/>
      <c r="AK4" s="166"/>
      <c r="AL4" s="166"/>
      <c r="AM4" s="166"/>
      <c r="AN4" s="166"/>
      <c r="AO4" s="166"/>
      <c r="AP4" s="166"/>
      <c r="AQ4" s="166"/>
      <c r="AR4" s="166"/>
      <c r="AS4" s="167"/>
      <c r="AT4" s="161" t="s">
        <v>111</v>
      </c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1" t="s">
        <v>112</v>
      </c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5" t="s">
        <v>113</v>
      </c>
      <c r="BQ4" s="166"/>
      <c r="BR4" s="166"/>
      <c r="BS4" s="166"/>
      <c r="BT4" s="166"/>
      <c r="BU4" s="166"/>
      <c r="BV4" s="166"/>
      <c r="BW4" s="166"/>
      <c r="BX4" s="166"/>
      <c r="BY4" s="166"/>
      <c r="BZ4" s="167"/>
      <c r="CA4" s="160" t="s">
        <v>114</v>
      </c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1" t="s">
        <v>115</v>
      </c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 t="s">
        <v>116</v>
      </c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 t="s">
        <v>117</v>
      </c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5" t="s">
        <v>118</v>
      </c>
      <c r="DT4" s="166"/>
      <c r="DU4" s="166"/>
      <c r="DV4" s="166"/>
      <c r="DW4" s="166"/>
      <c r="DX4" s="166"/>
      <c r="DY4" s="166"/>
      <c r="DZ4" s="166"/>
      <c r="EA4" s="166"/>
      <c r="EB4" s="166"/>
      <c r="EC4" s="167"/>
      <c r="ED4" s="160" t="s">
        <v>119</v>
      </c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 t="s">
        <v>120</v>
      </c>
      <c r="EP4" s="160"/>
      <c r="EQ4" s="160"/>
      <c r="ER4" s="160"/>
      <c r="ES4" s="160"/>
      <c r="ET4" s="160"/>
      <c r="EU4" s="160"/>
      <c r="EV4" s="160"/>
      <c r="EW4" s="160"/>
      <c r="EX4" s="160"/>
      <c r="EY4" s="160"/>
    </row>
    <row r="5" spans="1:155" x14ac:dyDescent="0.15">
      <c r="A5" s="48" t="s">
        <v>121</v>
      </c>
      <c r="B5" s="61"/>
      <c r="C5" s="61"/>
      <c r="D5" s="61"/>
      <c r="E5" s="61"/>
      <c r="F5" s="61"/>
      <c r="G5" s="61"/>
      <c r="H5" s="62" t="s">
        <v>122</v>
      </c>
      <c r="I5" s="62" t="s">
        <v>123</v>
      </c>
      <c r="J5" s="62" t="s">
        <v>124</v>
      </c>
      <c r="K5" s="62" t="s">
        <v>1</v>
      </c>
      <c r="L5" s="62" t="s">
        <v>2</v>
      </c>
      <c r="M5" s="62" t="s">
        <v>3</v>
      </c>
      <c r="N5" s="62" t="s">
        <v>125</v>
      </c>
      <c r="O5" s="62" t="s">
        <v>5</v>
      </c>
      <c r="P5" s="62" t="s">
        <v>126</v>
      </c>
      <c r="Q5" s="62" t="s">
        <v>127</v>
      </c>
      <c r="R5" s="62" t="s">
        <v>128</v>
      </c>
      <c r="S5" s="62" t="s">
        <v>129</v>
      </c>
      <c r="T5" s="62" t="s">
        <v>130</v>
      </c>
      <c r="U5" s="62" t="s">
        <v>131</v>
      </c>
      <c r="V5" s="62" t="s">
        <v>132</v>
      </c>
      <c r="W5" s="62" t="s">
        <v>133</v>
      </c>
      <c r="X5" s="62" t="s">
        <v>134</v>
      </c>
      <c r="Y5" s="62" t="s">
        <v>135</v>
      </c>
      <c r="Z5" s="62" t="s">
        <v>136</v>
      </c>
      <c r="AA5" s="62" t="s">
        <v>137</v>
      </c>
      <c r="AB5" s="62" t="s">
        <v>138</v>
      </c>
      <c r="AC5" s="62" t="s">
        <v>139</v>
      </c>
      <c r="AD5" s="62" t="s">
        <v>140</v>
      </c>
      <c r="AE5" s="62" t="s">
        <v>141</v>
      </c>
      <c r="AF5" s="62" t="s">
        <v>142</v>
      </c>
      <c r="AG5" s="62" t="s">
        <v>143</v>
      </c>
      <c r="AH5" s="62" t="s">
        <v>144</v>
      </c>
      <c r="AI5" s="62" t="s">
        <v>145</v>
      </c>
      <c r="AJ5" s="62" t="s">
        <v>146</v>
      </c>
      <c r="AK5" s="62" t="s">
        <v>147</v>
      </c>
      <c r="AL5" s="62" t="s">
        <v>148</v>
      </c>
      <c r="AM5" s="62" t="s">
        <v>149</v>
      </c>
      <c r="AN5" s="62" t="s">
        <v>150</v>
      </c>
      <c r="AO5" s="62" t="s">
        <v>151</v>
      </c>
      <c r="AP5" s="62" t="s">
        <v>152</v>
      </c>
      <c r="AQ5" s="62" t="s">
        <v>153</v>
      </c>
      <c r="AR5" s="62" t="s">
        <v>154</v>
      </c>
      <c r="AS5" s="62" t="s">
        <v>155</v>
      </c>
      <c r="AT5" s="62" t="s">
        <v>156</v>
      </c>
      <c r="AU5" s="62" t="s">
        <v>157</v>
      </c>
      <c r="AV5" s="62" t="s">
        <v>158</v>
      </c>
      <c r="AW5" s="62" t="s">
        <v>159</v>
      </c>
      <c r="AX5" s="62" t="s">
        <v>160</v>
      </c>
      <c r="AY5" s="62" t="s">
        <v>150</v>
      </c>
      <c r="AZ5" s="62" t="s">
        <v>151</v>
      </c>
      <c r="BA5" s="62" t="s">
        <v>152</v>
      </c>
      <c r="BB5" s="62" t="s">
        <v>153</v>
      </c>
      <c r="BC5" s="62" t="s">
        <v>154</v>
      </c>
      <c r="BD5" s="62" t="s">
        <v>155</v>
      </c>
      <c r="BE5" s="62" t="s">
        <v>156</v>
      </c>
      <c r="BF5" s="62" t="s">
        <v>161</v>
      </c>
      <c r="BG5" s="62" t="s">
        <v>162</v>
      </c>
      <c r="BH5" s="62" t="s">
        <v>148</v>
      </c>
      <c r="BI5" s="62" t="s">
        <v>149</v>
      </c>
      <c r="BJ5" s="62" t="s">
        <v>150</v>
      </c>
      <c r="BK5" s="62" t="s">
        <v>151</v>
      </c>
      <c r="BL5" s="62" t="s">
        <v>152</v>
      </c>
      <c r="BM5" s="62" t="s">
        <v>153</v>
      </c>
      <c r="BN5" s="62" t="s">
        <v>154</v>
      </c>
      <c r="BO5" s="62" t="s">
        <v>155</v>
      </c>
      <c r="BP5" s="62" t="s">
        <v>156</v>
      </c>
      <c r="BQ5" s="62" t="s">
        <v>157</v>
      </c>
      <c r="BR5" s="62" t="s">
        <v>158</v>
      </c>
      <c r="BS5" s="62" t="s">
        <v>163</v>
      </c>
      <c r="BT5" s="62" t="s">
        <v>149</v>
      </c>
      <c r="BU5" s="62" t="s">
        <v>150</v>
      </c>
      <c r="BV5" s="62" t="s">
        <v>151</v>
      </c>
      <c r="BW5" s="62" t="s">
        <v>152</v>
      </c>
      <c r="BX5" s="62" t="s">
        <v>153</v>
      </c>
      <c r="BY5" s="62" t="s">
        <v>154</v>
      </c>
      <c r="BZ5" s="62" t="s">
        <v>155</v>
      </c>
      <c r="CA5" s="62" t="s">
        <v>156</v>
      </c>
      <c r="CB5" s="62" t="s">
        <v>164</v>
      </c>
      <c r="CC5" s="62" t="s">
        <v>158</v>
      </c>
      <c r="CD5" s="62" t="s">
        <v>159</v>
      </c>
      <c r="CE5" s="62" t="s">
        <v>149</v>
      </c>
      <c r="CF5" s="62" t="s">
        <v>150</v>
      </c>
      <c r="CG5" s="62" t="s">
        <v>151</v>
      </c>
      <c r="CH5" s="62" t="s">
        <v>152</v>
      </c>
      <c r="CI5" s="62" t="s">
        <v>153</v>
      </c>
      <c r="CJ5" s="62" t="s">
        <v>154</v>
      </c>
      <c r="CK5" s="62" t="s">
        <v>155</v>
      </c>
      <c r="CL5" s="62" t="s">
        <v>145</v>
      </c>
      <c r="CM5" s="62" t="s">
        <v>157</v>
      </c>
      <c r="CN5" s="62" t="s">
        <v>147</v>
      </c>
      <c r="CO5" s="62" t="s">
        <v>165</v>
      </c>
      <c r="CP5" s="62" t="s">
        <v>149</v>
      </c>
      <c r="CQ5" s="62" t="s">
        <v>150</v>
      </c>
      <c r="CR5" s="62" t="s">
        <v>151</v>
      </c>
      <c r="CS5" s="62" t="s">
        <v>152</v>
      </c>
      <c r="CT5" s="62" t="s">
        <v>153</v>
      </c>
      <c r="CU5" s="62" t="s">
        <v>154</v>
      </c>
      <c r="CV5" s="62" t="s">
        <v>155</v>
      </c>
      <c r="CW5" s="62" t="s">
        <v>166</v>
      </c>
      <c r="CX5" s="62" t="s">
        <v>161</v>
      </c>
      <c r="CY5" s="62" t="s">
        <v>162</v>
      </c>
      <c r="CZ5" s="62" t="s">
        <v>167</v>
      </c>
      <c r="DA5" s="62" t="s">
        <v>149</v>
      </c>
      <c r="DB5" s="62" t="s">
        <v>150</v>
      </c>
      <c r="DC5" s="62" t="s">
        <v>151</v>
      </c>
      <c r="DD5" s="62" t="s">
        <v>152</v>
      </c>
      <c r="DE5" s="62" t="s">
        <v>153</v>
      </c>
      <c r="DF5" s="62" t="s">
        <v>154</v>
      </c>
      <c r="DG5" s="62" t="s">
        <v>155</v>
      </c>
      <c r="DH5" s="62" t="s">
        <v>145</v>
      </c>
      <c r="DI5" s="62" t="s">
        <v>161</v>
      </c>
      <c r="DJ5" s="62" t="s">
        <v>158</v>
      </c>
      <c r="DK5" s="62" t="s">
        <v>148</v>
      </c>
      <c r="DL5" s="62" t="s">
        <v>168</v>
      </c>
      <c r="DM5" s="62" t="s">
        <v>150</v>
      </c>
      <c r="DN5" s="62" t="s">
        <v>151</v>
      </c>
      <c r="DO5" s="62" t="s">
        <v>152</v>
      </c>
      <c r="DP5" s="62" t="s">
        <v>153</v>
      </c>
      <c r="DQ5" s="62" t="s">
        <v>154</v>
      </c>
      <c r="DR5" s="62" t="s">
        <v>155</v>
      </c>
      <c r="DS5" s="62" t="s">
        <v>166</v>
      </c>
      <c r="DT5" s="62" t="s">
        <v>161</v>
      </c>
      <c r="DU5" s="62" t="s">
        <v>147</v>
      </c>
      <c r="DV5" s="62" t="s">
        <v>159</v>
      </c>
      <c r="DW5" s="62" t="s">
        <v>169</v>
      </c>
      <c r="DX5" s="62" t="s">
        <v>150</v>
      </c>
      <c r="DY5" s="62" t="s">
        <v>151</v>
      </c>
      <c r="DZ5" s="62" t="s">
        <v>152</v>
      </c>
      <c r="EA5" s="62" t="s">
        <v>153</v>
      </c>
      <c r="EB5" s="62" t="s">
        <v>154</v>
      </c>
      <c r="EC5" s="62" t="s">
        <v>155</v>
      </c>
      <c r="ED5" s="62" t="s">
        <v>170</v>
      </c>
      <c r="EE5" s="62" t="s">
        <v>157</v>
      </c>
      <c r="EF5" s="62" t="s">
        <v>171</v>
      </c>
      <c r="EG5" s="62" t="s">
        <v>148</v>
      </c>
      <c r="EH5" s="62" t="s">
        <v>160</v>
      </c>
      <c r="EI5" s="62" t="s">
        <v>150</v>
      </c>
      <c r="EJ5" s="62" t="s">
        <v>151</v>
      </c>
      <c r="EK5" s="62" t="s">
        <v>152</v>
      </c>
      <c r="EL5" s="62" t="s">
        <v>153</v>
      </c>
      <c r="EM5" s="62" t="s">
        <v>154</v>
      </c>
      <c r="EN5" s="62" t="s">
        <v>172</v>
      </c>
      <c r="EO5" s="62" t="s">
        <v>170</v>
      </c>
      <c r="EP5" s="62" t="s">
        <v>161</v>
      </c>
      <c r="EQ5" s="62" t="s">
        <v>158</v>
      </c>
      <c r="ER5" s="62" t="s">
        <v>163</v>
      </c>
      <c r="ES5" s="62" t="s">
        <v>173</v>
      </c>
      <c r="ET5" s="62" t="s">
        <v>150</v>
      </c>
      <c r="EU5" s="62" t="s">
        <v>151</v>
      </c>
      <c r="EV5" s="62" t="s">
        <v>152</v>
      </c>
      <c r="EW5" s="62" t="s">
        <v>153</v>
      </c>
      <c r="EX5" s="62" t="s">
        <v>154</v>
      </c>
      <c r="EY5" s="62" t="s">
        <v>155</v>
      </c>
    </row>
    <row r="6" spans="1:155" s="67" customFormat="1" x14ac:dyDescent="0.15">
      <c r="A6" s="48" t="s">
        <v>174</v>
      </c>
      <c r="B6" s="63">
        <f>B8</f>
        <v>2020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62" t="str">
        <f>IF(H8&lt;&gt;I8,H8,"")&amp;IF(I8&lt;&gt;J8,I8,"")&amp;"　"&amp;J8</f>
        <v>新潟県　津川病院</v>
      </c>
      <c r="I6" s="163"/>
      <c r="J6" s="16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14</v>
      </c>
      <c r="R6" s="63" t="str">
        <f t="shared" si="3"/>
        <v>-</v>
      </c>
      <c r="S6" s="63" t="str">
        <f t="shared" si="3"/>
        <v>訓</v>
      </c>
      <c r="T6" s="63" t="str">
        <f t="shared" si="3"/>
        <v>救 臨 へ 輪</v>
      </c>
      <c r="U6" s="64">
        <f>U8</f>
        <v>2213353</v>
      </c>
      <c r="V6" s="64">
        <f>V8</f>
        <v>3883</v>
      </c>
      <c r="W6" s="63" t="str">
        <f>W8</f>
        <v>第１種該当</v>
      </c>
      <c r="X6" s="63" t="str">
        <f t="shared" ref="X6" si="4">X8</f>
        <v>-</v>
      </c>
      <c r="Y6" s="63" t="str">
        <f t="shared" si="3"/>
        <v>７：１</v>
      </c>
      <c r="Z6" s="64">
        <f t="shared" si="3"/>
        <v>67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67</v>
      </c>
      <c r="AF6" s="64">
        <f t="shared" si="3"/>
        <v>42</v>
      </c>
      <c r="AG6" s="64" t="str">
        <f t="shared" si="3"/>
        <v>-</v>
      </c>
      <c r="AH6" s="64">
        <f t="shared" si="3"/>
        <v>42</v>
      </c>
      <c r="AI6" s="65">
        <f>IF(AI8="-",NA(),AI8)</f>
        <v>102.3</v>
      </c>
      <c r="AJ6" s="65">
        <f t="shared" ref="AJ6:AR6" si="5">IF(AJ8="-",NA(),AJ8)</f>
        <v>100.5</v>
      </c>
      <c r="AK6" s="65">
        <f t="shared" si="5"/>
        <v>100</v>
      </c>
      <c r="AL6" s="65">
        <f t="shared" si="5"/>
        <v>100.6</v>
      </c>
      <c r="AM6" s="65">
        <f t="shared" si="5"/>
        <v>104.6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58.1</v>
      </c>
      <c r="AU6" s="65">
        <f t="shared" ref="AU6:BC6" si="6">IF(AU8="-",NA(),AU8)</f>
        <v>56.8</v>
      </c>
      <c r="AV6" s="65">
        <f t="shared" si="6"/>
        <v>56.3</v>
      </c>
      <c r="AW6" s="65">
        <f t="shared" si="6"/>
        <v>56.5</v>
      </c>
      <c r="AX6" s="65">
        <f t="shared" si="6"/>
        <v>57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4.7</v>
      </c>
      <c r="BF6" s="65">
        <f t="shared" ref="BF6:BN6" si="7">IF(BF8="-",NA(),BF8)</f>
        <v>4.2</v>
      </c>
      <c r="BG6" s="65">
        <f t="shared" si="7"/>
        <v>4.9000000000000004</v>
      </c>
      <c r="BH6" s="65">
        <f t="shared" si="7"/>
        <v>3.8</v>
      </c>
      <c r="BI6" s="65">
        <f t="shared" si="7"/>
        <v>0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45.4</v>
      </c>
      <c r="BQ6" s="65">
        <f t="shared" ref="BQ6:BY6" si="8">IF(BQ8="-",NA(),BQ8)</f>
        <v>46.8</v>
      </c>
      <c r="BR6" s="65">
        <f t="shared" si="8"/>
        <v>46.5</v>
      </c>
      <c r="BS6" s="65">
        <f t="shared" si="8"/>
        <v>47.6</v>
      </c>
      <c r="BT6" s="65">
        <f t="shared" si="8"/>
        <v>44.5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32600</v>
      </c>
      <c r="CB6" s="66">
        <f t="shared" ref="CB6:CJ6" si="9">IF(CB8="-",NA(),CB8)</f>
        <v>31842</v>
      </c>
      <c r="CC6" s="66">
        <f t="shared" si="9"/>
        <v>30985</v>
      </c>
      <c r="CD6" s="66">
        <f t="shared" si="9"/>
        <v>31165</v>
      </c>
      <c r="CE6" s="66">
        <f t="shared" si="9"/>
        <v>32966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7995</v>
      </c>
      <c r="CM6" s="66">
        <f t="shared" ref="CM6:CU6" si="10">IF(CM8="-",NA(),CM8)</f>
        <v>7904</v>
      </c>
      <c r="CN6" s="66">
        <f t="shared" si="10"/>
        <v>8146</v>
      </c>
      <c r="CO6" s="66">
        <f t="shared" si="10"/>
        <v>7915</v>
      </c>
      <c r="CP6" s="66">
        <f t="shared" si="10"/>
        <v>7710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106.6</v>
      </c>
      <c r="CX6" s="65">
        <f t="shared" ref="CX6:DF6" si="11">IF(CX8="-",NA(),CX8)</f>
        <v>110</v>
      </c>
      <c r="CY6" s="65">
        <f t="shared" si="11"/>
        <v>111</v>
      </c>
      <c r="CZ6" s="65">
        <f t="shared" si="11"/>
        <v>109.8</v>
      </c>
      <c r="DA6" s="65">
        <f t="shared" si="11"/>
        <v>111.9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11.5</v>
      </c>
      <c r="DI6" s="65">
        <f t="shared" ref="DI6:DQ6" si="12">IF(DI8="-",NA(),DI8)</f>
        <v>11</v>
      </c>
      <c r="DJ6" s="65">
        <f t="shared" si="12"/>
        <v>11.7</v>
      </c>
      <c r="DK6" s="65">
        <f t="shared" si="12"/>
        <v>11.5</v>
      </c>
      <c r="DL6" s="65">
        <f t="shared" si="12"/>
        <v>11.5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69</v>
      </c>
      <c r="DT6" s="65">
        <f t="shared" ref="DT6:EB6" si="13">IF(DT8="-",NA(),DT8)</f>
        <v>69.7</v>
      </c>
      <c r="DU6" s="65">
        <f t="shared" si="13"/>
        <v>72.5</v>
      </c>
      <c r="DV6" s="65">
        <f t="shared" si="13"/>
        <v>75.2</v>
      </c>
      <c r="DW6" s="65">
        <f t="shared" si="13"/>
        <v>76.8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65.2</v>
      </c>
      <c r="EE6" s="65">
        <f t="shared" ref="EE6:EM6" si="14">IF(EE8="-",NA(),EE8)</f>
        <v>69.7</v>
      </c>
      <c r="EF6" s="65">
        <f t="shared" si="14"/>
        <v>74.3</v>
      </c>
      <c r="EG6" s="65">
        <f t="shared" si="14"/>
        <v>78</v>
      </c>
      <c r="EH6" s="65">
        <f t="shared" si="14"/>
        <v>79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26815149</v>
      </c>
      <c r="EP6" s="66">
        <f t="shared" ref="EP6:EX6" si="15">IF(EP8="-",NA(),EP8)</f>
        <v>27085373</v>
      </c>
      <c r="EQ6" s="66">
        <f t="shared" si="15"/>
        <v>27041194</v>
      </c>
      <c r="ER6" s="66">
        <f t="shared" si="15"/>
        <v>27218537</v>
      </c>
      <c r="ES6" s="66">
        <f t="shared" si="15"/>
        <v>26717403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175</v>
      </c>
      <c r="B7" s="63">
        <f t="shared" ref="B7:AH7" si="16">B8</f>
        <v>2020</v>
      </c>
      <c r="C7" s="63">
        <f t="shared" si="16"/>
        <v>150002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3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6"/>
        <v>14</v>
      </c>
      <c r="R7" s="63" t="str">
        <f t="shared" si="16"/>
        <v>-</v>
      </c>
      <c r="S7" s="63" t="str">
        <f t="shared" si="16"/>
        <v>訓</v>
      </c>
      <c r="T7" s="63" t="str">
        <f t="shared" si="16"/>
        <v>救 臨 へ 輪</v>
      </c>
      <c r="U7" s="64">
        <f>U8</f>
        <v>2213353</v>
      </c>
      <c r="V7" s="64">
        <f>V8</f>
        <v>3883</v>
      </c>
      <c r="W7" s="63" t="str">
        <f>W8</f>
        <v>第１種該当</v>
      </c>
      <c r="X7" s="63" t="str">
        <f t="shared" si="16"/>
        <v>-</v>
      </c>
      <c r="Y7" s="63" t="str">
        <f t="shared" si="16"/>
        <v>７：１</v>
      </c>
      <c r="Z7" s="64">
        <f t="shared" si="16"/>
        <v>67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67</v>
      </c>
      <c r="AF7" s="64">
        <f t="shared" si="16"/>
        <v>42</v>
      </c>
      <c r="AG7" s="64" t="str">
        <f t="shared" si="16"/>
        <v>-</v>
      </c>
      <c r="AH7" s="64">
        <f t="shared" si="16"/>
        <v>42</v>
      </c>
      <c r="AI7" s="65">
        <f>AI8</f>
        <v>102.3</v>
      </c>
      <c r="AJ7" s="65">
        <f t="shared" ref="AJ7:AR7" si="17">AJ8</f>
        <v>100.5</v>
      </c>
      <c r="AK7" s="65">
        <f t="shared" si="17"/>
        <v>100</v>
      </c>
      <c r="AL7" s="65">
        <f t="shared" si="17"/>
        <v>100.6</v>
      </c>
      <c r="AM7" s="65">
        <f t="shared" si="17"/>
        <v>104.6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58.1</v>
      </c>
      <c r="AU7" s="65">
        <f t="shared" ref="AU7:BC7" si="18">AU8</f>
        <v>56.8</v>
      </c>
      <c r="AV7" s="65">
        <f t="shared" si="18"/>
        <v>56.3</v>
      </c>
      <c r="AW7" s="65">
        <f t="shared" si="18"/>
        <v>56.5</v>
      </c>
      <c r="AX7" s="65">
        <f t="shared" si="18"/>
        <v>57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4.7</v>
      </c>
      <c r="BF7" s="65">
        <f t="shared" ref="BF7:BN7" si="19">BF8</f>
        <v>4.2</v>
      </c>
      <c r="BG7" s="65">
        <f t="shared" si="19"/>
        <v>4.9000000000000004</v>
      </c>
      <c r="BH7" s="65">
        <f t="shared" si="19"/>
        <v>3.8</v>
      </c>
      <c r="BI7" s="65">
        <f t="shared" si="19"/>
        <v>0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45.4</v>
      </c>
      <c r="BQ7" s="65">
        <f t="shared" ref="BQ7:BY7" si="20">BQ8</f>
        <v>46.8</v>
      </c>
      <c r="BR7" s="65">
        <f t="shared" si="20"/>
        <v>46.5</v>
      </c>
      <c r="BS7" s="65">
        <f t="shared" si="20"/>
        <v>47.6</v>
      </c>
      <c r="BT7" s="65">
        <f t="shared" si="20"/>
        <v>44.5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32600</v>
      </c>
      <c r="CB7" s="66">
        <f t="shared" ref="CB7:CJ7" si="21">CB8</f>
        <v>31842</v>
      </c>
      <c r="CC7" s="66">
        <f t="shared" si="21"/>
        <v>30985</v>
      </c>
      <c r="CD7" s="66">
        <f t="shared" si="21"/>
        <v>31165</v>
      </c>
      <c r="CE7" s="66">
        <f t="shared" si="21"/>
        <v>32966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7995</v>
      </c>
      <c r="CM7" s="66">
        <f t="shared" ref="CM7:CU7" si="22">CM8</f>
        <v>7904</v>
      </c>
      <c r="CN7" s="66">
        <f t="shared" si="22"/>
        <v>8146</v>
      </c>
      <c r="CO7" s="66">
        <f t="shared" si="22"/>
        <v>7915</v>
      </c>
      <c r="CP7" s="66">
        <f t="shared" si="22"/>
        <v>7710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106.6</v>
      </c>
      <c r="CX7" s="65">
        <f t="shared" ref="CX7:DF7" si="23">CX8</f>
        <v>110</v>
      </c>
      <c r="CY7" s="65">
        <f t="shared" si="23"/>
        <v>111</v>
      </c>
      <c r="CZ7" s="65">
        <f t="shared" si="23"/>
        <v>109.8</v>
      </c>
      <c r="DA7" s="65">
        <f t="shared" si="23"/>
        <v>111.9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11.5</v>
      </c>
      <c r="DI7" s="65">
        <f t="shared" ref="DI7:DQ7" si="24">DI8</f>
        <v>11</v>
      </c>
      <c r="DJ7" s="65">
        <f t="shared" si="24"/>
        <v>11.7</v>
      </c>
      <c r="DK7" s="65">
        <f t="shared" si="24"/>
        <v>11.5</v>
      </c>
      <c r="DL7" s="65">
        <f t="shared" si="24"/>
        <v>11.5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69</v>
      </c>
      <c r="DT7" s="65">
        <f t="shared" ref="DT7:EB7" si="25">DT8</f>
        <v>69.7</v>
      </c>
      <c r="DU7" s="65">
        <f t="shared" si="25"/>
        <v>72.5</v>
      </c>
      <c r="DV7" s="65">
        <f t="shared" si="25"/>
        <v>75.2</v>
      </c>
      <c r="DW7" s="65">
        <f t="shared" si="25"/>
        <v>76.8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65.2</v>
      </c>
      <c r="EE7" s="65">
        <f t="shared" ref="EE7:EM7" si="26">EE8</f>
        <v>69.7</v>
      </c>
      <c r="EF7" s="65">
        <f t="shared" si="26"/>
        <v>74.3</v>
      </c>
      <c r="EG7" s="65">
        <f t="shared" si="26"/>
        <v>78</v>
      </c>
      <c r="EH7" s="65">
        <f t="shared" si="26"/>
        <v>79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26815149</v>
      </c>
      <c r="EP7" s="66">
        <f t="shared" ref="EP7:EX7" si="27">EP8</f>
        <v>27085373</v>
      </c>
      <c r="EQ7" s="66">
        <f t="shared" si="27"/>
        <v>27041194</v>
      </c>
      <c r="ER7" s="66">
        <f t="shared" si="27"/>
        <v>27218537</v>
      </c>
      <c r="ES7" s="66">
        <f t="shared" si="27"/>
        <v>26717403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 x14ac:dyDescent="0.15">
      <c r="A8" s="48"/>
      <c r="B8" s="68">
        <v>2020</v>
      </c>
      <c r="C8" s="68">
        <v>150002</v>
      </c>
      <c r="D8" s="68">
        <v>46</v>
      </c>
      <c r="E8" s="68">
        <v>6</v>
      </c>
      <c r="F8" s="68">
        <v>0</v>
      </c>
      <c r="G8" s="68">
        <v>3</v>
      </c>
      <c r="H8" s="68" t="s">
        <v>176</v>
      </c>
      <c r="I8" s="68" t="s">
        <v>176</v>
      </c>
      <c r="J8" s="68" t="s">
        <v>177</v>
      </c>
      <c r="K8" s="68" t="s">
        <v>178</v>
      </c>
      <c r="L8" s="68" t="s">
        <v>179</v>
      </c>
      <c r="M8" s="68" t="s">
        <v>180</v>
      </c>
      <c r="N8" s="68" t="s">
        <v>181</v>
      </c>
      <c r="O8" s="68" t="s">
        <v>182</v>
      </c>
      <c r="P8" s="68" t="s">
        <v>183</v>
      </c>
      <c r="Q8" s="69">
        <v>14</v>
      </c>
      <c r="R8" s="68" t="s">
        <v>39</v>
      </c>
      <c r="S8" s="68" t="s">
        <v>184</v>
      </c>
      <c r="T8" s="68" t="s">
        <v>185</v>
      </c>
      <c r="U8" s="69">
        <v>2213353</v>
      </c>
      <c r="V8" s="69">
        <v>3883</v>
      </c>
      <c r="W8" s="68" t="s">
        <v>186</v>
      </c>
      <c r="X8" s="68" t="s">
        <v>39</v>
      </c>
      <c r="Y8" s="70" t="s">
        <v>187</v>
      </c>
      <c r="Z8" s="69">
        <v>67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67</v>
      </c>
      <c r="AF8" s="69">
        <v>42</v>
      </c>
      <c r="AG8" s="69" t="s">
        <v>39</v>
      </c>
      <c r="AH8" s="69">
        <v>42</v>
      </c>
      <c r="AI8" s="71">
        <v>102.3</v>
      </c>
      <c r="AJ8" s="71">
        <v>100.5</v>
      </c>
      <c r="AK8" s="71">
        <v>100</v>
      </c>
      <c r="AL8" s="71">
        <v>100.6</v>
      </c>
      <c r="AM8" s="71">
        <v>104.6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58.1</v>
      </c>
      <c r="AU8" s="71">
        <v>56.8</v>
      </c>
      <c r="AV8" s="71">
        <v>56.3</v>
      </c>
      <c r="AW8" s="71">
        <v>56.5</v>
      </c>
      <c r="AX8" s="71">
        <v>57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4.7</v>
      </c>
      <c r="BF8" s="72">
        <v>4.2</v>
      </c>
      <c r="BG8" s="72">
        <v>4.9000000000000004</v>
      </c>
      <c r="BH8" s="72">
        <v>3.8</v>
      </c>
      <c r="BI8" s="72">
        <v>0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45.4</v>
      </c>
      <c r="BQ8" s="71">
        <v>46.8</v>
      </c>
      <c r="BR8" s="71">
        <v>46.5</v>
      </c>
      <c r="BS8" s="71">
        <v>47.6</v>
      </c>
      <c r="BT8" s="71">
        <v>44.5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32600</v>
      </c>
      <c r="CB8" s="72">
        <v>31842</v>
      </c>
      <c r="CC8" s="72">
        <v>30985</v>
      </c>
      <c r="CD8" s="72">
        <v>31165</v>
      </c>
      <c r="CE8" s="72">
        <v>32966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7995</v>
      </c>
      <c r="CM8" s="72">
        <v>7904</v>
      </c>
      <c r="CN8" s="72">
        <v>8146</v>
      </c>
      <c r="CO8" s="72">
        <v>7915</v>
      </c>
      <c r="CP8" s="72">
        <v>7710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106.6</v>
      </c>
      <c r="CX8" s="72">
        <v>110</v>
      </c>
      <c r="CY8" s="72">
        <v>111</v>
      </c>
      <c r="CZ8" s="72">
        <v>109.8</v>
      </c>
      <c r="DA8" s="72">
        <v>111.9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11.5</v>
      </c>
      <c r="DI8" s="72">
        <v>11</v>
      </c>
      <c r="DJ8" s="72">
        <v>11.7</v>
      </c>
      <c r="DK8" s="72">
        <v>11.5</v>
      </c>
      <c r="DL8" s="72">
        <v>11.5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69</v>
      </c>
      <c r="DT8" s="71">
        <v>69.7</v>
      </c>
      <c r="DU8" s="71">
        <v>72.5</v>
      </c>
      <c r="DV8" s="71">
        <v>75.2</v>
      </c>
      <c r="DW8" s="71">
        <v>76.8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65.2</v>
      </c>
      <c r="EE8" s="71">
        <v>69.7</v>
      </c>
      <c r="EF8" s="71">
        <v>74.3</v>
      </c>
      <c r="EG8" s="71">
        <v>78</v>
      </c>
      <c r="EH8" s="71">
        <v>79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26815149</v>
      </c>
      <c r="EP8" s="72">
        <v>27085373</v>
      </c>
      <c r="EQ8" s="72">
        <v>27041194</v>
      </c>
      <c r="ER8" s="72">
        <v>27218537</v>
      </c>
      <c r="ES8" s="72">
        <v>26717403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188</v>
      </c>
      <c r="C10" s="77" t="s">
        <v>189</v>
      </c>
      <c r="D10" s="77" t="s">
        <v>190</v>
      </c>
      <c r="E10" s="77" t="s">
        <v>191</v>
      </c>
      <c r="F10" s="77" t="s">
        <v>192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2022-01-17T06:35:04Z</cp:lastPrinted>
  <dcterms:created xsi:type="dcterms:W3CDTF">2021-12-03T08:42:55Z</dcterms:created>
  <dcterms:modified xsi:type="dcterms:W3CDTF">2022-01-21T06:06:12Z</dcterms:modified>
  <cp:category/>
</cp:coreProperties>
</file>