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2地方公営企業決算統計\20　経営分析\02 作業\【経営比較分析表】2020_150002_46_060\"/>
    </mc:Choice>
  </mc:AlternateContent>
  <workbookProtection workbookAlgorithmName="SHA-512" workbookHashValue="EufyD/yoZpOo5N0UR7FxXqOT8uC0ZMj/hz17dILLLaX7fESLj54KNt41T7ttDYoNrgZ+CQqruMEdZibGHQpSeQ==" workbookSaltValue="dUbYPzpUwlbPjxAw0Dljn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ID12" i="4" s="1"/>
  <c r="AE6" i="5"/>
  <c r="AD6" i="5"/>
  <c r="AC6" i="5"/>
  <c r="AB6" i="5"/>
  <c r="LP8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FZ12" i="4"/>
  <c r="CN12" i="4"/>
  <c r="AU12" i="4"/>
  <c r="B12" i="4"/>
  <c r="LP10" i="4"/>
  <c r="JW10" i="4"/>
  <c r="ID10" i="4"/>
  <c r="FZ10" i="4"/>
  <c r="EG10" i="4"/>
  <c r="CN10" i="4"/>
  <c r="AU10" i="4"/>
  <c r="B10" i="4"/>
  <c r="JW8" i="4"/>
  <c r="ID8" i="4"/>
  <c r="FZ8" i="4"/>
  <c r="CN8" i="4"/>
  <c r="B8" i="4"/>
  <c r="HM78" i="4" l="1"/>
  <c r="FL54" i="4"/>
  <c r="FL32" i="4"/>
  <c r="CS78" i="4"/>
  <c r="BX54" i="4"/>
  <c r="BX32" i="4"/>
  <c r="MH78" i="4"/>
  <c r="IZ54" i="4"/>
  <c r="MN54" i="4"/>
  <c r="MN32" i="4"/>
  <c r="IZ32" i="4"/>
  <c r="C11" i="5"/>
  <c r="D11" i="5"/>
  <c r="E11" i="5"/>
  <c r="B11" i="5"/>
  <c r="AN78" i="4" l="1"/>
  <c r="AE54" i="4"/>
  <c r="AE32" i="4"/>
  <c r="DS54" i="4"/>
  <c r="KU54" i="4"/>
  <c r="KU32" i="4"/>
  <c r="DS32" i="4"/>
  <c r="KC78" i="4"/>
  <c r="HG54" i="4"/>
  <c r="HG32" i="4"/>
  <c r="FH78" i="4"/>
  <c r="EO78" i="4"/>
  <c r="DD54" i="4"/>
  <c r="DD32" i="4"/>
  <c r="P54" i="4"/>
  <c r="JJ78" i="4"/>
  <c r="GR32" i="4"/>
  <c r="U78" i="4"/>
  <c r="P32" i="4"/>
  <c r="KF54" i="4"/>
  <c r="KF32" i="4"/>
  <c r="GR54" i="4"/>
  <c r="LY32" i="4"/>
  <c r="LO78" i="4"/>
  <c r="IK54" i="4"/>
  <c r="IK32" i="4"/>
  <c r="EW32" i="4"/>
  <c r="LY54" i="4"/>
  <c r="GT78" i="4"/>
  <c r="EW54" i="4"/>
  <c r="BZ78" i="4"/>
  <c r="BI54" i="4"/>
  <c r="BI32" i="4"/>
  <c r="LJ54" i="4"/>
  <c r="LJ32" i="4"/>
  <c r="HV54" i="4"/>
  <c r="HV32" i="4"/>
  <c r="AT54" i="4"/>
  <c r="KV78" i="4"/>
  <c r="BG78" i="4"/>
  <c r="GA78" i="4"/>
  <c r="EH54" i="4"/>
  <c r="EH32" i="4"/>
  <c r="AT32" i="4"/>
</calcChain>
</file>

<file path=xl/sharedStrings.xml><?xml version="1.0" encoding="utf-8"?>
<sst xmlns="http://schemas.openxmlformats.org/spreadsheetml/2006/main" count="324" uniqueCount="180">
  <si>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</si>
  <si>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</si>
  <si>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</si>
  <si>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</si>
  <si>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</si>
  <si>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</si>
  <si>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</si>
  <si>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</si>
  <si>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</si>
  <si>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</si>
  <si>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</si>
  <si>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</si>
  <si>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</si>
  <si>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</si>
  <si>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</si>
  <si>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</si>
  <si>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</si>
  <si>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</si>
  <si>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</si>
  <si>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</si>
  <si>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</si>
  <si>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</si>
  <si>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</si>
  <si>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</si>
  <si>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</si>
  <si>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</si>
  <si>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</si>
  <si>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</si>
  <si>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</si>
  <si>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</si>
  <si>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</si>
  <si>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</si>
  <si>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</si>
  <si>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</si>
  <si>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</si>
  <si>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</si>
  <si>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</si>
  <si>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</si>
  <si>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</si>
  <si>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</si>
  <si>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</si>
  <si>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</si>
  <si>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</si>
  <si>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</si>
  <si>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</si>
  <si>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</si>
  <si>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</si>
  <si>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</si>
  <si>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</si>
  <si>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</si>
  <si>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</si>
  <si>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</si>
  <si>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</si>
  <si>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</si>
  <si>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</si>
  <si>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</si>
  <si>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</si>
  <si>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</si>
  <si>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</si>
  <si>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</si>
  <si>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</si>
  <si>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</si>
  <si>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</si>
  <si>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</si>
  <si>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</si>
  <si>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</si>
  <si>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</si>
  <si>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</si>
  <si>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</si>
  <si>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</si>
  <si>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</si>
  <si>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</si>
  <si>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</si>
  <si>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</si>
  <si>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</si>
  <si>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</si>
  <si>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</si>
  <si>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</si>
  <si>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</si>
  <si>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</si>
  <si>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</si>
  <si>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</si>
  <si>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</si>
  <si>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</si>
  <si>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</si>
  <si>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</si>
  <si>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</si>
  <si>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</si>
  <si>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</si>
  <si>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</si>
  <si>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</si>
  <si>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</si>
  <si>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</si>
  <si>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</si>
  <si>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</si>
  <si>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</si>
  <si>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</si>
  <si>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</si>
  <si>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</si>
  <si>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</si>
  <si>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</si>
  <si>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</si>
  <si>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</si>
  <si>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</si>
  <si>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</si>
  <si>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</si>
  <si>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</si>
  <si>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</si>
  <si>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</si>
  <si>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</si>
  <si>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</si>
  <si>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</si>
  <si>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</si>
  <si>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</si>
  <si>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</si>
  <si>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</si>
  <si>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</si>
  <si>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</si>
  <si>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</si>
  <si>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</si>
  <si>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</si>
  <si>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</si>
  <si>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</si>
  <si>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</si>
  <si>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</si>
  <si>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</si>
  <si>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</si>
  <si>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</si>
  <si>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</si>
  <si>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</si>
  <si>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</si>
  <si>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</si>
  <si>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</si>
  <si>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</si>
  <si>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</si>
  <si>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</si>
  <si>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</si>
  <si>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</si>
  <si>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</si>
  <si>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</si>
  <si>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</si>
  <si>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</si>
  <si>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</si>
  <si>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</si>
  <si>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</si>
  <si>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</si>
  <si>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</si>
  <si>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</si>
  <si>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</si>
  <si>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</si>
  <si>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</si>
  <si>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</si>
  <si>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</si>
  <si>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</si>
  <si>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</si>
  <si>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</si>
  <si>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</si>
  <si>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</si>
  <si>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</si>
  <si>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</si>
  <si>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加茂病院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</si>
  <si>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</si>
  <si>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</si>
  <si>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</si>
  <si>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</si>
  <si>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</si>
  <si>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</si>
  <si>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</si>
  <si>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臨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</si>
  <si>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</si>
  <si>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</si>
  <si>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</si>
  <si>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</si>
  <si>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</si>
  <si>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</si>
  <si>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</si>
  <si>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急性期医療の提供を中心としつつ、回復期・慢性期病床の機能及び長期療養患者の入院医療を担う。
　新病院開院に伴い、緩和ケア病棟の運用を開始した。</t>
    <phoneticPr fontId="5"/>
  </si>
  <si>
    <t>　平成27年度に改築工事に着手、令和元年9月に新病院が開院したことから老朽化が解消された。
（各指標の類似病院平均との比較等）
①有形固定資産減価償却率：数値が低い
②器械備品減価償却率：数値が低い
③１床当たり有形固定資産：数値が高い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</si>
  <si>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</si>
  <si>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経常収支比率が100％を大きく下回る状況が続くとともに、医業収支比率も類似病院平均との乖離が大きい。令和2年度は新型コロナウイルス感染症の影響による患者減等により、医業収支比率及び病床利用率が低下した。稼働病床削減による規模適正化を図っているが、緩和ケア病棟の利用促進など、一層効率的な運営が強く求められる状況にある。
（各指標の類似病院平均との比較等）
①経常収支比率：数値が低い
②医業収支比率：数値が低い
③累積欠損金比率：数値が高く上昇傾向
④病床利用率：数値が低く低下傾向
⑤入院患者１人１日当たり収益：数値が低い
⑥外来患者１人１日当たり収益：数値が低い
⑦職員給与費対医業収益比率：数値が高い
⑧材料費対医業収益比率：同水準</t>
    <rPh sb="77" eb="78">
      <t>ゲン</t>
    </rPh>
    <rPh sb="78" eb="79">
      <t>トウ</t>
    </rPh>
    <rPh sb="131" eb="133">
      <t>リヨウ</t>
    </rPh>
    <rPh sb="133" eb="135">
      <t>ソクシン</t>
    </rPh>
    <rPh sb="147" eb="148">
      <t>ツヨ</t>
    </rPh>
    <rPh sb="282" eb="283">
      <t>ヒク</t>
    </rPh>
    <rPh sb="317" eb="320">
      <t>ドウスイジュン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</si>
</sst>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50.5</c:v>
                </c:pt>
                <c:pt idx="2">
                  <c:v>41.9</c:v>
                </c:pt>
                <c:pt idx="3">
                  <c:v>41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5-4020-B840-DBB9E5E0C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5-4020-B840-DBB9E5E0C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11325</c:v>
                </c:pt>
                <c:pt idx="1">
                  <c:v>11044</c:v>
                </c:pt>
                <c:pt idx="2">
                  <c:v>10935</c:v>
                </c:pt>
                <c:pt idx="3">
                  <c:v>11203</c:v>
                </c:pt>
                <c:pt idx="4">
                  <c:v>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1-4307-AF6A-6568C3040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1-4307-AF6A-6568C3040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26391</c:v>
                </c:pt>
                <c:pt idx="1">
                  <c:v>28501</c:v>
                </c:pt>
                <c:pt idx="2">
                  <c:v>29123</c:v>
                </c:pt>
                <c:pt idx="3">
                  <c:v>31154</c:v>
                </c:pt>
                <c:pt idx="4">
                  <c:v>33267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B-495C-8323-4112716E4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B-495C-8323-4112716E4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949.4</c:v>
                </c:pt>
                <c:pt idx="1">
                  <c:v>980.3</c:v>
                </c:pt>
                <c:pt idx="2">
                  <c:v>1147.2</c:v>
                </c:pt>
                <c:pt idx="3">
                  <c:v>1226.8</c:v>
                </c:pt>
                <c:pt idx="4">
                  <c:v>1394.9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8-4DF2-BD78-E8260961D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8-4DF2-BD78-E8260961D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64.099999999999994</c:v>
                </c:pt>
                <c:pt idx="2">
                  <c:v>58.9</c:v>
                </c:pt>
                <c:pt idx="3">
                  <c:v>61.7</c:v>
                </c:pt>
                <c:pt idx="4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6-45A6-BC97-31E6620C2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6-45A6-BC97-31E6620C2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69.3</c:v>
                </c:pt>
                <c:pt idx="1">
                  <c:v>70.900000000000006</c:v>
                </c:pt>
                <c:pt idx="2">
                  <c:v>70.2</c:v>
                </c:pt>
                <c:pt idx="3">
                  <c:v>73.3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7-47D5-BA67-601C3D2F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7-47D5-BA67-601C3D2F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80.400000000000006</c:v>
                </c:pt>
                <c:pt idx="2">
                  <c:v>83</c:v>
                </c:pt>
                <c:pt idx="3">
                  <c:v>21.5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1-42CE-ABCD-DD7A6BAC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1-42CE-ABCD-DD7A6BAC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79</c:v>
                </c:pt>
                <c:pt idx="2">
                  <c:v>84.5</c:v>
                </c:pt>
                <c:pt idx="3">
                  <c:v>26.2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2-46EF-8AB9-1AB867F13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2-46EF-8AB9-1AB867F13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16952089</c:v>
                </c:pt>
                <c:pt idx="1">
                  <c:v>16750039</c:v>
                </c:pt>
                <c:pt idx="2">
                  <c:v>16737406</c:v>
                </c:pt>
                <c:pt idx="3">
                  <c:v>59219756</c:v>
                </c:pt>
                <c:pt idx="4">
                  <c:v>59213946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6-479D-A9D1-B603DFC4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6-479D-A9D1-B603DFC4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</c:v>
                </c:pt>
                <c:pt idx="1">
                  <c:v>25.3</c:v>
                </c:pt>
                <c:pt idx="2">
                  <c:v>25</c:v>
                </c:pt>
                <c:pt idx="3">
                  <c:v>23.1</c:v>
                </c:pt>
                <c:pt idx="4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C-4905-8DDB-94171E25F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C-4905-8DDB-94171E25F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102.6</c:v>
                </c:pt>
                <c:pt idx="1">
                  <c:v>101</c:v>
                </c:pt>
                <c:pt idx="2">
                  <c:v>112.9</c:v>
                </c:pt>
                <c:pt idx="3">
                  <c:v>105.7</c:v>
                </c:pt>
                <c:pt idx="4">
                  <c:v>111.8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8-4B17-AF87-BF2474C38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8-4B17-AF87-BF2474C38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DT34" zoomScale="85" zoomScaleNormal="85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2" t="str">
        <f>データ!H6</f>
        <v>新潟県　加茂病院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100床以上～200床未満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156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>
        <f>データ!AA6</f>
        <v>12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15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168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8">
        <f>データ!U6</f>
        <v>2213353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23882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非該当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85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>
        <f>データ!AG6</f>
        <v>12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97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15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176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69.3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70.900000000000006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70.2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73.3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72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62.5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64.099999999999994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58.9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61.7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52.1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949.4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980.3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1147.2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1226.8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1394.9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54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50.5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41.9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41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37.9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96.7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96.6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96.9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100.6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84.2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83.9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84.3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80.7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119.5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116.9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117.1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120.5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124.2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69.8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69.7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70.099999999999994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70.400000000000006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65.8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179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177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26391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28501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29123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31154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33267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11325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11044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10935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11203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9986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102.6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101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112.9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105.7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111.8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26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25.3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23.1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18.2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33492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34136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34924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35788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37855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9976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10130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10244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10602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11234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63.4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63.7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63.3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68.5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18.7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18.3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17.7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17.5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 x14ac:dyDescent="0.15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178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78.099999999999994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80.400000000000006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83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21.5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25.6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75.2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79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84.5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26.2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37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16952089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16750039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16737406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59219756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59213946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52.5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54.1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54.6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69.7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71.400000000000006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71.7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37752628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39094598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40683727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41891213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42806727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95</v>
      </c>
      <c r="L89" s="45" t="s">
        <v>96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ATiB7kVOfk+hFnlCuWEpPIbizcfz7gd5znCvF5r1rqsSLfcvgZqjsXwWhpiJHv5hOBArj0MrpJwkAETYACOzfA==" saltValue="hUX5f+DAY3pw2DNW7GciSQ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97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98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99</v>
      </c>
      <c r="B3" s="49" t="s">
        <v>100</v>
      </c>
      <c r="C3" s="49" t="s">
        <v>101</v>
      </c>
      <c r="D3" s="49" t="s">
        <v>102</v>
      </c>
      <c r="E3" s="49" t="s">
        <v>103</v>
      </c>
      <c r="F3" s="49" t="s">
        <v>104</v>
      </c>
      <c r="G3" s="49" t="s">
        <v>105</v>
      </c>
      <c r="H3" s="50" t="s">
        <v>106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107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108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109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110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111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112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113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114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115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116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117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118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120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48" t="s">
        <v>121</v>
      </c>
      <c r="B5" s="61"/>
      <c r="C5" s="61"/>
      <c r="D5" s="61"/>
      <c r="E5" s="61"/>
      <c r="F5" s="61"/>
      <c r="G5" s="61"/>
      <c r="H5" s="62" t="s">
        <v>122</v>
      </c>
      <c r="I5" s="62" t="s">
        <v>123</v>
      </c>
      <c r="J5" s="62" t="s">
        <v>124</v>
      </c>
      <c r="K5" s="62" t="s">
        <v>1</v>
      </c>
      <c r="L5" s="62" t="s">
        <v>2</v>
      </c>
      <c r="M5" s="62" t="s">
        <v>3</v>
      </c>
      <c r="N5" s="62" t="s">
        <v>125</v>
      </c>
      <c r="O5" s="62" t="s">
        <v>5</v>
      </c>
      <c r="P5" s="62" t="s">
        <v>126</v>
      </c>
      <c r="Q5" s="62" t="s">
        <v>127</v>
      </c>
      <c r="R5" s="62" t="s">
        <v>128</v>
      </c>
      <c r="S5" s="62" t="s">
        <v>129</v>
      </c>
      <c r="T5" s="62" t="s">
        <v>130</v>
      </c>
      <c r="U5" s="62" t="s">
        <v>131</v>
      </c>
      <c r="V5" s="62" t="s">
        <v>132</v>
      </c>
      <c r="W5" s="62" t="s">
        <v>133</v>
      </c>
      <c r="X5" s="62" t="s">
        <v>134</v>
      </c>
      <c r="Y5" s="62" t="s">
        <v>135</v>
      </c>
      <c r="Z5" s="62" t="s">
        <v>136</v>
      </c>
      <c r="AA5" s="62" t="s">
        <v>137</v>
      </c>
      <c r="AB5" s="62" t="s">
        <v>138</v>
      </c>
      <c r="AC5" s="62" t="s">
        <v>139</v>
      </c>
      <c r="AD5" s="62" t="s">
        <v>140</v>
      </c>
      <c r="AE5" s="62" t="s">
        <v>141</v>
      </c>
      <c r="AF5" s="62" t="s">
        <v>142</v>
      </c>
      <c r="AG5" s="62" t="s">
        <v>143</v>
      </c>
      <c r="AH5" s="62" t="s">
        <v>144</v>
      </c>
      <c r="AI5" s="62" t="s">
        <v>145</v>
      </c>
      <c r="AJ5" s="62" t="s">
        <v>146</v>
      </c>
      <c r="AK5" s="62" t="s">
        <v>147</v>
      </c>
      <c r="AL5" s="62" t="s">
        <v>148</v>
      </c>
      <c r="AM5" s="62" t="s">
        <v>149</v>
      </c>
      <c r="AN5" s="62" t="s">
        <v>150</v>
      </c>
      <c r="AO5" s="62" t="s">
        <v>151</v>
      </c>
      <c r="AP5" s="62" t="s">
        <v>152</v>
      </c>
      <c r="AQ5" s="62" t="s">
        <v>153</v>
      </c>
      <c r="AR5" s="62" t="s">
        <v>154</v>
      </c>
      <c r="AS5" s="62" t="s">
        <v>155</v>
      </c>
      <c r="AT5" s="62" t="s">
        <v>145</v>
      </c>
      <c r="AU5" s="62" t="s">
        <v>146</v>
      </c>
      <c r="AV5" s="62" t="s">
        <v>147</v>
      </c>
      <c r="AW5" s="62" t="s">
        <v>148</v>
      </c>
      <c r="AX5" s="62" t="s">
        <v>149</v>
      </c>
      <c r="AY5" s="62" t="s">
        <v>150</v>
      </c>
      <c r="AZ5" s="62" t="s">
        <v>151</v>
      </c>
      <c r="BA5" s="62" t="s">
        <v>152</v>
      </c>
      <c r="BB5" s="62" t="s">
        <v>153</v>
      </c>
      <c r="BC5" s="62" t="s">
        <v>154</v>
      </c>
      <c r="BD5" s="62" t="s">
        <v>155</v>
      </c>
      <c r="BE5" s="62" t="s">
        <v>145</v>
      </c>
      <c r="BF5" s="62" t="s">
        <v>146</v>
      </c>
      <c r="BG5" s="62" t="s">
        <v>147</v>
      </c>
      <c r="BH5" s="62" t="s">
        <v>148</v>
      </c>
      <c r="BI5" s="62" t="s">
        <v>149</v>
      </c>
      <c r="BJ5" s="62" t="s">
        <v>150</v>
      </c>
      <c r="BK5" s="62" t="s">
        <v>151</v>
      </c>
      <c r="BL5" s="62" t="s">
        <v>152</v>
      </c>
      <c r="BM5" s="62" t="s">
        <v>153</v>
      </c>
      <c r="BN5" s="62" t="s">
        <v>154</v>
      </c>
      <c r="BO5" s="62" t="s">
        <v>155</v>
      </c>
      <c r="BP5" s="62" t="s">
        <v>145</v>
      </c>
      <c r="BQ5" s="62" t="s">
        <v>146</v>
      </c>
      <c r="BR5" s="62" t="s">
        <v>147</v>
      </c>
      <c r="BS5" s="62" t="s">
        <v>148</v>
      </c>
      <c r="BT5" s="62" t="s">
        <v>149</v>
      </c>
      <c r="BU5" s="62" t="s">
        <v>150</v>
      </c>
      <c r="BV5" s="62" t="s">
        <v>151</v>
      </c>
      <c r="BW5" s="62" t="s">
        <v>152</v>
      </c>
      <c r="BX5" s="62" t="s">
        <v>153</v>
      </c>
      <c r="BY5" s="62" t="s">
        <v>154</v>
      </c>
      <c r="BZ5" s="62" t="s">
        <v>155</v>
      </c>
      <c r="CA5" s="62" t="s">
        <v>145</v>
      </c>
      <c r="CB5" s="62" t="s">
        <v>146</v>
      </c>
      <c r="CC5" s="62" t="s">
        <v>147</v>
      </c>
      <c r="CD5" s="62" t="s">
        <v>148</v>
      </c>
      <c r="CE5" s="62" t="s">
        <v>149</v>
      </c>
      <c r="CF5" s="62" t="s">
        <v>150</v>
      </c>
      <c r="CG5" s="62" t="s">
        <v>151</v>
      </c>
      <c r="CH5" s="62" t="s">
        <v>152</v>
      </c>
      <c r="CI5" s="62" t="s">
        <v>153</v>
      </c>
      <c r="CJ5" s="62" t="s">
        <v>154</v>
      </c>
      <c r="CK5" s="62" t="s">
        <v>155</v>
      </c>
      <c r="CL5" s="62" t="s">
        <v>145</v>
      </c>
      <c r="CM5" s="62" t="s">
        <v>146</v>
      </c>
      <c r="CN5" s="62" t="s">
        <v>147</v>
      </c>
      <c r="CO5" s="62" t="s">
        <v>148</v>
      </c>
      <c r="CP5" s="62" t="s">
        <v>149</v>
      </c>
      <c r="CQ5" s="62" t="s">
        <v>150</v>
      </c>
      <c r="CR5" s="62" t="s">
        <v>151</v>
      </c>
      <c r="CS5" s="62" t="s">
        <v>152</v>
      </c>
      <c r="CT5" s="62" t="s">
        <v>153</v>
      </c>
      <c r="CU5" s="62" t="s">
        <v>154</v>
      </c>
      <c r="CV5" s="62" t="s">
        <v>155</v>
      </c>
      <c r="CW5" s="62" t="s">
        <v>145</v>
      </c>
      <c r="CX5" s="62" t="s">
        <v>146</v>
      </c>
      <c r="CY5" s="62" t="s">
        <v>147</v>
      </c>
      <c r="CZ5" s="62" t="s">
        <v>148</v>
      </c>
      <c r="DA5" s="62" t="s">
        <v>149</v>
      </c>
      <c r="DB5" s="62" t="s">
        <v>150</v>
      </c>
      <c r="DC5" s="62" t="s">
        <v>151</v>
      </c>
      <c r="DD5" s="62" t="s">
        <v>152</v>
      </c>
      <c r="DE5" s="62" t="s">
        <v>153</v>
      </c>
      <c r="DF5" s="62" t="s">
        <v>154</v>
      </c>
      <c r="DG5" s="62" t="s">
        <v>155</v>
      </c>
      <c r="DH5" s="62" t="s">
        <v>145</v>
      </c>
      <c r="DI5" s="62" t="s">
        <v>146</v>
      </c>
      <c r="DJ5" s="62" t="s">
        <v>147</v>
      </c>
      <c r="DK5" s="62" t="s">
        <v>148</v>
      </c>
      <c r="DL5" s="62" t="s">
        <v>149</v>
      </c>
      <c r="DM5" s="62" t="s">
        <v>150</v>
      </c>
      <c r="DN5" s="62" t="s">
        <v>151</v>
      </c>
      <c r="DO5" s="62" t="s">
        <v>152</v>
      </c>
      <c r="DP5" s="62" t="s">
        <v>153</v>
      </c>
      <c r="DQ5" s="62" t="s">
        <v>154</v>
      </c>
      <c r="DR5" s="62" t="s">
        <v>155</v>
      </c>
      <c r="DS5" s="62" t="s">
        <v>145</v>
      </c>
      <c r="DT5" s="62" t="s">
        <v>146</v>
      </c>
      <c r="DU5" s="62" t="s">
        <v>147</v>
      </c>
      <c r="DV5" s="62" t="s">
        <v>148</v>
      </c>
      <c r="DW5" s="62" t="s">
        <v>149</v>
      </c>
      <c r="DX5" s="62" t="s">
        <v>150</v>
      </c>
      <c r="DY5" s="62" t="s">
        <v>151</v>
      </c>
      <c r="DZ5" s="62" t="s">
        <v>152</v>
      </c>
      <c r="EA5" s="62" t="s">
        <v>153</v>
      </c>
      <c r="EB5" s="62" t="s">
        <v>154</v>
      </c>
      <c r="EC5" s="62" t="s">
        <v>155</v>
      </c>
      <c r="ED5" s="62" t="s">
        <v>145</v>
      </c>
      <c r="EE5" s="62" t="s">
        <v>146</v>
      </c>
      <c r="EF5" s="62" t="s">
        <v>147</v>
      </c>
      <c r="EG5" s="62" t="s">
        <v>148</v>
      </c>
      <c r="EH5" s="62" t="s">
        <v>149</v>
      </c>
      <c r="EI5" s="62" t="s">
        <v>150</v>
      </c>
      <c r="EJ5" s="62" t="s">
        <v>151</v>
      </c>
      <c r="EK5" s="62" t="s">
        <v>152</v>
      </c>
      <c r="EL5" s="62" t="s">
        <v>153</v>
      </c>
      <c r="EM5" s="62" t="s">
        <v>154</v>
      </c>
      <c r="EN5" s="62" t="s">
        <v>156</v>
      </c>
      <c r="EO5" s="62" t="s">
        <v>145</v>
      </c>
      <c r="EP5" s="62" t="s">
        <v>146</v>
      </c>
      <c r="EQ5" s="62" t="s">
        <v>147</v>
      </c>
      <c r="ER5" s="62" t="s">
        <v>148</v>
      </c>
      <c r="ES5" s="62" t="s">
        <v>149</v>
      </c>
      <c r="ET5" s="62" t="s">
        <v>150</v>
      </c>
      <c r="EU5" s="62" t="s">
        <v>151</v>
      </c>
      <c r="EV5" s="62" t="s">
        <v>152</v>
      </c>
      <c r="EW5" s="62" t="s">
        <v>153</v>
      </c>
      <c r="EX5" s="62" t="s">
        <v>154</v>
      </c>
      <c r="EY5" s="62" t="s">
        <v>155</v>
      </c>
    </row>
    <row r="6" spans="1:155" s="67" customFormat="1" x14ac:dyDescent="0.15">
      <c r="A6" s="48" t="s">
        <v>157</v>
      </c>
      <c r="B6" s="63">
        <f>B8</f>
        <v>2020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8</v>
      </c>
      <c r="H6" s="158" t="str">
        <f>IF(H8&lt;&gt;I8,H8,"")&amp;IF(I8&lt;&gt;J8,I8,"")&amp;"　"&amp;J8</f>
        <v>新潟県　加茂病院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15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臨 輪</v>
      </c>
      <c r="U6" s="64">
        <f>U8</f>
        <v>2213353</v>
      </c>
      <c r="V6" s="64">
        <f>V8</f>
        <v>23882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１０：１</v>
      </c>
      <c r="Z6" s="64">
        <f t="shared" si="3"/>
        <v>156</v>
      </c>
      <c r="AA6" s="64">
        <f t="shared" si="3"/>
        <v>12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168</v>
      </c>
      <c r="AF6" s="64">
        <f t="shared" si="3"/>
        <v>85</v>
      </c>
      <c r="AG6" s="64">
        <f t="shared" si="3"/>
        <v>12</v>
      </c>
      <c r="AH6" s="64">
        <f t="shared" si="3"/>
        <v>97</v>
      </c>
      <c r="AI6" s="65">
        <f>IF(AI8="-",NA(),AI8)</f>
        <v>69.3</v>
      </c>
      <c r="AJ6" s="65">
        <f t="shared" ref="AJ6:AR6" si="5">IF(AJ8="-",NA(),AJ8)</f>
        <v>70.900000000000006</v>
      </c>
      <c r="AK6" s="65">
        <f t="shared" si="5"/>
        <v>70.2</v>
      </c>
      <c r="AL6" s="65">
        <f t="shared" si="5"/>
        <v>73.3</v>
      </c>
      <c r="AM6" s="65">
        <f t="shared" si="5"/>
        <v>72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62.5</v>
      </c>
      <c r="AU6" s="65">
        <f t="shared" ref="AU6:BC6" si="6">IF(AU8="-",NA(),AU8)</f>
        <v>64.099999999999994</v>
      </c>
      <c r="AV6" s="65">
        <f t="shared" si="6"/>
        <v>58.9</v>
      </c>
      <c r="AW6" s="65">
        <f t="shared" si="6"/>
        <v>61.7</v>
      </c>
      <c r="AX6" s="65">
        <f t="shared" si="6"/>
        <v>52.1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949.4</v>
      </c>
      <c r="BF6" s="65">
        <f t="shared" ref="BF6:BN6" si="7">IF(BF8="-",NA(),BF8)</f>
        <v>980.3</v>
      </c>
      <c r="BG6" s="65">
        <f t="shared" si="7"/>
        <v>1147.2</v>
      </c>
      <c r="BH6" s="65">
        <f t="shared" si="7"/>
        <v>1226.8</v>
      </c>
      <c r="BI6" s="65">
        <f t="shared" si="7"/>
        <v>1394.9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54</v>
      </c>
      <c r="BQ6" s="65">
        <f t="shared" ref="BQ6:BY6" si="8">IF(BQ8="-",NA(),BQ8)</f>
        <v>50.5</v>
      </c>
      <c r="BR6" s="65">
        <f t="shared" si="8"/>
        <v>41.9</v>
      </c>
      <c r="BS6" s="65">
        <f t="shared" si="8"/>
        <v>41</v>
      </c>
      <c r="BT6" s="65">
        <f t="shared" si="8"/>
        <v>37.9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26391</v>
      </c>
      <c r="CB6" s="66">
        <f t="shared" ref="CB6:CJ6" si="9">IF(CB8="-",NA(),CB8)</f>
        <v>28501</v>
      </c>
      <c r="CC6" s="66">
        <f t="shared" si="9"/>
        <v>29123</v>
      </c>
      <c r="CD6" s="66">
        <f t="shared" si="9"/>
        <v>31154</v>
      </c>
      <c r="CE6" s="66">
        <f t="shared" si="9"/>
        <v>33267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11325</v>
      </c>
      <c r="CM6" s="66">
        <f t="shared" ref="CM6:CU6" si="10">IF(CM8="-",NA(),CM8)</f>
        <v>11044</v>
      </c>
      <c r="CN6" s="66">
        <f t="shared" si="10"/>
        <v>10935</v>
      </c>
      <c r="CO6" s="66">
        <f t="shared" si="10"/>
        <v>11203</v>
      </c>
      <c r="CP6" s="66">
        <f t="shared" si="10"/>
        <v>9986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102.6</v>
      </c>
      <c r="CX6" s="65">
        <f t="shared" ref="CX6:DF6" si="11">IF(CX8="-",NA(),CX8)</f>
        <v>101</v>
      </c>
      <c r="CY6" s="65">
        <f t="shared" si="11"/>
        <v>112.9</v>
      </c>
      <c r="CZ6" s="65">
        <f t="shared" si="11"/>
        <v>105.7</v>
      </c>
      <c r="DA6" s="65">
        <f t="shared" si="11"/>
        <v>111.8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26</v>
      </c>
      <c r="DI6" s="65">
        <f t="shared" ref="DI6:DQ6" si="12">IF(DI8="-",NA(),DI8)</f>
        <v>25.3</v>
      </c>
      <c r="DJ6" s="65">
        <f t="shared" si="12"/>
        <v>25</v>
      </c>
      <c r="DK6" s="65">
        <f t="shared" si="12"/>
        <v>23.1</v>
      </c>
      <c r="DL6" s="65">
        <f t="shared" si="12"/>
        <v>18.2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78.099999999999994</v>
      </c>
      <c r="DT6" s="65">
        <f t="shared" ref="DT6:EB6" si="13">IF(DT8="-",NA(),DT8)</f>
        <v>80.400000000000006</v>
      </c>
      <c r="DU6" s="65">
        <f t="shared" si="13"/>
        <v>83</v>
      </c>
      <c r="DV6" s="65">
        <f t="shared" si="13"/>
        <v>21.5</v>
      </c>
      <c r="DW6" s="65">
        <f t="shared" si="13"/>
        <v>25.6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75.2</v>
      </c>
      <c r="EE6" s="65">
        <f t="shared" ref="EE6:EM6" si="14">IF(EE8="-",NA(),EE8)</f>
        <v>79</v>
      </c>
      <c r="EF6" s="65">
        <f t="shared" si="14"/>
        <v>84.5</v>
      </c>
      <c r="EG6" s="65">
        <f t="shared" si="14"/>
        <v>26.2</v>
      </c>
      <c r="EH6" s="65">
        <f t="shared" si="14"/>
        <v>37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16952089</v>
      </c>
      <c r="EP6" s="66">
        <f t="shared" ref="EP6:EX6" si="15">IF(EP8="-",NA(),EP8)</f>
        <v>16750039</v>
      </c>
      <c r="EQ6" s="66">
        <f t="shared" si="15"/>
        <v>16737406</v>
      </c>
      <c r="ER6" s="66">
        <f t="shared" si="15"/>
        <v>59219756</v>
      </c>
      <c r="ES6" s="66">
        <f t="shared" si="15"/>
        <v>59213946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158</v>
      </c>
      <c r="B7" s="63">
        <f t="shared" ref="B7:AH7" si="16">B8</f>
        <v>2020</v>
      </c>
      <c r="C7" s="63">
        <f t="shared" si="16"/>
        <v>150002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8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自治体職員</v>
      </c>
      <c r="P7" s="63" t="str">
        <f>P8</f>
        <v>直営</v>
      </c>
      <c r="Q7" s="64">
        <f t="shared" si="16"/>
        <v>15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 臨 輪</v>
      </c>
      <c r="U7" s="64">
        <f>U8</f>
        <v>2213353</v>
      </c>
      <c r="V7" s="64">
        <f>V8</f>
        <v>23882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１０：１</v>
      </c>
      <c r="Z7" s="64">
        <f t="shared" si="16"/>
        <v>156</v>
      </c>
      <c r="AA7" s="64">
        <f t="shared" si="16"/>
        <v>12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168</v>
      </c>
      <c r="AF7" s="64">
        <f t="shared" si="16"/>
        <v>85</v>
      </c>
      <c r="AG7" s="64">
        <f t="shared" si="16"/>
        <v>12</v>
      </c>
      <c r="AH7" s="64">
        <f t="shared" si="16"/>
        <v>97</v>
      </c>
      <c r="AI7" s="65">
        <f>AI8</f>
        <v>69.3</v>
      </c>
      <c r="AJ7" s="65">
        <f t="shared" ref="AJ7:AR7" si="17">AJ8</f>
        <v>70.900000000000006</v>
      </c>
      <c r="AK7" s="65">
        <f t="shared" si="17"/>
        <v>70.2</v>
      </c>
      <c r="AL7" s="65">
        <f t="shared" si="17"/>
        <v>73.3</v>
      </c>
      <c r="AM7" s="65">
        <f t="shared" si="17"/>
        <v>72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62.5</v>
      </c>
      <c r="AU7" s="65">
        <f t="shared" ref="AU7:BC7" si="18">AU8</f>
        <v>64.099999999999994</v>
      </c>
      <c r="AV7" s="65">
        <f t="shared" si="18"/>
        <v>58.9</v>
      </c>
      <c r="AW7" s="65">
        <f t="shared" si="18"/>
        <v>61.7</v>
      </c>
      <c r="AX7" s="65">
        <f t="shared" si="18"/>
        <v>52.1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949.4</v>
      </c>
      <c r="BF7" s="65">
        <f t="shared" ref="BF7:BN7" si="19">BF8</f>
        <v>980.3</v>
      </c>
      <c r="BG7" s="65">
        <f t="shared" si="19"/>
        <v>1147.2</v>
      </c>
      <c r="BH7" s="65">
        <f t="shared" si="19"/>
        <v>1226.8</v>
      </c>
      <c r="BI7" s="65">
        <f t="shared" si="19"/>
        <v>1394.9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54</v>
      </c>
      <c r="BQ7" s="65">
        <f t="shared" ref="BQ7:BY7" si="20">BQ8</f>
        <v>50.5</v>
      </c>
      <c r="BR7" s="65">
        <f t="shared" si="20"/>
        <v>41.9</v>
      </c>
      <c r="BS7" s="65">
        <f t="shared" si="20"/>
        <v>41</v>
      </c>
      <c r="BT7" s="65">
        <f t="shared" si="20"/>
        <v>37.9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26391</v>
      </c>
      <c r="CB7" s="66">
        <f t="shared" ref="CB7:CJ7" si="21">CB8</f>
        <v>28501</v>
      </c>
      <c r="CC7" s="66">
        <f t="shared" si="21"/>
        <v>29123</v>
      </c>
      <c r="CD7" s="66">
        <f t="shared" si="21"/>
        <v>31154</v>
      </c>
      <c r="CE7" s="66">
        <f t="shared" si="21"/>
        <v>33267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11325</v>
      </c>
      <c r="CM7" s="66">
        <f t="shared" ref="CM7:CU7" si="22">CM8</f>
        <v>11044</v>
      </c>
      <c r="CN7" s="66">
        <f t="shared" si="22"/>
        <v>10935</v>
      </c>
      <c r="CO7" s="66">
        <f t="shared" si="22"/>
        <v>11203</v>
      </c>
      <c r="CP7" s="66">
        <f t="shared" si="22"/>
        <v>9986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102.6</v>
      </c>
      <c r="CX7" s="65">
        <f t="shared" ref="CX7:DF7" si="23">CX8</f>
        <v>101</v>
      </c>
      <c r="CY7" s="65">
        <f t="shared" si="23"/>
        <v>112.9</v>
      </c>
      <c r="CZ7" s="65">
        <f t="shared" si="23"/>
        <v>105.7</v>
      </c>
      <c r="DA7" s="65">
        <f t="shared" si="23"/>
        <v>111.8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26</v>
      </c>
      <c r="DI7" s="65">
        <f t="shared" ref="DI7:DQ7" si="24">DI8</f>
        <v>25.3</v>
      </c>
      <c r="DJ7" s="65">
        <f t="shared" si="24"/>
        <v>25</v>
      </c>
      <c r="DK7" s="65">
        <f t="shared" si="24"/>
        <v>23.1</v>
      </c>
      <c r="DL7" s="65">
        <f t="shared" si="24"/>
        <v>18.2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78.099999999999994</v>
      </c>
      <c r="DT7" s="65">
        <f t="shared" ref="DT7:EB7" si="25">DT8</f>
        <v>80.400000000000006</v>
      </c>
      <c r="DU7" s="65">
        <f t="shared" si="25"/>
        <v>83</v>
      </c>
      <c r="DV7" s="65">
        <f t="shared" si="25"/>
        <v>21.5</v>
      </c>
      <c r="DW7" s="65">
        <f t="shared" si="25"/>
        <v>25.6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75.2</v>
      </c>
      <c r="EE7" s="65">
        <f t="shared" ref="EE7:EM7" si="26">EE8</f>
        <v>79</v>
      </c>
      <c r="EF7" s="65">
        <f t="shared" si="26"/>
        <v>84.5</v>
      </c>
      <c r="EG7" s="65">
        <f t="shared" si="26"/>
        <v>26.2</v>
      </c>
      <c r="EH7" s="65">
        <f t="shared" si="26"/>
        <v>37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16952089</v>
      </c>
      <c r="EP7" s="66">
        <f t="shared" ref="EP7:EX7" si="27">EP8</f>
        <v>16750039</v>
      </c>
      <c r="EQ7" s="66">
        <f t="shared" si="27"/>
        <v>16737406</v>
      </c>
      <c r="ER7" s="66">
        <f t="shared" si="27"/>
        <v>59219756</v>
      </c>
      <c r="ES7" s="66">
        <f t="shared" si="27"/>
        <v>59213946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 x14ac:dyDescent="0.15">
      <c r="A8" s="48"/>
      <c r="B8" s="68">
        <v>2020</v>
      </c>
      <c r="C8" s="68">
        <v>150002</v>
      </c>
      <c r="D8" s="68">
        <v>46</v>
      </c>
      <c r="E8" s="68">
        <v>6</v>
      </c>
      <c r="F8" s="68">
        <v>0</v>
      </c>
      <c r="G8" s="68">
        <v>8</v>
      </c>
      <c r="H8" s="68" t="s">
        <v>159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15</v>
      </c>
      <c r="R8" s="68" t="s">
        <v>39</v>
      </c>
      <c r="S8" s="68" t="s">
        <v>167</v>
      </c>
      <c r="T8" s="68" t="s">
        <v>168</v>
      </c>
      <c r="U8" s="69">
        <v>2213353</v>
      </c>
      <c r="V8" s="69">
        <v>23882</v>
      </c>
      <c r="W8" s="68" t="s">
        <v>169</v>
      </c>
      <c r="X8" s="68" t="s">
        <v>169</v>
      </c>
      <c r="Y8" s="70" t="s">
        <v>170</v>
      </c>
      <c r="Z8" s="69">
        <v>156</v>
      </c>
      <c r="AA8" s="69">
        <v>12</v>
      </c>
      <c r="AB8" s="69" t="s">
        <v>39</v>
      </c>
      <c r="AC8" s="69" t="s">
        <v>39</v>
      </c>
      <c r="AD8" s="69" t="s">
        <v>39</v>
      </c>
      <c r="AE8" s="69">
        <v>168</v>
      </c>
      <c r="AF8" s="69">
        <v>85</v>
      </c>
      <c r="AG8" s="69">
        <v>12</v>
      </c>
      <c r="AH8" s="69">
        <v>97</v>
      </c>
      <c r="AI8" s="71">
        <v>69.3</v>
      </c>
      <c r="AJ8" s="71">
        <v>70.900000000000006</v>
      </c>
      <c r="AK8" s="71">
        <v>70.2</v>
      </c>
      <c r="AL8" s="71">
        <v>73.3</v>
      </c>
      <c r="AM8" s="71">
        <v>72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62.5</v>
      </c>
      <c r="AU8" s="71">
        <v>64.099999999999994</v>
      </c>
      <c r="AV8" s="71">
        <v>58.9</v>
      </c>
      <c r="AW8" s="71">
        <v>61.7</v>
      </c>
      <c r="AX8" s="71">
        <v>52.1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949.4</v>
      </c>
      <c r="BF8" s="72">
        <v>980.3</v>
      </c>
      <c r="BG8" s="72">
        <v>1147.2</v>
      </c>
      <c r="BH8" s="72">
        <v>1226.8</v>
      </c>
      <c r="BI8" s="72">
        <v>1394.9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54</v>
      </c>
      <c r="BQ8" s="71">
        <v>50.5</v>
      </c>
      <c r="BR8" s="71">
        <v>41.9</v>
      </c>
      <c r="BS8" s="71">
        <v>41</v>
      </c>
      <c r="BT8" s="71">
        <v>37.9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26391</v>
      </c>
      <c r="CB8" s="72">
        <v>28501</v>
      </c>
      <c r="CC8" s="72">
        <v>29123</v>
      </c>
      <c r="CD8" s="72">
        <v>31154</v>
      </c>
      <c r="CE8" s="72">
        <v>33267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11325</v>
      </c>
      <c r="CM8" s="72">
        <v>11044</v>
      </c>
      <c r="CN8" s="72">
        <v>10935</v>
      </c>
      <c r="CO8" s="72">
        <v>11203</v>
      </c>
      <c r="CP8" s="72">
        <v>9986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102.6</v>
      </c>
      <c r="CX8" s="72">
        <v>101</v>
      </c>
      <c r="CY8" s="72">
        <v>112.9</v>
      </c>
      <c r="CZ8" s="72">
        <v>105.7</v>
      </c>
      <c r="DA8" s="72">
        <v>111.8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26</v>
      </c>
      <c r="DI8" s="72">
        <v>25.3</v>
      </c>
      <c r="DJ8" s="72">
        <v>25</v>
      </c>
      <c r="DK8" s="72">
        <v>23.1</v>
      </c>
      <c r="DL8" s="72">
        <v>18.2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78.099999999999994</v>
      </c>
      <c r="DT8" s="71">
        <v>80.400000000000006</v>
      </c>
      <c r="DU8" s="71">
        <v>83</v>
      </c>
      <c r="DV8" s="71">
        <v>21.5</v>
      </c>
      <c r="DW8" s="71">
        <v>25.6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75.2</v>
      </c>
      <c r="EE8" s="71">
        <v>79</v>
      </c>
      <c r="EF8" s="71">
        <v>84.5</v>
      </c>
      <c r="EG8" s="71">
        <v>26.2</v>
      </c>
      <c r="EH8" s="71">
        <v>37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16952089</v>
      </c>
      <c r="EP8" s="72">
        <v>16750039</v>
      </c>
      <c r="EQ8" s="72">
        <v>16737406</v>
      </c>
      <c r="ER8" s="72">
        <v>59219756</v>
      </c>
      <c r="ES8" s="72">
        <v>59213946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2022-01-21T06:13:26Z</cp:lastPrinted>
  <dcterms:created xsi:type="dcterms:W3CDTF">2021-12-03T08:43:01Z</dcterms:created>
  <dcterms:modified xsi:type="dcterms:W3CDTF">2022-01-21T06:28:29Z</dcterms:modified>
  <cp:category/>
</cp:coreProperties>
</file>