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fukuipref-my.sharepoint.com/personal/koueikigyo_pref_fukui_lg_jp/Documents/公営企業課/03 経営G/04 経理/06_決算統計/∠０２/経営分析（総務省）/"/>
    </mc:Choice>
  </mc:AlternateContent>
  <xr:revisionPtr revIDLastSave="11" documentId="11_7556EFF40C3354EF515FE786D4FF253184ACD93A" xr6:coauthVersionLast="46" xr6:coauthVersionMax="47" xr10:uidLastSave="{EA4E038B-26AA-4FF2-B678-BA301B0D1364}"/>
  <workbookProtection workbookAlgorithmName="SHA-512" workbookHashValue="iClX+OWg0KzJnVsjSHFraP5D38jubgcWmT1gKaVbPfzZTm5DhaCqZ1GKyCsyZjbVlUKyoix4BIAA11+d4F2Zig==" workbookSaltValue="e0XpVzNggSwGt2bt7SsubQ==" workbookSpinCount="100000" lockStructure="1"/>
  <bookViews>
    <workbookView xWindow="1320" yWindow="255" windowWidth="14655" windowHeight="11265" xr2:uid="{00000000-000D-0000-FFFF-FFFF00000000}"/>
  </bookViews>
  <sheets>
    <sheet name="法適用_下水道事業" sheetId="4" r:id="rId1"/>
    <sheet name="データ" sheetId="5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<sst xmlns="http://schemas.openxmlformats.org/spreadsheetml/2006/main" count="231" uniqueCount="114">
  <si>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</si>
  <si>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</si>
  <si>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</si>
  <si>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</si>
  <si>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</si>
  <si>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</si>
  <si>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</si>
  <si>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</si>
  <si>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</si>
  <si>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</si>
  <si>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</si>
  <si>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</si>
  <si>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</si>
  <si>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</si>
  <si>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</si>
  <si>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</si>
  <si>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</si>
  <si>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</si>
  <si>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</si>
  <si>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</si>
  <si>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</si>
  <si>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</si>
  <si>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</si>
  <si>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</si>
  <si>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</si>
  <si>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</si>
  <si>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</si>
  <si>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</si>
  <si>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</si>
  <si>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</si>
  <si>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</si>
  <si>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</si>
  <si>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</si>
  <si>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</si>
  <si>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</si>
  <si>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</si>
  <si>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</si>
  <si>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</si>
  <si>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</si>
  <si>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</si>
  <si>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</si>
  <si>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</si>
  <si>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</si>
  <si>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</si>
  <si>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</si>
  <si>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</si>
  <si>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</si>
  <si>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</si>
  <si>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</si>
  <si>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</si>
  <si>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</si>
  <si>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</si>
  <si>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</si>
  <si>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</si>
  <si>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</si>
  <si>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</si>
  <si>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</si>
  <si>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</si>
  <si>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</si>
  <si>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</si>
  <si>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</si>
  <si>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</si>
  <si>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</si>
  <si>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</si>
  <si>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</si>
  <si>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</si>
  <si>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</si>
  <si>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</si>
  <si>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</si>
  <si>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</si>
  <si>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</si>
  <si>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</si>
  <si>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</si>
  <si>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</si>
  <si>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</si>
  <si>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</si>
  <si>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</si>
  <si>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</si>
  <si>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</si>
  <si>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</si>
  <si>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</si>
  <si>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</si>
  <si>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</si>
  <si>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</si>
  <si>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</si>
  <si>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</si>
  <si>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</si>
  <si>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</si>
  <si>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</si>
  <si>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</si>
  <si>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</si>
  <si>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</si>
  <si>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</si>
  <si>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</si>
  <si>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</si>
  <si>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福井県</t>
  </si>
  <si>
    <t>法適用</t>
  </si>
  <si>
    <t>下水道事業</t>
  </si>
  <si>
    <t>特定公共下水道</t>
  </si>
  <si>
    <t>-</t>
  </si>
  <si>
    <t>非設置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</si>
  <si>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</si>
  <si>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</si>
  <si>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</si>
  <si>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</si>
  <si>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</si>
  <si>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</si>
  <si>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</si>
  <si>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</si>
  <si>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</si>
  <si>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</si>
  <si>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現在の経営状況は健全で効率的な経営を行っていると判断できる。
　当事業は供用開始から２０年以上が経過し、塩害や工場排水の腐食成分などによる腐食が進行しており、今後は老朽化対策に伴う更新需要の増大や施設・管路の維持修繕に加え、施設・管路の耐震化が予定されており、多額の費用負担が見込まれる。
　そのため、これらに見合う料金収入の確保および経費削減に努め、より一層経営の健全化・効率化に努めていく必要がある。</t>
    <rPh sb="1" eb="3">
      <t>ゲンザイ</t>
    </rPh>
    <rPh sb="4" eb="6">
      <t>ケイエイ</t>
    </rPh>
    <rPh sb="6" eb="8">
      <t>ジョウキョウ</t>
    </rPh>
    <rPh sb="9" eb="11">
      <t>ケンゼン</t>
    </rPh>
    <rPh sb="12" eb="15">
      <t>コウリツテキ</t>
    </rPh>
    <rPh sb="16" eb="18">
      <t>ケイエイ</t>
    </rPh>
    <rPh sb="19" eb="20">
      <t>オコナ</t>
    </rPh>
    <rPh sb="25" eb="27">
      <t>ハンダン</t>
    </rPh>
    <rPh sb="33" eb="34">
      <t>トウ</t>
    </rPh>
    <rPh sb="34" eb="36">
      <t>ジギョウ</t>
    </rPh>
    <rPh sb="37" eb="39">
      <t>キョウヨウ</t>
    </rPh>
    <rPh sb="39" eb="41">
      <t>カイシ</t>
    </rPh>
    <rPh sb="45" eb="46">
      <t>ネン</t>
    </rPh>
    <rPh sb="46" eb="48">
      <t>イジョウ</t>
    </rPh>
    <rPh sb="49" eb="51">
      <t>ケイカ</t>
    </rPh>
    <rPh sb="53" eb="55">
      <t>エンガイ</t>
    </rPh>
    <rPh sb="56" eb="58">
      <t>コウジョウ</t>
    </rPh>
    <rPh sb="58" eb="60">
      <t>ハイスイ</t>
    </rPh>
    <rPh sb="61" eb="63">
      <t>フショク</t>
    </rPh>
    <rPh sb="63" eb="65">
      <t>セイブン</t>
    </rPh>
    <rPh sb="70" eb="72">
      <t>フショク</t>
    </rPh>
    <rPh sb="73" eb="75">
      <t>シンコウ</t>
    </rPh>
    <rPh sb="80" eb="82">
      <t>コンゴ</t>
    </rPh>
    <rPh sb="83" eb="86">
      <t>ロウキュウカ</t>
    </rPh>
    <rPh sb="86" eb="88">
      <t>タイサク</t>
    </rPh>
    <rPh sb="89" eb="90">
      <t>トモナ</t>
    </rPh>
    <rPh sb="91" eb="93">
      <t>コウシン</t>
    </rPh>
    <rPh sb="93" eb="95">
      <t>ジュヨウ</t>
    </rPh>
    <rPh sb="96" eb="98">
      <t>ゾウダイ</t>
    </rPh>
    <rPh sb="99" eb="101">
      <t>シセツ</t>
    </rPh>
    <rPh sb="102" eb="104">
      <t>カンロ</t>
    </rPh>
    <rPh sb="105" eb="107">
      <t>イジ</t>
    </rPh>
    <rPh sb="107" eb="109">
      <t>シュウゼン</t>
    </rPh>
    <rPh sb="110" eb="111">
      <t>クワ</t>
    </rPh>
    <rPh sb="113" eb="115">
      <t>シセツ</t>
    </rPh>
    <rPh sb="116" eb="118">
      <t>カンロ</t>
    </rPh>
    <rPh sb="119" eb="122">
      <t>タイシンカ</t>
    </rPh>
    <rPh sb="123" eb="125">
      <t>ヨテイ</t>
    </rPh>
    <rPh sb="131" eb="133">
      <t>タガク</t>
    </rPh>
    <rPh sb="134" eb="136">
      <t>ヒヨウ</t>
    </rPh>
    <rPh sb="136" eb="138">
      <t>フタン</t>
    </rPh>
    <rPh sb="139" eb="141">
      <t>ミコ</t>
    </rPh>
    <rPh sb="156" eb="158">
      <t>ミア</t>
    </rPh>
    <rPh sb="159" eb="161">
      <t>リョウキン</t>
    </rPh>
    <rPh sb="161" eb="163">
      <t>シュウニュウ</t>
    </rPh>
    <rPh sb="164" eb="166">
      <t>カクホ</t>
    </rPh>
    <rPh sb="169" eb="171">
      <t>ケイヒ</t>
    </rPh>
    <rPh sb="171" eb="173">
      <t>サクゲン</t>
    </rPh>
    <rPh sb="174" eb="175">
      <t>ツト</t>
    </rPh>
    <rPh sb="179" eb="181">
      <t>イッソウ</t>
    </rPh>
    <rPh sb="181" eb="183">
      <t>ケイエイ</t>
    </rPh>
    <rPh sb="184" eb="187">
      <t>ケンゼンカ</t>
    </rPh>
    <rPh sb="188" eb="191">
      <t>コウリツカ</t>
    </rPh>
    <rPh sb="192" eb="193">
      <t>ツト</t>
    </rPh>
    <rPh sb="197" eb="199">
      <t>ヒツヨウ</t>
    </rPh>
    <phoneticPr fontId="4"/>
  </si>
  <si>
    <t>　今後の老朽化対策・耐震化等の設備投資の増加に備えて、効率的な維持管理や適切な料金設定により、経営の安定と資金確保に努めている。
　施設利用率は類似団体平均値を上回っている。
　その結果、経常収支比率および経費回収率は、類似団体を常に上回っており、累積欠損比率も０％を維持している。
　汚水処理原価は、工場排水を対象として生物処理に加え、ろ過設備や活性炭吸着設備による処理を行っていることから、類似団体平均値を上回っている。
　流動比率は類似団体平均値を上回っている。
　企業債の残高が無いため、企業債残高対事業規模比率も０％となっている。
　今後も引き続き経営の健全化、効率化に努めていく。</t>
    <rPh sb="1" eb="3">
      <t>コンゴ</t>
    </rPh>
    <rPh sb="4" eb="7">
      <t>ロウキュウカ</t>
    </rPh>
    <rPh sb="7" eb="9">
      <t>タイサク</t>
    </rPh>
    <rPh sb="10" eb="13">
      <t>タイシンカ</t>
    </rPh>
    <rPh sb="13" eb="14">
      <t>トウ</t>
    </rPh>
    <rPh sb="15" eb="17">
      <t>セツビ</t>
    </rPh>
    <rPh sb="17" eb="19">
      <t>トウシ</t>
    </rPh>
    <rPh sb="20" eb="22">
      <t>ゾウカ</t>
    </rPh>
    <rPh sb="23" eb="24">
      <t>ソナ</t>
    </rPh>
    <rPh sb="27" eb="30">
      <t>コウリツテキ</t>
    </rPh>
    <rPh sb="31" eb="33">
      <t>イジ</t>
    </rPh>
    <rPh sb="33" eb="35">
      <t>カンリ</t>
    </rPh>
    <rPh sb="36" eb="38">
      <t>テキセツ</t>
    </rPh>
    <rPh sb="39" eb="41">
      <t>リョウキン</t>
    </rPh>
    <rPh sb="41" eb="43">
      <t>セッテイ</t>
    </rPh>
    <rPh sb="47" eb="49">
      <t>ケイエイ</t>
    </rPh>
    <rPh sb="50" eb="52">
      <t>アンテイ</t>
    </rPh>
    <rPh sb="53" eb="55">
      <t>シキン</t>
    </rPh>
    <rPh sb="55" eb="57">
      <t>カクホ</t>
    </rPh>
    <rPh sb="58" eb="59">
      <t>ツト</t>
    </rPh>
    <rPh sb="66" eb="68">
      <t>シセツ</t>
    </rPh>
    <rPh sb="68" eb="70">
      <t>リヨウ</t>
    </rPh>
    <rPh sb="70" eb="71">
      <t>リツ</t>
    </rPh>
    <rPh sb="72" eb="74">
      <t>ルイジ</t>
    </rPh>
    <rPh sb="74" eb="76">
      <t>ダンタイ</t>
    </rPh>
    <rPh sb="76" eb="79">
      <t>ヘイキンチ</t>
    </rPh>
    <rPh sb="80" eb="82">
      <t>ウワマワ</t>
    </rPh>
    <rPh sb="91" eb="93">
      <t>ケッカ</t>
    </rPh>
    <rPh sb="94" eb="96">
      <t>ケイジョウ</t>
    </rPh>
    <rPh sb="96" eb="98">
      <t>シュウシ</t>
    </rPh>
    <rPh sb="98" eb="100">
      <t>ヒリツ</t>
    </rPh>
    <rPh sb="103" eb="105">
      <t>ケイヒ</t>
    </rPh>
    <rPh sb="105" eb="107">
      <t>カイシュウ</t>
    </rPh>
    <rPh sb="107" eb="108">
      <t>リツ</t>
    </rPh>
    <rPh sb="110" eb="112">
      <t>ルイジ</t>
    </rPh>
    <rPh sb="112" eb="114">
      <t>ダンタイ</t>
    </rPh>
    <rPh sb="115" eb="116">
      <t>ツネ</t>
    </rPh>
    <rPh sb="117" eb="119">
      <t>ウワマワ</t>
    </rPh>
    <rPh sb="124" eb="126">
      <t>ルイセキ</t>
    </rPh>
    <rPh sb="126" eb="128">
      <t>ケッソン</t>
    </rPh>
    <rPh sb="128" eb="130">
      <t>ヒリツ</t>
    </rPh>
    <rPh sb="134" eb="136">
      <t>イジ</t>
    </rPh>
    <rPh sb="143" eb="145">
      <t>オスイ</t>
    </rPh>
    <rPh sb="145" eb="147">
      <t>ショリ</t>
    </rPh>
    <rPh sb="147" eb="149">
      <t>ゲンカ</t>
    </rPh>
    <rPh sb="151" eb="153">
      <t>コウジョウ</t>
    </rPh>
    <rPh sb="153" eb="155">
      <t>ハイスイ</t>
    </rPh>
    <rPh sb="156" eb="158">
      <t>タイショウ</t>
    </rPh>
    <rPh sb="161" eb="163">
      <t>セイブツ</t>
    </rPh>
    <rPh sb="163" eb="165">
      <t>ショリ</t>
    </rPh>
    <rPh sb="166" eb="167">
      <t>クワ</t>
    </rPh>
    <rPh sb="170" eb="171">
      <t>カ</t>
    </rPh>
    <rPh sb="171" eb="173">
      <t>セツビ</t>
    </rPh>
    <rPh sb="174" eb="177">
      <t>カッセイタン</t>
    </rPh>
    <rPh sb="177" eb="179">
      <t>キュウチャク</t>
    </rPh>
    <rPh sb="179" eb="181">
      <t>セツビ</t>
    </rPh>
    <rPh sb="184" eb="186">
      <t>ショリ</t>
    </rPh>
    <rPh sb="187" eb="188">
      <t>オコナ</t>
    </rPh>
    <rPh sb="197" eb="199">
      <t>ルイジ</t>
    </rPh>
    <rPh sb="199" eb="201">
      <t>ダンタイ</t>
    </rPh>
    <rPh sb="201" eb="204">
      <t>ヘイキンチ</t>
    </rPh>
    <rPh sb="205" eb="207">
      <t>ウワマワ</t>
    </rPh>
    <rPh sb="214" eb="216">
      <t>リュウドウ</t>
    </rPh>
    <rPh sb="216" eb="218">
      <t>ヒリツ</t>
    </rPh>
    <rPh sb="219" eb="226">
      <t>ルイジダンタイヘイキンチ</t>
    </rPh>
    <rPh sb="227" eb="229">
      <t>ウワマワ</t>
    </rPh>
    <rPh sb="236" eb="238">
      <t>キギョウ</t>
    </rPh>
    <rPh sb="238" eb="239">
      <t>サイ</t>
    </rPh>
    <rPh sb="240" eb="242">
      <t>ザンダカ</t>
    </rPh>
    <rPh sb="243" eb="244">
      <t>ナ</t>
    </rPh>
    <rPh sb="248" eb="250">
      <t>キギョウ</t>
    </rPh>
    <rPh sb="250" eb="251">
      <t>サイ</t>
    </rPh>
    <rPh sb="251" eb="253">
      <t>ザンダカ</t>
    </rPh>
    <rPh sb="253" eb="254">
      <t>タイ</t>
    </rPh>
    <rPh sb="254" eb="256">
      <t>ジギョウ</t>
    </rPh>
    <rPh sb="256" eb="258">
      <t>キボ</t>
    </rPh>
    <rPh sb="258" eb="260">
      <t>ヒリツ</t>
    </rPh>
    <rPh sb="272" eb="274">
      <t>コンゴ</t>
    </rPh>
    <rPh sb="275" eb="276">
      <t>ヒ</t>
    </rPh>
    <rPh sb="277" eb="278">
      <t>ツヅ</t>
    </rPh>
    <rPh sb="279" eb="281">
      <t>ケイエイ</t>
    </rPh>
    <rPh sb="282" eb="285">
      <t>ケンゼンカ</t>
    </rPh>
    <rPh sb="286" eb="289">
      <t>コウリツカ</t>
    </rPh>
    <rPh sb="290" eb="291">
      <t>ツト</t>
    </rPh>
    <phoneticPr fontId="4"/>
  </si>
  <si>
    <t>　運用開始から２０年以上経過した施設であるため、有形固定資産減価償却率は類似団体平均と同程度となっているが、管渠老朽化率は低いことから、管路以外の施設の老朽化の度合いは高くなっている。
　老朽化対策については、機能維持や安全性確保のため、点検・診断・修繕・更新等のメンテナンスサイクルにより、長寿命化を図り設備投資の抑制や平準化など、中長期的な視点で計画的に進めている。
　公営企業経営戦略において、計画的かつ効率的な更新計画を設定し、老朽化対策に取り組んでいく。</t>
    <rPh sb="1" eb="3">
      <t>ウンヨウ</t>
    </rPh>
    <rPh sb="3" eb="5">
      <t>カイシ</t>
    </rPh>
    <rPh sb="9" eb="12">
      <t>ネンイジョウ</t>
    </rPh>
    <rPh sb="12" eb="14">
      <t>ケイカ</t>
    </rPh>
    <rPh sb="16" eb="18">
      <t>シセツ</t>
    </rPh>
    <rPh sb="24" eb="26">
      <t>ユウケイ</t>
    </rPh>
    <rPh sb="26" eb="28">
      <t>コテイ</t>
    </rPh>
    <rPh sb="28" eb="30">
      <t>シサン</t>
    </rPh>
    <rPh sb="30" eb="32">
      <t>ゲンカ</t>
    </rPh>
    <rPh sb="32" eb="34">
      <t>ショウキャク</t>
    </rPh>
    <rPh sb="34" eb="35">
      <t>リツ</t>
    </rPh>
    <rPh sb="36" eb="38">
      <t>ルイジ</t>
    </rPh>
    <rPh sb="38" eb="40">
      <t>ダンタイ</t>
    </rPh>
    <rPh sb="40" eb="42">
      <t>ヘイキン</t>
    </rPh>
    <rPh sb="43" eb="46">
      <t>ドウテイド</t>
    </rPh>
    <rPh sb="54" eb="55">
      <t>カン</t>
    </rPh>
    <rPh sb="55" eb="56">
      <t>キョ</t>
    </rPh>
    <rPh sb="56" eb="59">
      <t>ロウキュウカ</t>
    </rPh>
    <rPh sb="59" eb="60">
      <t>リツ</t>
    </rPh>
    <rPh sb="61" eb="62">
      <t>ヒク</t>
    </rPh>
    <rPh sb="68" eb="70">
      <t>カンロ</t>
    </rPh>
    <rPh sb="70" eb="72">
      <t>イガイ</t>
    </rPh>
    <rPh sb="73" eb="75">
      <t>シセツ</t>
    </rPh>
    <rPh sb="76" eb="79">
      <t>ロウキュウカ</t>
    </rPh>
    <rPh sb="80" eb="82">
      <t>ドア</t>
    </rPh>
    <rPh sb="84" eb="85">
      <t>タカ</t>
    </rPh>
    <rPh sb="94" eb="97">
      <t>ロウキュウカ</t>
    </rPh>
    <rPh sb="97" eb="99">
      <t>タイサク</t>
    </rPh>
    <rPh sb="105" eb="107">
      <t>キノウ</t>
    </rPh>
    <rPh sb="107" eb="109">
      <t>イジ</t>
    </rPh>
    <rPh sb="110" eb="113">
      <t>アンゼンセイ</t>
    </rPh>
    <rPh sb="113" eb="115">
      <t>カクホ</t>
    </rPh>
    <rPh sb="119" eb="121">
      <t>テンケン</t>
    </rPh>
    <rPh sb="122" eb="124">
      <t>シンダン</t>
    </rPh>
    <rPh sb="125" eb="127">
      <t>シュウゼン</t>
    </rPh>
    <rPh sb="128" eb="130">
      <t>コウシン</t>
    </rPh>
    <rPh sb="130" eb="131">
      <t>トウ</t>
    </rPh>
    <rPh sb="146" eb="150">
      <t>チョウジュミョウカ</t>
    </rPh>
    <rPh sb="151" eb="152">
      <t>ハカ</t>
    </rPh>
    <rPh sb="153" eb="155">
      <t>セツビ</t>
    </rPh>
    <rPh sb="155" eb="157">
      <t>トウシ</t>
    </rPh>
    <rPh sb="158" eb="160">
      <t>ヨクセイ</t>
    </rPh>
    <rPh sb="161" eb="164">
      <t>ヘイジュンカ</t>
    </rPh>
    <rPh sb="167" eb="171">
      <t>チュウチョウキテキ</t>
    </rPh>
    <rPh sb="172" eb="174">
      <t>シテン</t>
    </rPh>
    <rPh sb="175" eb="178">
      <t>ケイカクテキ</t>
    </rPh>
    <rPh sb="179" eb="180">
      <t>スス</t>
    </rPh>
    <rPh sb="187" eb="189">
      <t>コウエイ</t>
    </rPh>
    <rPh sb="189" eb="191">
      <t>キギョウ</t>
    </rPh>
    <rPh sb="191" eb="193">
      <t>ケイエイ</t>
    </rPh>
    <rPh sb="193" eb="195">
      <t>センリャク</t>
    </rPh>
    <rPh sb="200" eb="203">
      <t>ケイカクテキ</t>
    </rPh>
    <rPh sb="205" eb="208">
      <t>コウリツテキ</t>
    </rPh>
    <rPh sb="209" eb="211">
      <t>コウシン</t>
    </rPh>
    <rPh sb="211" eb="213">
      <t>ケイカク</t>
    </rPh>
    <rPh sb="218" eb="221">
      <t>ロウキュウカ</t>
    </rPh>
    <rPh sb="221" eb="223">
      <t>タイサク</t>
    </rPh>
    <rPh sb="224" eb="225">
      <t>ト</t>
    </rPh>
    <rPh sb="226" eb="227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</si>
</sst>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7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1" fillId="0" borderId="7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0.47</c:v>
                </c:pt>
                <c:pt idx="1">
                  <c:v>1.76</c:v>
                </c:pt>
                <c:pt idx="2">
                  <c:v>0.2</c:v>
                </c:pt>
                <c:pt idx="3">
                  <c:v>0.78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E-4332-8B63-9CFB2215B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0.25</c:v>
                </c:pt>
                <c:pt idx="1">
                  <c:v>0.92</c:v>
                </c:pt>
                <c:pt idx="2">
                  <c:v>0.06</c:v>
                </c:pt>
                <c:pt idx="3">
                  <c:v>0.3</c:v>
                </c:pt>
                <c:pt idx="4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CE-4332-8B63-9CFB2215B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54.22</c:v>
                </c:pt>
                <c:pt idx="1">
                  <c:v>58.08</c:v>
                </c:pt>
                <c:pt idx="2">
                  <c:v>63.22</c:v>
                </c:pt>
                <c:pt idx="3">
                  <c:v>61.53</c:v>
                </c:pt>
                <c:pt idx="4">
                  <c:v>54.4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D1-4601-9F47-800DDC862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38.94</c:v>
                </c:pt>
                <c:pt idx="1">
                  <c:v>46.5</c:v>
                </c:pt>
                <c:pt idx="2">
                  <c:v>9.5</c:v>
                </c:pt>
                <c:pt idx="3">
                  <c:v>8.93</c:v>
                </c:pt>
                <c:pt idx="4">
                  <c:v>12.46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D1-4601-9F47-800DDC862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35-4D27-9C1D-A4D84BFA2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5.77</c:v>
                </c:pt>
                <c:pt idx="1">
                  <c:v>5.79</c:v>
                </c:pt>
                <c:pt idx="2">
                  <c:v>0.53</c:v>
                </c:pt>
                <c:pt idx="3">
                  <c:v>0.54</c:v>
                </c:pt>
                <c:pt idx="4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35-4D27-9C1D-A4D84BFA2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122.37</c:v>
                </c:pt>
                <c:pt idx="1">
                  <c:v>118.26</c:v>
                </c:pt>
                <c:pt idx="2">
                  <c:v>122.02</c:v>
                </c:pt>
                <c:pt idx="3">
                  <c:v>123.06</c:v>
                </c:pt>
                <c:pt idx="4">
                  <c:v>115.05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90-408D-B320-E9F22CF7C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119.65</c:v>
                </c:pt>
                <c:pt idx="1">
                  <c:v>118.09</c:v>
                </c:pt>
                <c:pt idx="2">
                  <c:v>118.49</c:v>
                </c:pt>
                <c:pt idx="3">
                  <c:v>117.78</c:v>
                </c:pt>
                <c:pt idx="4">
                  <c:v>103.11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90-408D-B320-E9F22CF7C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42.42</c:v>
                </c:pt>
                <c:pt idx="1">
                  <c:v>43.42</c:v>
                </c:pt>
                <c:pt idx="2">
                  <c:v>44.54</c:v>
                </c:pt>
                <c:pt idx="3">
                  <c:v>45.12</c:v>
                </c:pt>
                <c:pt idx="4">
                  <c:v>45.13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D5-46F1-BEFB-3AA3DCDC8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41.43</c:v>
                </c:pt>
                <c:pt idx="1">
                  <c:v>42.9</c:v>
                </c:pt>
                <c:pt idx="2">
                  <c:v>55.83</c:v>
                </c:pt>
                <c:pt idx="3">
                  <c:v>56.82</c:v>
                </c:pt>
                <c:pt idx="4">
                  <c:v>47.04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D5-46F1-BEFB-3AA3DCDC8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B-440F-A336-9C4D060BD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6.92</c:v>
                </c:pt>
                <c:pt idx="4" formatCode="#,##0.00;&quot;△&quot;#,##0.00;&quot;-&quot;">
                  <c:v>4.4400000000000004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8B-440F-A336-9C4D060BD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E-41E0-9E7C-78822687D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8.98</c:v>
                </c:pt>
                <c:pt idx="1">
                  <c:v>1.52</c:v>
                </c:pt>
                <c:pt idx="2">
                  <c:v>0.55000000000000004</c:v>
                </c:pt>
                <c:pt idx="3">
                  <c:v>0.67</c:v>
                </c:pt>
                <c:pt idx="4">
                  <c:v>270.95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CE-41E0-9E7C-78822687D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749.73</c:v>
                </c:pt>
                <c:pt idx="1">
                  <c:v>602.92999999999995</c:v>
                </c:pt>
                <c:pt idx="2">
                  <c:v>794.44</c:v>
                </c:pt>
                <c:pt idx="3">
                  <c:v>657.89</c:v>
                </c:pt>
                <c:pt idx="4">
                  <c:v>564.04999999999995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D-4BCD-BD1F-C8F0C9893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674.87</c:v>
                </c:pt>
                <c:pt idx="1">
                  <c:v>557.19000000000005</c:v>
                </c:pt>
                <c:pt idx="2">
                  <c:v>611.66</c:v>
                </c:pt>
                <c:pt idx="3">
                  <c:v>574.59</c:v>
                </c:pt>
                <c:pt idx="4">
                  <c:v>333.87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1D-4BCD-BD1F-C8F0C9893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8-4797-B760-7BB619E6B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74.61</c:v>
                </c:pt>
                <c:pt idx="1">
                  <c:v>65.64</c:v>
                </c:pt>
                <c:pt idx="2">
                  <c:v>119.35</c:v>
                </c:pt>
                <c:pt idx="3">
                  <c:v>114.02</c:v>
                </c:pt>
                <c:pt idx="4">
                  <c:v>185.86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48-4797-B760-7BB619E6B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129.75</c:v>
                </c:pt>
                <c:pt idx="1">
                  <c:v>120.75</c:v>
                </c:pt>
                <c:pt idx="2">
                  <c:v>126.27</c:v>
                </c:pt>
                <c:pt idx="3">
                  <c:v>131.77000000000001</c:v>
                </c:pt>
                <c:pt idx="4">
                  <c:v>117.09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C-40DC-8B03-DC89B29F9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115.85</c:v>
                </c:pt>
                <c:pt idx="1">
                  <c:v>113.09</c:v>
                </c:pt>
                <c:pt idx="2">
                  <c:v>117.7</c:v>
                </c:pt>
                <c:pt idx="3">
                  <c:v>117.91</c:v>
                </c:pt>
                <c:pt idx="4">
                  <c:v>92.2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FC-40DC-8B03-DC89B29F9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112.2</c:v>
                </c:pt>
                <c:pt idx="1">
                  <c:v>121.6</c:v>
                </c:pt>
                <c:pt idx="2">
                  <c:v>116.03</c:v>
                </c:pt>
                <c:pt idx="3">
                  <c:v>107.87</c:v>
                </c:pt>
                <c:pt idx="4">
                  <c:v>130.15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AD-4000-A76B-C99DE2426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76.56</c:v>
                </c:pt>
                <c:pt idx="1">
                  <c:v>78.680000000000007</c:v>
                </c:pt>
                <c:pt idx="2">
                  <c:v>57.92</c:v>
                </c:pt>
                <c:pt idx="3">
                  <c:v>56.8</c:v>
                </c:pt>
                <c:pt idx="4">
                  <c:v>75.41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AD-4000-A76B-C99DE2426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W47" zoomScale="110" zoomScaleNormal="11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福井県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特定公共下水道</v>
      </c>
      <c r="Q8" s="47"/>
      <c r="R8" s="47"/>
      <c r="S8" s="47"/>
      <c r="T8" s="47"/>
      <c r="U8" s="47"/>
      <c r="V8" s="47"/>
      <c r="W8" s="47" t="str">
        <f>データ!L6</f>
        <v>-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774596</v>
      </c>
      <c r="AM8" s="49"/>
      <c r="AN8" s="49"/>
      <c r="AO8" s="49"/>
      <c r="AP8" s="49"/>
      <c r="AQ8" s="49"/>
      <c r="AR8" s="49"/>
      <c r="AS8" s="49"/>
      <c r="AT8" s="44">
        <f>データ!T6</f>
        <v>4190.5200000000004</v>
      </c>
      <c r="AU8" s="44"/>
      <c r="AV8" s="44"/>
      <c r="AW8" s="44"/>
      <c r="AX8" s="44"/>
      <c r="AY8" s="44"/>
      <c r="AZ8" s="44"/>
      <c r="BA8" s="44"/>
      <c r="BB8" s="44">
        <f>データ!U6</f>
        <v>184.84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>
        <f>データ!O6</f>
        <v>94.22</v>
      </c>
      <c r="J10" s="44"/>
      <c r="K10" s="44"/>
      <c r="L10" s="44"/>
      <c r="M10" s="44"/>
      <c r="N10" s="44"/>
      <c r="O10" s="44"/>
      <c r="P10" s="44">
        <f>データ!P6</f>
        <v>0.53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0</v>
      </c>
      <c r="AE10" s="49"/>
      <c r="AF10" s="49"/>
      <c r="AG10" s="49"/>
      <c r="AH10" s="49"/>
      <c r="AI10" s="49"/>
      <c r="AJ10" s="49"/>
      <c r="AK10" s="2"/>
      <c r="AL10" s="49">
        <f>データ!V6</f>
        <v>4137</v>
      </c>
      <c r="AM10" s="49"/>
      <c r="AN10" s="49"/>
      <c r="AO10" s="49"/>
      <c r="AP10" s="49"/>
      <c r="AQ10" s="49"/>
      <c r="AR10" s="49"/>
      <c r="AS10" s="49"/>
      <c r="AT10" s="44">
        <f>データ!W6</f>
        <v>7.76</v>
      </c>
      <c r="AU10" s="44"/>
      <c r="AV10" s="44"/>
      <c r="AW10" s="44"/>
      <c r="AX10" s="44"/>
      <c r="AY10" s="44"/>
      <c r="AZ10" s="44"/>
      <c r="BA10" s="44"/>
      <c r="BB10" s="44">
        <f>データ!X6</f>
        <v>533.12</v>
      </c>
      <c r="BC10" s="44"/>
      <c r="BD10" s="44"/>
      <c r="BE10" s="44"/>
      <c r="BF10" s="44"/>
      <c r="BG10" s="44"/>
      <c r="BH10" s="44"/>
      <c r="BI10" s="44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9" t="s">
        <v>24</v>
      </c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</row>
    <row r="14" spans="1:78" ht="13.5" customHeight="1" x14ac:dyDescent="0.15">
      <c r="A14" s="2"/>
      <c r="B14" s="71" t="s">
        <v>25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3"/>
      <c r="BK14" s="2"/>
      <c r="BL14" s="61" t="s">
        <v>26</v>
      </c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3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64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6"/>
    </row>
    <row r="16" spans="1:78" ht="13.5" customHeight="1" x14ac:dyDescent="0.15">
      <c r="A16" s="2"/>
      <c r="B16" s="1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17"/>
      <c r="BK16" s="2"/>
      <c r="BL16" s="52" t="s">
        <v>112</v>
      </c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4"/>
    </row>
    <row r="17" spans="1:78" ht="13.5" customHeight="1" x14ac:dyDescent="0.15">
      <c r="A17" s="2"/>
      <c r="B17" s="1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17"/>
      <c r="BK17" s="2"/>
      <c r="BL17" s="52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4"/>
    </row>
    <row r="18" spans="1:78" ht="13.5" customHeight="1" x14ac:dyDescent="0.15">
      <c r="A18" s="2"/>
      <c r="B18" s="1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17"/>
      <c r="BK18" s="2"/>
      <c r="BL18" s="52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4"/>
    </row>
    <row r="19" spans="1:78" ht="13.5" customHeight="1" x14ac:dyDescent="0.15">
      <c r="A19" s="2"/>
      <c r="B19" s="1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17"/>
      <c r="BK19" s="2"/>
      <c r="BL19" s="52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4"/>
    </row>
    <row r="20" spans="1:78" ht="13.5" customHeight="1" x14ac:dyDescent="0.15">
      <c r="A20" s="2"/>
      <c r="B20" s="16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17"/>
      <c r="BK20" s="2"/>
      <c r="BL20" s="52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4"/>
    </row>
    <row r="21" spans="1:78" ht="13.5" customHeight="1" x14ac:dyDescent="0.15">
      <c r="A21" s="2"/>
      <c r="B21" s="1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17"/>
      <c r="BK21" s="2"/>
      <c r="BL21" s="52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4"/>
    </row>
    <row r="22" spans="1:78" ht="13.5" customHeight="1" x14ac:dyDescent="0.15">
      <c r="A22" s="2"/>
      <c r="B22" s="16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17"/>
      <c r="BK22" s="2"/>
      <c r="BL22" s="52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4"/>
    </row>
    <row r="23" spans="1:78" ht="13.5" customHeight="1" x14ac:dyDescent="0.15">
      <c r="A23" s="2"/>
      <c r="B23" s="16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17"/>
      <c r="BK23" s="2"/>
      <c r="BL23" s="52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4"/>
    </row>
    <row r="24" spans="1:78" ht="13.5" customHeight="1" x14ac:dyDescent="0.15">
      <c r="A24" s="2"/>
      <c r="B24" s="1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17"/>
      <c r="BK24" s="2"/>
      <c r="BL24" s="52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4"/>
    </row>
    <row r="25" spans="1:78" ht="13.5" customHeight="1" x14ac:dyDescent="0.15">
      <c r="A25" s="2"/>
      <c r="B25" s="16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17"/>
      <c r="BK25" s="2"/>
      <c r="BL25" s="52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4"/>
    </row>
    <row r="26" spans="1:78" ht="13.5" customHeight="1" x14ac:dyDescent="0.15">
      <c r="A26" s="2"/>
      <c r="B26" s="1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17"/>
      <c r="BK26" s="2"/>
      <c r="BL26" s="52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4"/>
    </row>
    <row r="27" spans="1:78" ht="13.5" customHeight="1" x14ac:dyDescent="0.15">
      <c r="A27" s="2"/>
      <c r="B27" s="16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17"/>
      <c r="BK27" s="2"/>
      <c r="BL27" s="52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4"/>
    </row>
    <row r="28" spans="1:78" ht="13.5" customHeight="1" x14ac:dyDescent="0.15">
      <c r="A28" s="2"/>
      <c r="B28" s="16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17"/>
      <c r="BK28" s="2"/>
      <c r="BL28" s="52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4"/>
    </row>
    <row r="29" spans="1:78" ht="13.5" customHeight="1" x14ac:dyDescent="0.15">
      <c r="A29" s="2"/>
      <c r="B29" s="1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17"/>
      <c r="BK29" s="2"/>
      <c r="BL29" s="52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4"/>
    </row>
    <row r="30" spans="1:78" ht="13.5" customHeight="1" x14ac:dyDescent="0.15">
      <c r="A30" s="2"/>
      <c r="B30" s="16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17"/>
      <c r="BK30" s="2"/>
      <c r="BL30" s="52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4"/>
    </row>
    <row r="31" spans="1:78" ht="13.5" customHeight="1" x14ac:dyDescent="0.15">
      <c r="A31" s="2"/>
      <c r="B31" s="16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17"/>
      <c r="BK31" s="2"/>
      <c r="BL31" s="52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4"/>
    </row>
    <row r="32" spans="1:78" ht="13.5" customHeight="1" x14ac:dyDescent="0.15">
      <c r="A32" s="2"/>
      <c r="B32" s="1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17"/>
      <c r="BK32" s="2"/>
      <c r="BL32" s="52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4"/>
    </row>
    <row r="33" spans="1:78" ht="13.5" customHeight="1" x14ac:dyDescent="0.15">
      <c r="A33" s="2"/>
      <c r="B33" s="16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17"/>
      <c r="BK33" s="2"/>
      <c r="BL33" s="52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4"/>
    </row>
    <row r="34" spans="1:78" ht="13.5" customHeight="1" x14ac:dyDescent="0.15">
      <c r="A34" s="2"/>
      <c r="B34" s="1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8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8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8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7"/>
      <c r="BK34" s="2"/>
      <c r="BL34" s="52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4"/>
    </row>
    <row r="35" spans="1:78" ht="13.5" customHeight="1" x14ac:dyDescent="0.15">
      <c r="A35" s="2"/>
      <c r="B35" s="1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8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8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8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7"/>
      <c r="BK35" s="2"/>
      <c r="BL35" s="52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4"/>
    </row>
    <row r="36" spans="1:78" ht="13.5" customHeight="1" x14ac:dyDescent="0.15">
      <c r="A36" s="2"/>
      <c r="B36" s="16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17"/>
      <c r="BK36" s="2"/>
      <c r="BL36" s="52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4"/>
    </row>
    <row r="37" spans="1:78" ht="13.5" customHeight="1" x14ac:dyDescent="0.15">
      <c r="A37" s="2"/>
      <c r="B37" s="1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17"/>
      <c r="BK37" s="2"/>
      <c r="BL37" s="52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4"/>
    </row>
    <row r="38" spans="1:78" ht="13.5" customHeight="1" x14ac:dyDescent="0.15">
      <c r="A38" s="2"/>
      <c r="B38" s="1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17"/>
      <c r="BK38" s="2"/>
      <c r="BL38" s="52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4"/>
    </row>
    <row r="39" spans="1:78" ht="13.5" customHeight="1" x14ac:dyDescent="0.15">
      <c r="A39" s="2"/>
      <c r="B39" s="1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17"/>
      <c r="BK39" s="2"/>
      <c r="BL39" s="52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4"/>
    </row>
    <row r="40" spans="1:78" ht="13.5" customHeight="1" x14ac:dyDescent="0.15">
      <c r="A40" s="2"/>
      <c r="B40" s="16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17"/>
      <c r="BK40" s="2"/>
      <c r="BL40" s="52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4"/>
    </row>
    <row r="41" spans="1:78" ht="13.5" customHeight="1" x14ac:dyDescent="0.15">
      <c r="A41" s="2"/>
      <c r="B41" s="16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17"/>
      <c r="BK41" s="2"/>
      <c r="BL41" s="52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4"/>
    </row>
    <row r="42" spans="1:78" ht="13.5" customHeight="1" x14ac:dyDescent="0.15">
      <c r="A42" s="2"/>
      <c r="B42" s="1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17"/>
      <c r="BK42" s="2"/>
      <c r="BL42" s="52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4"/>
    </row>
    <row r="43" spans="1:78" ht="13.5" customHeight="1" x14ac:dyDescent="0.15">
      <c r="A43" s="2"/>
      <c r="B43" s="1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17"/>
      <c r="BK43" s="2"/>
      <c r="BL43" s="52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4"/>
    </row>
    <row r="44" spans="1:78" ht="13.5" customHeight="1" x14ac:dyDescent="0.15">
      <c r="A44" s="2"/>
      <c r="B44" s="1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17"/>
      <c r="BK44" s="2"/>
      <c r="BL44" s="55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7"/>
    </row>
    <row r="45" spans="1:78" ht="13.5" customHeight="1" x14ac:dyDescent="0.15">
      <c r="A45" s="2"/>
      <c r="B45" s="1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17"/>
      <c r="BK45" s="2"/>
      <c r="BL45" s="61" t="s">
        <v>27</v>
      </c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3"/>
    </row>
    <row r="46" spans="1:78" ht="13.5" customHeight="1" x14ac:dyDescent="0.15">
      <c r="A46" s="2"/>
      <c r="B46" s="1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17"/>
      <c r="BK46" s="2"/>
      <c r="BL46" s="64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6"/>
    </row>
    <row r="47" spans="1:78" ht="13.5" customHeight="1" x14ac:dyDescent="0.15">
      <c r="A47" s="2"/>
      <c r="B47" s="1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17"/>
      <c r="BK47" s="2"/>
      <c r="BL47" s="52" t="s">
        <v>113</v>
      </c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4"/>
    </row>
    <row r="48" spans="1:78" ht="13.5" customHeight="1" x14ac:dyDescent="0.15">
      <c r="A48" s="2"/>
      <c r="B48" s="1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17"/>
      <c r="BK48" s="2"/>
      <c r="BL48" s="52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4"/>
    </row>
    <row r="49" spans="1:78" ht="13.5" customHeight="1" x14ac:dyDescent="0.15">
      <c r="A49" s="2"/>
      <c r="B49" s="1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17"/>
      <c r="BK49" s="2"/>
      <c r="BL49" s="52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4"/>
    </row>
    <row r="50" spans="1:78" ht="13.5" customHeight="1" x14ac:dyDescent="0.15">
      <c r="A50" s="2"/>
      <c r="B50" s="16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17"/>
      <c r="BK50" s="2"/>
      <c r="BL50" s="52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4"/>
    </row>
    <row r="51" spans="1:78" ht="13.5" customHeight="1" x14ac:dyDescent="0.15">
      <c r="A51" s="2"/>
      <c r="B51" s="16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17"/>
      <c r="BK51" s="2"/>
      <c r="BL51" s="52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4"/>
    </row>
    <row r="52" spans="1:78" ht="13.5" customHeight="1" x14ac:dyDescent="0.15">
      <c r="A52" s="2"/>
      <c r="B52" s="16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17"/>
      <c r="BK52" s="2"/>
      <c r="BL52" s="52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4"/>
    </row>
    <row r="53" spans="1:78" ht="13.5" customHeight="1" x14ac:dyDescent="0.15">
      <c r="A53" s="2"/>
      <c r="B53" s="16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17"/>
      <c r="BK53" s="2"/>
      <c r="BL53" s="52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4"/>
    </row>
    <row r="54" spans="1:78" ht="13.5" customHeight="1" x14ac:dyDescent="0.15">
      <c r="A54" s="2"/>
      <c r="B54" s="16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17"/>
      <c r="BK54" s="2"/>
      <c r="BL54" s="52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4"/>
    </row>
    <row r="55" spans="1:78" ht="13.5" customHeight="1" x14ac:dyDescent="0.15">
      <c r="A55" s="2"/>
      <c r="B55" s="16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17"/>
      <c r="BK55" s="2"/>
      <c r="BL55" s="52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4"/>
    </row>
    <row r="56" spans="1:78" ht="13.5" customHeight="1" x14ac:dyDescent="0.15">
      <c r="A56" s="2"/>
      <c r="B56" s="16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8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8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8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7"/>
      <c r="BK56" s="2"/>
      <c r="BL56" s="52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4"/>
    </row>
    <row r="57" spans="1:78" ht="13.5" customHeight="1" x14ac:dyDescent="0.15">
      <c r="A57" s="2"/>
      <c r="B57" s="16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8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8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8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7"/>
      <c r="BK57" s="2"/>
      <c r="BL57" s="52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4"/>
    </row>
    <row r="58" spans="1:78" ht="13.5" customHeight="1" x14ac:dyDescent="0.15">
      <c r="A58" s="2"/>
      <c r="B58" s="16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8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8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8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7"/>
      <c r="BK58" s="2"/>
      <c r="BL58" s="52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4"/>
    </row>
    <row r="59" spans="1:78" ht="13.5" customHeight="1" x14ac:dyDescent="0.15">
      <c r="A59" s="2"/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2"/>
      <c r="BK59" s="2"/>
      <c r="BL59" s="52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4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52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4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52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4"/>
    </row>
    <row r="62" spans="1:78" ht="13.5" customHeight="1" x14ac:dyDescent="0.15">
      <c r="A62" s="2"/>
      <c r="B62" s="16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17"/>
      <c r="BK62" s="2"/>
      <c r="BL62" s="52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4"/>
    </row>
    <row r="63" spans="1:78" ht="13.5" customHeight="1" x14ac:dyDescent="0.15">
      <c r="A63" s="2"/>
      <c r="B63" s="16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17"/>
      <c r="BK63" s="2"/>
      <c r="BL63" s="55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7"/>
    </row>
    <row r="64" spans="1:78" ht="13.5" customHeight="1" x14ac:dyDescent="0.15">
      <c r="A64" s="2"/>
      <c r="B64" s="1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17"/>
      <c r="BK64" s="2"/>
      <c r="BL64" s="61" t="s">
        <v>29</v>
      </c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3"/>
    </row>
    <row r="65" spans="1:78" ht="13.5" customHeight="1" x14ac:dyDescent="0.15">
      <c r="A65" s="2"/>
      <c r="B65" s="16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17"/>
      <c r="BK65" s="2"/>
      <c r="BL65" s="64"/>
      <c r="BM65" s="65"/>
      <c r="BN65" s="65"/>
      <c r="BO65" s="65"/>
      <c r="BP65" s="65"/>
      <c r="BQ65" s="65"/>
      <c r="BR65" s="65"/>
      <c r="BS65" s="65"/>
      <c r="BT65" s="65"/>
      <c r="BU65" s="65"/>
      <c r="BV65" s="65"/>
      <c r="BW65" s="65"/>
      <c r="BX65" s="65"/>
      <c r="BY65" s="65"/>
      <c r="BZ65" s="66"/>
    </row>
    <row r="66" spans="1:78" ht="13.5" customHeight="1" x14ac:dyDescent="0.15">
      <c r="A66" s="2"/>
      <c r="B66" s="16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17"/>
      <c r="BK66" s="2"/>
      <c r="BL66" s="52" t="s">
        <v>111</v>
      </c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4"/>
    </row>
    <row r="67" spans="1:78" ht="13.5" customHeight="1" x14ac:dyDescent="0.15">
      <c r="A67" s="2"/>
      <c r="B67" s="16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17"/>
      <c r="BK67" s="2"/>
      <c r="BL67" s="52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4"/>
    </row>
    <row r="68" spans="1:78" ht="13.5" customHeight="1" x14ac:dyDescent="0.15">
      <c r="A68" s="2"/>
      <c r="B68" s="16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17"/>
      <c r="BK68" s="2"/>
      <c r="BL68" s="52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4"/>
    </row>
    <row r="69" spans="1:78" ht="13.5" customHeight="1" x14ac:dyDescent="0.15">
      <c r="A69" s="2"/>
      <c r="B69" s="16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17"/>
      <c r="BK69" s="2"/>
      <c r="BL69" s="52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4"/>
    </row>
    <row r="70" spans="1:78" ht="13.5" customHeight="1" x14ac:dyDescent="0.15">
      <c r="A70" s="2"/>
      <c r="B70" s="16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17"/>
      <c r="BK70" s="2"/>
      <c r="BL70" s="52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4"/>
    </row>
    <row r="71" spans="1:78" ht="13.5" customHeight="1" x14ac:dyDescent="0.15">
      <c r="A71" s="2"/>
      <c r="B71" s="16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17"/>
      <c r="BK71" s="2"/>
      <c r="BL71" s="52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4"/>
    </row>
    <row r="72" spans="1:78" ht="13.5" customHeight="1" x14ac:dyDescent="0.15">
      <c r="A72" s="2"/>
      <c r="B72" s="16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17"/>
      <c r="BK72" s="2"/>
      <c r="BL72" s="52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4"/>
    </row>
    <row r="73" spans="1:78" ht="13.5" customHeight="1" x14ac:dyDescent="0.15">
      <c r="A73" s="2"/>
      <c r="B73" s="16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17"/>
      <c r="BK73" s="2"/>
      <c r="BL73" s="52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4"/>
    </row>
    <row r="74" spans="1:78" ht="13.5" customHeight="1" x14ac:dyDescent="0.15">
      <c r="A74" s="2"/>
      <c r="B74" s="16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17"/>
      <c r="BK74" s="2"/>
      <c r="BL74" s="52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4"/>
    </row>
    <row r="75" spans="1:78" ht="13.5" customHeight="1" x14ac:dyDescent="0.15">
      <c r="A75" s="2"/>
      <c r="B75" s="16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17"/>
      <c r="BK75" s="2"/>
      <c r="BL75" s="52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4"/>
    </row>
    <row r="76" spans="1:78" ht="13.5" customHeight="1" x14ac:dyDescent="0.15">
      <c r="A76" s="2"/>
      <c r="B76" s="16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17"/>
      <c r="BK76" s="2"/>
      <c r="BL76" s="52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4"/>
    </row>
    <row r="77" spans="1:78" ht="13.5" customHeight="1" x14ac:dyDescent="0.15">
      <c r="A77" s="2"/>
      <c r="B77" s="16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17"/>
      <c r="BK77" s="2"/>
      <c r="BL77" s="52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4"/>
    </row>
    <row r="78" spans="1:78" ht="13.5" customHeight="1" x14ac:dyDescent="0.15">
      <c r="A78" s="2"/>
      <c r="B78" s="16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17"/>
      <c r="BK78" s="2"/>
      <c r="BL78" s="52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4"/>
    </row>
    <row r="79" spans="1:78" ht="13.5" customHeight="1" x14ac:dyDescent="0.15">
      <c r="A79" s="2"/>
      <c r="B79" s="16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8"/>
      <c r="V79" s="18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8"/>
      <c r="AP79" s="18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17"/>
      <c r="BK79" s="2"/>
      <c r="BL79" s="52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4"/>
    </row>
    <row r="80" spans="1:78" ht="13.5" customHeight="1" x14ac:dyDescent="0.15">
      <c r="A80" s="2"/>
      <c r="B80" s="16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8"/>
      <c r="V80" s="18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8"/>
      <c r="AP80" s="18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17"/>
      <c r="BK80" s="2"/>
      <c r="BL80" s="52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4"/>
    </row>
    <row r="81" spans="1:78" ht="13.5" customHeight="1" x14ac:dyDescent="0.15">
      <c r="A81" s="2"/>
      <c r="B81" s="16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"/>
      <c r="V81" s="2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"/>
      <c r="AP81" s="2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"/>
      <c r="BJ81" s="17"/>
      <c r="BK81" s="2"/>
      <c r="BL81" s="52"/>
      <c r="BM81" s="53"/>
      <c r="BN81" s="53"/>
      <c r="BO81" s="53"/>
      <c r="BP81" s="53"/>
      <c r="BQ81" s="53"/>
      <c r="BR81" s="53"/>
      <c r="BS81" s="53"/>
      <c r="BT81" s="53"/>
      <c r="BU81" s="53"/>
      <c r="BV81" s="53"/>
      <c r="BW81" s="53"/>
      <c r="BX81" s="53"/>
      <c r="BY81" s="53"/>
      <c r="BZ81" s="54"/>
    </row>
    <row r="82" spans="1:78" ht="13.5" customHeight="1" x14ac:dyDescent="0.15">
      <c r="A82" s="2"/>
      <c r="B82" s="20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2"/>
      <c r="BK82" s="2"/>
      <c r="BL82" s="55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7"/>
    </row>
    <row r="83" spans="1:78" x14ac:dyDescent="0.15">
      <c r="C83" s="2" t="s">
        <v>30</v>
      </c>
    </row>
    <row r="84" spans="1:78" hidden="1" x14ac:dyDescent="0.15">
      <c r="B84" s="24" t="s">
        <v>31</v>
      </c>
      <c r="C84" s="24"/>
      <c r="D84" s="24"/>
      <c r="E84" s="24" t="s">
        <v>32</v>
      </c>
      <c r="F84" s="24" t="s">
        <v>33</v>
      </c>
      <c r="G84" s="24" t="s">
        <v>34</v>
      </c>
      <c r="H84" s="24" t="s">
        <v>35</v>
      </c>
      <c r="I84" s="24" t="s">
        <v>36</v>
      </c>
      <c r="J84" s="24" t="s">
        <v>37</v>
      </c>
      <c r="K84" s="24" t="s">
        <v>38</v>
      </c>
      <c r="L84" s="24" t="s">
        <v>39</v>
      </c>
      <c r="M84" s="24" t="s">
        <v>40</v>
      </c>
      <c r="N84" s="24" t="s">
        <v>41</v>
      </c>
      <c r="O84" s="24" t="s">
        <v>42</v>
      </c>
    </row>
    <row r="85" spans="1:78" hidden="1" x14ac:dyDescent="0.15">
      <c r="B85" s="24"/>
      <c r="C85" s="24"/>
      <c r="D85" s="24"/>
      <c r="E85" s="24" t="str">
        <f>データ!AI6</f>
        <v/>
      </c>
      <c r="F85" s="24" t="str">
        <f>データ!AT6</f>
        <v/>
      </c>
      <c r="G85" s="24" t="str">
        <f>データ!BE6</f>
        <v/>
      </c>
      <c r="H85" s="24" t="str">
        <f>データ!BP6</f>
        <v/>
      </c>
      <c r="I85" s="24" t="str">
        <f>データ!CA6</f>
        <v/>
      </c>
      <c r="J85" s="24" t="str">
        <f>データ!CL6</f>
        <v/>
      </c>
      <c r="K85" s="24" t="str">
        <f>データ!CW6</f>
        <v/>
      </c>
      <c r="L85" s="24" t="str">
        <f>データ!DH6</f>
        <v/>
      </c>
      <c r="M85" s="24" t="str">
        <f>データ!DS6</f>
        <v/>
      </c>
      <c r="N85" s="24" t="str">
        <f>データ!ED6</f>
        <v/>
      </c>
      <c r="O85" s="24" t="str">
        <f>データ!EO6</f>
        <v/>
      </c>
    </row>
  </sheetData>
  <sheetProtection algorithmName="SHA-512" hashValue="S36wszBRLwYP5sy2DMyEz1csvTJIghHkRjRh3C9L3Fs6rzqzN6ThoEisrsbXaTLNtW0uvZO4Qr9+yGcj1StPnw==" saltValue="KTmgTu/D2m6cMrMzQA/AW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>
        <v>1</v>
      </c>
      <c r="AI1" s="25"/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>
        <v>1</v>
      </c>
      <c r="AT1" s="25"/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>
        <v>1</v>
      </c>
      <c r="BE1" s="25"/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>
        <v>1</v>
      </c>
      <c r="BP1" s="25"/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>
        <v>1</v>
      </c>
      <c r="CA1" s="25"/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>
        <v>1</v>
      </c>
      <c r="CL1" s="25"/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>
        <v>1</v>
      </c>
      <c r="CW1" s="25"/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>
        <v>1</v>
      </c>
      <c r="DH1" s="25"/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>
        <v>1</v>
      </c>
      <c r="DS1" s="25"/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>
        <v>1</v>
      </c>
      <c r="ED1" s="25"/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>
        <v>1</v>
      </c>
      <c r="EO1" s="25"/>
    </row>
    <row r="2" spans="1:148" x14ac:dyDescent="0.15">
      <c r="A2" s="26" t="s">
        <v>44</v>
      </c>
      <c r="B2" s="26">
        <f>COLUMN()-1</f>
        <v>1</v>
      </c>
      <c r="C2" s="26">
        <f t="shared" ref="C2:BS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si="0"/>
        <v>70</v>
      </c>
      <c r="BT2" s="26">
        <f t="shared" ref="BT2:EE2" si="1">COLUMN()-1</f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si="1"/>
        <v>134</v>
      </c>
      <c r="EF2" s="26">
        <f t="shared" ref="EF2:EO2" si="2">COLUMN()-1</f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  <c r="EO2" s="26">
        <f t="shared" si="2"/>
        <v>144</v>
      </c>
    </row>
    <row r="3" spans="1:148" x14ac:dyDescent="0.15">
      <c r="A3" s="26" t="s">
        <v>45</v>
      </c>
      <c r="B3" s="27" t="s">
        <v>46</v>
      </c>
      <c r="C3" s="27" t="s">
        <v>47</v>
      </c>
      <c r="D3" s="27" t="s">
        <v>48</v>
      </c>
      <c r="E3" s="27" t="s">
        <v>49</v>
      </c>
      <c r="F3" s="27" t="s">
        <v>50</v>
      </c>
      <c r="G3" s="27" t="s">
        <v>51</v>
      </c>
      <c r="H3" s="75" t="s">
        <v>52</v>
      </c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7"/>
      <c r="Y3" s="81" t="s">
        <v>53</v>
      </c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 t="s">
        <v>28</v>
      </c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</row>
    <row r="4" spans="1:148" x14ac:dyDescent="0.15">
      <c r="A4" s="26" t="s">
        <v>54</v>
      </c>
      <c r="B4" s="28"/>
      <c r="C4" s="28"/>
      <c r="D4" s="28"/>
      <c r="E4" s="28"/>
      <c r="F4" s="28"/>
      <c r="G4" s="28"/>
      <c r="H4" s="78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80"/>
      <c r="Y4" s="74" t="s">
        <v>55</v>
      </c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 t="s">
        <v>56</v>
      </c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 t="s">
        <v>57</v>
      </c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 t="s">
        <v>58</v>
      </c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 t="s">
        <v>59</v>
      </c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 t="s">
        <v>60</v>
      </c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 t="s">
        <v>61</v>
      </c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 t="s">
        <v>62</v>
      </c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 t="s">
        <v>63</v>
      </c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 t="s">
        <v>64</v>
      </c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 t="s">
        <v>65</v>
      </c>
      <c r="EF4" s="74"/>
      <c r="EG4" s="74"/>
      <c r="EH4" s="74"/>
      <c r="EI4" s="74"/>
      <c r="EJ4" s="74"/>
      <c r="EK4" s="74"/>
      <c r="EL4" s="74"/>
      <c r="EM4" s="74"/>
      <c r="EN4" s="74"/>
      <c r="EO4" s="74"/>
    </row>
    <row r="5" spans="1:148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5</v>
      </c>
      <c r="N5" s="30" t="s">
        <v>72</v>
      </c>
      <c r="O5" s="30" t="s">
        <v>73</v>
      </c>
      <c r="P5" s="30" t="s">
        <v>74</v>
      </c>
      <c r="Q5" s="30" t="s">
        <v>75</v>
      </c>
      <c r="R5" s="30" t="s">
        <v>76</v>
      </c>
      <c r="S5" s="30" t="s">
        <v>77</v>
      </c>
      <c r="T5" s="30" t="s">
        <v>78</v>
      </c>
      <c r="U5" s="30" t="s">
        <v>79</v>
      </c>
      <c r="V5" s="30" t="s">
        <v>80</v>
      </c>
      <c r="W5" s="30" t="s">
        <v>81</v>
      </c>
      <c r="X5" s="30" t="s">
        <v>82</v>
      </c>
      <c r="Y5" s="30" t="s">
        <v>83</v>
      </c>
      <c r="Z5" s="30" t="s">
        <v>84</v>
      </c>
      <c r="AA5" s="30" t="s">
        <v>85</v>
      </c>
      <c r="AB5" s="30" t="s">
        <v>86</v>
      </c>
      <c r="AC5" s="30" t="s">
        <v>87</v>
      </c>
      <c r="AD5" s="30" t="s">
        <v>88</v>
      </c>
      <c r="AE5" s="30" t="s">
        <v>89</v>
      </c>
      <c r="AF5" s="30" t="s">
        <v>90</v>
      </c>
      <c r="AG5" s="30" t="s">
        <v>91</v>
      </c>
      <c r="AH5" s="30" t="s">
        <v>92</v>
      </c>
      <c r="AI5" s="30" t="s">
        <v>31</v>
      </c>
      <c r="AJ5" s="30" t="s">
        <v>83</v>
      </c>
      <c r="AK5" s="30" t="s">
        <v>84</v>
      </c>
      <c r="AL5" s="30" t="s">
        <v>85</v>
      </c>
      <c r="AM5" s="30" t="s">
        <v>86</v>
      </c>
      <c r="AN5" s="30" t="s">
        <v>87</v>
      </c>
      <c r="AO5" s="30" t="s">
        <v>88</v>
      </c>
      <c r="AP5" s="30" t="s">
        <v>89</v>
      </c>
      <c r="AQ5" s="30" t="s">
        <v>90</v>
      </c>
      <c r="AR5" s="30" t="s">
        <v>91</v>
      </c>
      <c r="AS5" s="30" t="s">
        <v>92</v>
      </c>
      <c r="AT5" s="30" t="s">
        <v>93</v>
      </c>
      <c r="AU5" s="30" t="s">
        <v>83</v>
      </c>
      <c r="AV5" s="30" t="s">
        <v>84</v>
      </c>
      <c r="AW5" s="30" t="s">
        <v>85</v>
      </c>
      <c r="AX5" s="30" t="s">
        <v>86</v>
      </c>
      <c r="AY5" s="30" t="s">
        <v>87</v>
      </c>
      <c r="AZ5" s="30" t="s">
        <v>88</v>
      </c>
      <c r="BA5" s="30" t="s">
        <v>89</v>
      </c>
      <c r="BB5" s="30" t="s">
        <v>90</v>
      </c>
      <c r="BC5" s="30" t="s">
        <v>91</v>
      </c>
      <c r="BD5" s="30" t="s">
        <v>92</v>
      </c>
      <c r="BE5" s="30" t="s">
        <v>93</v>
      </c>
      <c r="BF5" s="30" t="s">
        <v>83</v>
      </c>
      <c r="BG5" s="30" t="s">
        <v>84</v>
      </c>
      <c r="BH5" s="30" t="s">
        <v>85</v>
      </c>
      <c r="BI5" s="30" t="s">
        <v>86</v>
      </c>
      <c r="BJ5" s="30" t="s">
        <v>87</v>
      </c>
      <c r="BK5" s="30" t="s">
        <v>88</v>
      </c>
      <c r="BL5" s="30" t="s">
        <v>89</v>
      </c>
      <c r="BM5" s="30" t="s">
        <v>90</v>
      </c>
      <c r="BN5" s="30" t="s">
        <v>91</v>
      </c>
      <c r="BO5" s="30" t="s">
        <v>92</v>
      </c>
      <c r="BP5" s="30" t="s">
        <v>93</v>
      </c>
      <c r="BQ5" s="30" t="s">
        <v>83</v>
      </c>
      <c r="BR5" s="30" t="s">
        <v>84</v>
      </c>
      <c r="BS5" s="30" t="s">
        <v>85</v>
      </c>
      <c r="BT5" s="30" t="s">
        <v>86</v>
      </c>
      <c r="BU5" s="30" t="s">
        <v>87</v>
      </c>
      <c r="BV5" s="30" t="s">
        <v>88</v>
      </c>
      <c r="BW5" s="30" t="s">
        <v>89</v>
      </c>
      <c r="BX5" s="30" t="s">
        <v>90</v>
      </c>
      <c r="BY5" s="30" t="s">
        <v>91</v>
      </c>
      <c r="BZ5" s="30" t="s">
        <v>92</v>
      </c>
      <c r="CA5" s="30" t="s">
        <v>93</v>
      </c>
      <c r="CB5" s="30" t="s">
        <v>83</v>
      </c>
      <c r="CC5" s="30" t="s">
        <v>84</v>
      </c>
      <c r="CD5" s="30" t="s">
        <v>85</v>
      </c>
      <c r="CE5" s="30" t="s">
        <v>86</v>
      </c>
      <c r="CF5" s="30" t="s">
        <v>87</v>
      </c>
      <c r="CG5" s="30" t="s">
        <v>88</v>
      </c>
      <c r="CH5" s="30" t="s">
        <v>89</v>
      </c>
      <c r="CI5" s="30" t="s">
        <v>90</v>
      </c>
      <c r="CJ5" s="30" t="s">
        <v>91</v>
      </c>
      <c r="CK5" s="30" t="s">
        <v>92</v>
      </c>
      <c r="CL5" s="30" t="s">
        <v>93</v>
      </c>
      <c r="CM5" s="30" t="s">
        <v>83</v>
      </c>
      <c r="CN5" s="30" t="s">
        <v>84</v>
      </c>
      <c r="CO5" s="30" t="s">
        <v>85</v>
      </c>
      <c r="CP5" s="30" t="s">
        <v>86</v>
      </c>
      <c r="CQ5" s="30" t="s">
        <v>87</v>
      </c>
      <c r="CR5" s="30" t="s">
        <v>88</v>
      </c>
      <c r="CS5" s="30" t="s">
        <v>89</v>
      </c>
      <c r="CT5" s="30" t="s">
        <v>90</v>
      </c>
      <c r="CU5" s="30" t="s">
        <v>91</v>
      </c>
      <c r="CV5" s="30" t="s">
        <v>92</v>
      </c>
      <c r="CW5" s="30" t="s">
        <v>93</v>
      </c>
      <c r="CX5" s="30" t="s">
        <v>83</v>
      </c>
      <c r="CY5" s="30" t="s">
        <v>84</v>
      </c>
      <c r="CZ5" s="30" t="s">
        <v>85</v>
      </c>
      <c r="DA5" s="30" t="s">
        <v>86</v>
      </c>
      <c r="DB5" s="30" t="s">
        <v>87</v>
      </c>
      <c r="DC5" s="30" t="s">
        <v>88</v>
      </c>
      <c r="DD5" s="30" t="s">
        <v>89</v>
      </c>
      <c r="DE5" s="30" t="s">
        <v>90</v>
      </c>
      <c r="DF5" s="30" t="s">
        <v>91</v>
      </c>
      <c r="DG5" s="30" t="s">
        <v>92</v>
      </c>
      <c r="DH5" s="30" t="s">
        <v>93</v>
      </c>
      <c r="DI5" s="30" t="s">
        <v>83</v>
      </c>
      <c r="DJ5" s="30" t="s">
        <v>84</v>
      </c>
      <c r="DK5" s="30" t="s">
        <v>85</v>
      </c>
      <c r="DL5" s="30" t="s">
        <v>86</v>
      </c>
      <c r="DM5" s="30" t="s">
        <v>87</v>
      </c>
      <c r="DN5" s="30" t="s">
        <v>88</v>
      </c>
      <c r="DO5" s="30" t="s">
        <v>89</v>
      </c>
      <c r="DP5" s="30" t="s">
        <v>90</v>
      </c>
      <c r="DQ5" s="30" t="s">
        <v>91</v>
      </c>
      <c r="DR5" s="30" t="s">
        <v>92</v>
      </c>
      <c r="DS5" s="30" t="s">
        <v>93</v>
      </c>
      <c r="DT5" s="30" t="s">
        <v>83</v>
      </c>
      <c r="DU5" s="30" t="s">
        <v>84</v>
      </c>
      <c r="DV5" s="30" t="s">
        <v>85</v>
      </c>
      <c r="DW5" s="30" t="s">
        <v>86</v>
      </c>
      <c r="DX5" s="30" t="s">
        <v>87</v>
      </c>
      <c r="DY5" s="30" t="s">
        <v>88</v>
      </c>
      <c r="DZ5" s="30" t="s">
        <v>89</v>
      </c>
      <c r="EA5" s="30" t="s">
        <v>90</v>
      </c>
      <c r="EB5" s="30" t="s">
        <v>91</v>
      </c>
      <c r="EC5" s="30" t="s">
        <v>92</v>
      </c>
      <c r="ED5" s="30" t="s">
        <v>93</v>
      </c>
      <c r="EE5" s="30" t="s">
        <v>83</v>
      </c>
      <c r="EF5" s="30" t="s">
        <v>84</v>
      </c>
      <c r="EG5" s="30" t="s">
        <v>85</v>
      </c>
      <c r="EH5" s="30" t="s">
        <v>86</v>
      </c>
      <c r="EI5" s="30" t="s">
        <v>87</v>
      </c>
      <c r="EJ5" s="30" t="s">
        <v>88</v>
      </c>
      <c r="EK5" s="30" t="s">
        <v>89</v>
      </c>
      <c r="EL5" s="30" t="s">
        <v>90</v>
      </c>
      <c r="EM5" s="30" t="s">
        <v>91</v>
      </c>
      <c r="EN5" s="30" t="s">
        <v>92</v>
      </c>
      <c r="EO5" s="30" t="s">
        <v>93</v>
      </c>
    </row>
    <row r="6" spans="1:148" s="34" customFormat="1" x14ac:dyDescent="0.15">
      <c r="A6" s="26" t="s">
        <v>94</v>
      </c>
      <c r="B6" s="31">
        <f>B7</f>
        <v>2020</v>
      </c>
      <c r="C6" s="31">
        <f t="shared" ref="C6:X6" si="3">C7</f>
        <v>180009</v>
      </c>
      <c r="D6" s="31">
        <f t="shared" si="3"/>
        <v>46</v>
      </c>
      <c r="E6" s="31">
        <f t="shared" si="3"/>
        <v>17</v>
      </c>
      <c r="F6" s="31">
        <f t="shared" si="3"/>
        <v>2</v>
      </c>
      <c r="G6" s="31">
        <f t="shared" si="3"/>
        <v>0</v>
      </c>
      <c r="H6" s="31" t="str">
        <f t="shared" si="3"/>
        <v>福井県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特定公共下水道</v>
      </c>
      <c r="L6" s="31" t="str">
        <f t="shared" si="3"/>
        <v>-</v>
      </c>
      <c r="M6" s="31" t="str">
        <f t="shared" si="3"/>
        <v>非設置</v>
      </c>
      <c r="N6" s="32" t="str">
        <f t="shared" si="3"/>
        <v>-</v>
      </c>
      <c r="O6" s="32">
        <f t="shared" si="3"/>
        <v>94.22</v>
      </c>
      <c r="P6" s="32">
        <f t="shared" si="3"/>
        <v>0.53</v>
      </c>
      <c r="Q6" s="32">
        <f t="shared" si="3"/>
        <v>100</v>
      </c>
      <c r="R6" s="32">
        <f t="shared" si="3"/>
        <v>0</v>
      </c>
      <c r="S6" s="32">
        <f t="shared" si="3"/>
        <v>774596</v>
      </c>
      <c r="T6" s="32">
        <f t="shared" si="3"/>
        <v>4190.5200000000004</v>
      </c>
      <c r="U6" s="32">
        <f t="shared" si="3"/>
        <v>184.84</v>
      </c>
      <c r="V6" s="32">
        <f t="shared" si="3"/>
        <v>4137</v>
      </c>
      <c r="W6" s="32">
        <f t="shared" si="3"/>
        <v>7.76</v>
      </c>
      <c r="X6" s="32">
        <f t="shared" si="3"/>
        <v>533.12</v>
      </c>
      <c r="Y6" s="33">
        <f>IF(Y7="",NA(),Y7)</f>
        <v>122.37</v>
      </c>
      <c r="Z6" s="33">
        <f t="shared" ref="Z6:AH6" si="4">IF(Z7="",NA(),Z7)</f>
        <v>118.26</v>
      </c>
      <c r="AA6" s="33">
        <f t="shared" si="4"/>
        <v>122.02</v>
      </c>
      <c r="AB6" s="33">
        <f t="shared" si="4"/>
        <v>123.06</v>
      </c>
      <c r="AC6" s="33">
        <f t="shared" si="4"/>
        <v>115.05</v>
      </c>
      <c r="AD6" s="33">
        <f t="shared" si="4"/>
        <v>119.65</v>
      </c>
      <c r="AE6" s="33">
        <f t="shared" si="4"/>
        <v>118.09</v>
      </c>
      <c r="AF6" s="33">
        <f t="shared" si="4"/>
        <v>118.49</v>
      </c>
      <c r="AG6" s="33">
        <f t="shared" si="4"/>
        <v>117.78</v>
      </c>
      <c r="AH6" s="33">
        <f t="shared" si="4"/>
        <v>103.11</v>
      </c>
      <c r="AI6" s="32" t="str">
        <f>IF(AI7="","",IF(AI7="-","【-】","【"&amp;SUBSTITUTE(TEXT(AI7,"#,##0.00"),"-","△")&amp;"】"))</f>
        <v/>
      </c>
      <c r="AJ6" s="32">
        <f>IF(AJ7="",NA(),AJ7)</f>
        <v>0</v>
      </c>
      <c r="AK6" s="32">
        <f t="shared" ref="AK6:AS6" si="5">IF(AK7="",NA(),AK7)</f>
        <v>0</v>
      </c>
      <c r="AL6" s="32">
        <f t="shared" si="5"/>
        <v>0</v>
      </c>
      <c r="AM6" s="32">
        <f t="shared" si="5"/>
        <v>0</v>
      </c>
      <c r="AN6" s="32">
        <f t="shared" si="5"/>
        <v>0</v>
      </c>
      <c r="AO6" s="33">
        <f t="shared" si="5"/>
        <v>8.98</v>
      </c>
      <c r="AP6" s="33">
        <f t="shared" si="5"/>
        <v>1.52</v>
      </c>
      <c r="AQ6" s="33">
        <f t="shared" si="5"/>
        <v>0.55000000000000004</v>
      </c>
      <c r="AR6" s="33">
        <f t="shared" si="5"/>
        <v>0.67</v>
      </c>
      <c r="AS6" s="33">
        <f t="shared" si="5"/>
        <v>270.95</v>
      </c>
      <c r="AT6" s="32" t="str">
        <f>IF(AT7="","",IF(AT7="-","【-】","【"&amp;SUBSTITUTE(TEXT(AT7,"#,##0.00"),"-","△")&amp;"】"))</f>
        <v/>
      </c>
      <c r="AU6" s="33">
        <f>IF(AU7="",NA(),AU7)</f>
        <v>749.73</v>
      </c>
      <c r="AV6" s="33">
        <f t="shared" ref="AV6:BD6" si="6">IF(AV7="",NA(),AV7)</f>
        <v>602.92999999999995</v>
      </c>
      <c r="AW6" s="33">
        <f t="shared" si="6"/>
        <v>794.44</v>
      </c>
      <c r="AX6" s="33">
        <f t="shared" si="6"/>
        <v>657.89</v>
      </c>
      <c r="AY6" s="33">
        <f t="shared" si="6"/>
        <v>564.04999999999995</v>
      </c>
      <c r="AZ6" s="33">
        <f t="shared" si="6"/>
        <v>674.87</v>
      </c>
      <c r="BA6" s="33">
        <f t="shared" si="6"/>
        <v>557.19000000000005</v>
      </c>
      <c r="BB6" s="33">
        <f t="shared" si="6"/>
        <v>611.66</v>
      </c>
      <c r="BC6" s="33">
        <f t="shared" si="6"/>
        <v>574.59</v>
      </c>
      <c r="BD6" s="33">
        <f t="shared" si="6"/>
        <v>333.87</v>
      </c>
      <c r="BE6" s="32" t="str">
        <f>IF(BE7="","",IF(BE7="-","【-】","【"&amp;SUBSTITUTE(TEXT(BE7,"#,##0.00"),"-","△")&amp;"】"))</f>
        <v/>
      </c>
      <c r="BF6" s="32">
        <f>IF(BF7="",NA(),BF7)</f>
        <v>0</v>
      </c>
      <c r="BG6" s="32">
        <f t="shared" ref="BG6:BO6" si="7">IF(BG7="",NA(),BG7)</f>
        <v>0</v>
      </c>
      <c r="BH6" s="32">
        <f t="shared" si="7"/>
        <v>0</v>
      </c>
      <c r="BI6" s="32">
        <f t="shared" si="7"/>
        <v>0</v>
      </c>
      <c r="BJ6" s="32">
        <f t="shared" si="7"/>
        <v>0</v>
      </c>
      <c r="BK6" s="33">
        <f t="shared" si="7"/>
        <v>74.61</v>
      </c>
      <c r="BL6" s="33">
        <f t="shared" si="7"/>
        <v>65.64</v>
      </c>
      <c r="BM6" s="33">
        <f t="shared" si="7"/>
        <v>119.35</v>
      </c>
      <c r="BN6" s="33">
        <f t="shared" si="7"/>
        <v>114.02</v>
      </c>
      <c r="BO6" s="33">
        <f t="shared" si="7"/>
        <v>185.86</v>
      </c>
      <c r="BP6" s="32" t="str">
        <f>IF(BP7="","",IF(BP7="-","【-】","【"&amp;SUBSTITUTE(TEXT(BP7,"#,##0.00"),"-","△")&amp;"】"))</f>
        <v/>
      </c>
      <c r="BQ6" s="33">
        <f>IF(BQ7="",NA(),BQ7)</f>
        <v>129.75</v>
      </c>
      <c r="BR6" s="33">
        <f t="shared" ref="BR6:BZ6" si="8">IF(BR7="",NA(),BR7)</f>
        <v>120.75</v>
      </c>
      <c r="BS6" s="33">
        <f t="shared" si="8"/>
        <v>126.27</v>
      </c>
      <c r="BT6" s="33">
        <f t="shared" si="8"/>
        <v>131.77000000000001</v>
      </c>
      <c r="BU6" s="33">
        <f t="shared" si="8"/>
        <v>117.09</v>
      </c>
      <c r="BV6" s="33">
        <f t="shared" si="8"/>
        <v>115.85</v>
      </c>
      <c r="BW6" s="33">
        <f t="shared" si="8"/>
        <v>113.09</v>
      </c>
      <c r="BX6" s="33">
        <f t="shared" si="8"/>
        <v>117.7</v>
      </c>
      <c r="BY6" s="33">
        <f t="shared" si="8"/>
        <v>117.91</v>
      </c>
      <c r="BZ6" s="33">
        <f t="shared" si="8"/>
        <v>92.2</v>
      </c>
      <c r="CA6" s="32" t="str">
        <f>IF(CA7="","",IF(CA7="-","【-】","【"&amp;SUBSTITUTE(TEXT(CA7,"#,##0.00"),"-","△")&amp;"】"))</f>
        <v/>
      </c>
      <c r="CB6" s="33">
        <f>IF(CB7="",NA(),CB7)</f>
        <v>112.2</v>
      </c>
      <c r="CC6" s="33">
        <f t="shared" ref="CC6:CK6" si="9">IF(CC7="",NA(),CC7)</f>
        <v>121.6</v>
      </c>
      <c r="CD6" s="33">
        <f t="shared" si="9"/>
        <v>116.03</v>
      </c>
      <c r="CE6" s="33">
        <f t="shared" si="9"/>
        <v>107.87</v>
      </c>
      <c r="CF6" s="33">
        <f t="shared" si="9"/>
        <v>130.15</v>
      </c>
      <c r="CG6" s="33">
        <f t="shared" si="9"/>
        <v>76.56</v>
      </c>
      <c r="CH6" s="33">
        <f t="shared" si="9"/>
        <v>78.680000000000007</v>
      </c>
      <c r="CI6" s="33">
        <f t="shared" si="9"/>
        <v>57.92</v>
      </c>
      <c r="CJ6" s="33">
        <f t="shared" si="9"/>
        <v>56.8</v>
      </c>
      <c r="CK6" s="33">
        <f t="shared" si="9"/>
        <v>75.41</v>
      </c>
      <c r="CL6" s="32" t="str">
        <f>IF(CL7="","",IF(CL7="-","【-】","【"&amp;SUBSTITUTE(TEXT(CL7,"#,##0.00"),"-","△")&amp;"】"))</f>
        <v/>
      </c>
      <c r="CM6" s="33">
        <f>IF(CM7="",NA(),CM7)</f>
        <v>54.22</v>
      </c>
      <c r="CN6" s="33">
        <f t="shared" ref="CN6:CV6" si="10">IF(CN7="",NA(),CN7)</f>
        <v>58.08</v>
      </c>
      <c r="CO6" s="33">
        <f t="shared" si="10"/>
        <v>63.22</v>
      </c>
      <c r="CP6" s="33">
        <f t="shared" si="10"/>
        <v>61.53</v>
      </c>
      <c r="CQ6" s="33">
        <f t="shared" si="10"/>
        <v>54.4</v>
      </c>
      <c r="CR6" s="33">
        <f t="shared" si="10"/>
        <v>38.94</v>
      </c>
      <c r="CS6" s="33">
        <f t="shared" si="10"/>
        <v>46.5</v>
      </c>
      <c r="CT6" s="33">
        <f t="shared" si="10"/>
        <v>9.5</v>
      </c>
      <c r="CU6" s="33">
        <f t="shared" si="10"/>
        <v>8.93</v>
      </c>
      <c r="CV6" s="33">
        <f t="shared" si="10"/>
        <v>12.46</v>
      </c>
      <c r="CW6" s="32" t="str">
        <f>IF(CW7="","",IF(CW7="-","【-】","【"&amp;SUBSTITUTE(TEXT(CW7,"#,##0.00"),"-","△")&amp;"】"))</f>
        <v/>
      </c>
      <c r="CX6" s="32">
        <f>IF(CX7="",NA(),CX7)</f>
        <v>0</v>
      </c>
      <c r="CY6" s="32">
        <f t="shared" ref="CY6:DG6" si="11">IF(CY7="",NA(),CY7)</f>
        <v>0</v>
      </c>
      <c r="CZ6" s="32">
        <f t="shared" si="11"/>
        <v>0</v>
      </c>
      <c r="DA6" s="32">
        <f t="shared" si="11"/>
        <v>0</v>
      </c>
      <c r="DB6" s="32">
        <f t="shared" si="11"/>
        <v>0</v>
      </c>
      <c r="DC6" s="33">
        <f t="shared" si="11"/>
        <v>5.77</v>
      </c>
      <c r="DD6" s="33">
        <f t="shared" si="11"/>
        <v>5.79</v>
      </c>
      <c r="DE6" s="33">
        <f t="shared" si="11"/>
        <v>0.53</v>
      </c>
      <c r="DF6" s="33">
        <f t="shared" si="11"/>
        <v>0.54</v>
      </c>
      <c r="DG6" s="33">
        <f t="shared" si="11"/>
        <v>0.52</v>
      </c>
      <c r="DH6" s="32" t="str">
        <f>IF(DH7="","",IF(DH7="-","【-】","【"&amp;SUBSTITUTE(TEXT(DH7,"#,##0.00"),"-","△")&amp;"】"))</f>
        <v/>
      </c>
      <c r="DI6" s="33">
        <f>IF(DI7="",NA(),DI7)</f>
        <v>42.42</v>
      </c>
      <c r="DJ6" s="33">
        <f t="shared" ref="DJ6:DR6" si="12">IF(DJ7="",NA(),DJ7)</f>
        <v>43.42</v>
      </c>
      <c r="DK6" s="33">
        <f t="shared" si="12"/>
        <v>44.54</v>
      </c>
      <c r="DL6" s="33">
        <f t="shared" si="12"/>
        <v>45.12</v>
      </c>
      <c r="DM6" s="33">
        <f t="shared" si="12"/>
        <v>45.13</v>
      </c>
      <c r="DN6" s="33">
        <f t="shared" si="12"/>
        <v>41.43</v>
      </c>
      <c r="DO6" s="33">
        <f t="shared" si="12"/>
        <v>42.9</v>
      </c>
      <c r="DP6" s="33">
        <f t="shared" si="12"/>
        <v>55.83</v>
      </c>
      <c r="DQ6" s="33">
        <f t="shared" si="12"/>
        <v>56.82</v>
      </c>
      <c r="DR6" s="33">
        <f t="shared" si="12"/>
        <v>47.04</v>
      </c>
      <c r="DS6" s="32" t="str">
        <f>IF(DS7="","",IF(DS7="-","【-】","【"&amp;SUBSTITUTE(TEXT(DS7,"#,##0.00"),"-","△")&amp;"】"))</f>
        <v/>
      </c>
      <c r="DT6" s="32">
        <f>IF(DT7="",NA(),DT7)</f>
        <v>0</v>
      </c>
      <c r="DU6" s="32">
        <f t="shared" ref="DU6:EC6" si="13">IF(DU7="",NA(),DU7)</f>
        <v>0</v>
      </c>
      <c r="DV6" s="32">
        <f t="shared" si="13"/>
        <v>0</v>
      </c>
      <c r="DW6" s="32">
        <f t="shared" si="13"/>
        <v>0</v>
      </c>
      <c r="DX6" s="32">
        <f t="shared" si="13"/>
        <v>0</v>
      </c>
      <c r="DY6" s="32">
        <f t="shared" si="13"/>
        <v>0</v>
      </c>
      <c r="DZ6" s="32">
        <f t="shared" si="13"/>
        <v>0</v>
      </c>
      <c r="EA6" s="32">
        <f t="shared" si="13"/>
        <v>0</v>
      </c>
      <c r="EB6" s="33">
        <f t="shared" si="13"/>
        <v>6.92</v>
      </c>
      <c r="EC6" s="33">
        <f t="shared" si="13"/>
        <v>4.4400000000000004</v>
      </c>
      <c r="ED6" s="32" t="str">
        <f>IF(ED7="","",IF(ED7="-","【-】","【"&amp;SUBSTITUTE(TEXT(ED7,"#,##0.00"),"-","△")&amp;"】"))</f>
        <v/>
      </c>
      <c r="EE6" s="33">
        <f>IF(EE7="",NA(),EE7)</f>
        <v>0.47</v>
      </c>
      <c r="EF6" s="33">
        <f t="shared" ref="EF6:EN6" si="14">IF(EF7="",NA(),EF7)</f>
        <v>1.76</v>
      </c>
      <c r="EG6" s="33">
        <f t="shared" si="14"/>
        <v>0.2</v>
      </c>
      <c r="EH6" s="33">
        <f t="shared" si="14"/>
        <v>0.78</v>
      </c>
      <c r="EI6" s="32">
        <f t="shared" si="14"/>
        <v>0</v>
      </c>
      <c r="EJ6" s="33">
        <f t="shared" si="14"/>
        <v>0.25</v>
      </c>
      <c r="EK6" s="33">
        <f t="shared" si="14"/>
        <v>0.92</v>
      </c>
      <c r="EL6" s="33">
        <f t="shared" si="14"/>
        <v>0.06</v>
      </c>
      <c r="EM6" s="33">
        <f t="shared" si="14"/>
        <v>0.3</v>
      </c>
      <c r="EN6" s="33">
        <f t="shared" si="14"/>
        <v>0.17</v>
      </c>
      <c r="EO6" s="32" t="str">
        <f>IF(EO7="","",IF(EO7="-","【-】","【"&amp;SUBSTITUTE(TEXT(EO7,"#,##0.00"),"-","△")&amp;"】"))</f>
        <v/>
      </c>
    </row>
    <row r="7" spans="1:148" s="34" customFormat="1" x14ac:dyDescent="0.15">
      <c r="A7" s="26"/>
      <c r="B7" s="35">
        <v>2020</v>
      </c>
      <c r="C7" s="35">
        <v>180009</v>
      </c>
      <c r="D7" s="35">
        <v>46</v>
      </c>
      <c r="E7" s="35">
        <v>17</v>
      </c>
      <c r="F7" s="35">
        <v>2</v>
      </c>
      <c r="G7" s="35">
        <v>0</v>
      </c>
      <c r="H7" s="35" t="s">
        <v>95</v>
      </c>
      <c r="I7" s="35" t="s">
        <v>96</v>
      </c>
      <c r="J7" s="35" t="s">
        <v>97</v>
      </c>
      <c r="K7" s="35" t="s">
        <v>98</v>
      </c>
      <c r="L7" s="35" t="s">
        <v>99</v>
      </c>
      <c r="M7" s="35" t="s">
        <v>100</v>
      </c>
      <c r="N7" s="36" t="s">
        <v>99</v>
      </c>
      <c r="O7" s="36">
        <v>94.22</v>
      </c>
      <c r="P7" s="36">
        <v>0.53</v>
      </c>
      <c r="Q7" s="36">
        <v>100</v>
      </c>
      <c r="R7" s="36">
        <v>0</v>
      </c>
      <c r="S7" s="36">
        <v>774596</v>
      </c>
      <c r="T7" s="36">
        <v>4190.5200000000004</v>
      </c>
      <c r="U7" s="36">
        <v>184.84</v>
      </c>
      <c r="V7" s="36">
        <v>4137</v>
      </c>
      <c r="W7" s="36">
        <v>7.76</v>
      </c>
      <c r="X7" s="36">
        <v>533.12</v>
      </c>
      <c r="Y7" s="36">
        <v>122.37</v>
      </c>
      <c r="Z7" s="36">
        <v>118.26</v>
      </c>
      <c r="AA7" s="36">
        <v>122.02</v>
      </c>
      <c r="AB7" s="36">
        <v>123.06</v>
      </c>
      <c r="AC7" s="36">
        <v>115.05</v>
      </c>
      <c r="AD7" s="36">
        <v>119.65</v>
      </c>
      <c r="AE7" s="36">
        <v>118.09</v>
      </c>
      <c r="AF7" s="36">
        <v>118.49</v>
      </c>
      <c r="AG7" s="36">
        <v>117.78</v>
      </c>
      <c r="AH7" s="36">
        <v>103.11</v>
      </c>
      <c r="AI7" s="36"/>
      <c r="AJ7" s="36">
        <v>0</v>
      </c>
      <c r="AK7" s="36">
        <v>0</v>
      </c>
      <c r="AL7" s="36">
        <v>0</v>
      </c>
      <c r="AM7" s="36">
        <v>0</v>
      </c>
      <c r="AN7" s="36">
        <v>0</v>
      </c>
      <c r="AO7" s="36">
        <v>8.98</v>
      </c>
      <c r="AP7" s="36">
        <v>1.52</v>
      </c>
      <c r="AQ7" s="36">
        <v>0.55000000000000004</v>
      </c>
      <c r="AR7" s="36">
        <v>0.67</v>
      </c>
      <c r="AS7" s="36">
        <v>270.95</v>
      </c>
      <c r="AT7" s="36"/>
      <c r="AU7" s="36">
        <v>749.73</v>
      </c>
      <c r="AV7" s="36">
        <v>602.92999999999995</v>
      </c>
      <c r="AW7" s="36">
        <v>794.44</v>
      </c>
      <c r="AX7" s="36">
        <v>657.89</v>
      </c>
      <c r="AY7" s="36">
        <v>564.04999999999995</v>
      </c>
      <c r="AZ7" s="36">
        <v>674.87</v>
      </c>
      <c r="BA7" s="36">
        <v>557.19000000000005</v>
      </c>
      <c r="BB7" s="36">
        <v>611.66</v>
      </c>
      <c r="BC7" s="36">
        <v>574.59</v>
      </c>
      <c r="BD7" s="36">
        <v>333.87</v>
      </c>
      <c r="BE7" s="36"/>
      <c r="BF7" s="36">
        <v>0</v>
      </c>
      <c r="BG7" s="36">
        <v>0</v>
      </c>
      <c r="BH7" s="36">
        <v>0</v>
      </c>
      <c r="BI7" s="36">
        <v>0</v>
      </c>
      <c r="BJ7" s="36">
        <v>0</v>
      </c>
      <c r="BK7" s="36">
        <v>74.61</v>
      </c>
      <c r="BL7" s="36">
        <v>65.64</v>
      </c>
      <c r="BM7" s="36">
        <v>119.35</v>
      </c>
      <c r="BN7" s="36">
        <v>114.02</v>
      </c>
      <c r="BO7" s="36">
        <v>185.86</v>
      </c>
      <c r="BP7" s="36"/>
      <c r="BQ7" s="36">
        <v>129.75</v>
      </c>
      <c r="BR7" s="36">
        <v>120.75</v>
      </c>
      <c r="BS7" s="36">
        <v>126.27</v>
      </c>
      <c r="BT7" s="36">
        <v>131.77000000000001</v>
      </c>
      <c r="BU7" s="36">
        <v>117.09</v>
      </c>
      <c r="BV7" s="36">
        <v>115.85</v>
      </c>
      <c r="BW7" s="36">
        <v>113.09</v>
      </c>
      <c r="BX7" s="36">
        <v>117.7</v>
      </c>
      <c r="BY7" s="36">
        <v>117.91</v>
      </c>
      <c r="BZ7" s="36">
        <v>92.2</v>
      </c>
      <c r="CA7" s="36"/>
      <c r="CB7" s="36">
        <v>112.2</v>
      </c>
      <c r="CC7" s="36">
        <v>121.6</v>
      </c>
      <c r="CD7" s="36">
        <v>116.03</v>
      </c>
      <c r="CE7" s="36">
        <v>107.87</v>
      </c>
      <c r="CF7" s="36">
        <v>130.15</v>
      </c>
      <c r="CG7" s="36">
        <v>76.56</v>
      </c>
      <c r="CH7" s="36">
        <v>78.680000000000007</v>
      </c>
      <c r="CI7" s="36">
        <v>57.92</v>
      </c>
      <c r="CJ7" s="36">
        <v>56.8</v>
      </c>
      <c r="CK7" s="36">
        <v>75.41</v>
      </c>
      <c r="CL7" s="36"/>
      <c r="CM7" s="36">
        <v>54.22</v>
      </c>
      <c r="CN7" s="36">
        <v>58.08</v>
      </c>
      <c r="CO7" s="36">
        <v>63.22</v>
      </c>
      <c r="CP7" s="36">
        <v>61.53</v>
      </c>
      <c r="CQ7" s="36">
        <v>54.4</v>
      </c>
      <c r="CR7" s="36">
        <v>38.94</v>
      </c>
      <c r="CS7" s="36">
        <v>46.5</v>
      </c>
      <c r="CT7" s="36">
        <v>9.5</v>
      </c>
      <c r="CU7" s="36">
        <v>8.93</v>
      </c>
      <c r="CV7" s="36">
        <v>12.46</v>
      </c>
      <c r="CW7" s="36"/>
      <c r="CX7" s="36">
        <v>0</v>
      </c>
      <c r="CY7" s="36">
        <v>0</v>
      </c>
      <c r="CZ7" s="36">
        <v>0</v>
      </c>
      <c r="DA7" s="36">
        <v>0</v>
      </c>
      <c r="DB7" s="36">
        <v>0</v>
      </c>
      <c r="DC7" s="36">
        <v>5.77</v>
      </c>
      <c r="DD7" s="36">
        <v>5.79</v>
      </c>
      <c r="DE7" s="36">
        <v>0.53</v>
      </c>
      <c r="DF7" s="36">
        <v>0.54</v>
      </c>
      <c r="DG7" s="36">
        <v>0.52</v>
      </c>
      <c r="DH7" s="36"/>
      <c r="DI7" s="36">
        <v>42.42</v>
      </c>
      <c r="DJ7" s="36">
        <v>43.42</v>
      </c>
      <c r="DK7" s="36">
        <v>44.54</v>
      </c>
      <c r="DL7" s="36">
        <v>45.12</v>
      </c>
      <c r="DM7" s="36">
        <v>45.13</v>
      </c>
      <c r="DN7" s="36">
        <v>41.43</v>
      </c>
      <c r="DO7" s="36">
        <v>42.9</v>
      </c>
      <c r="DP7" s="36">
        <v>55.83</v>
      </c>
      <c r="DQ7" s="36">
        <v>56.82</v>
      </c>
      <c r="DR7" s="36">
        <v>47.04</v>
      </c>
      <c r="DS7" s="36"/>
      <c r="DT7" s="36">
        <v>0</v>
      </c>
      <c r="DU7" s="36">
        <v>0</v>
      </c>
      <c r="DV7" s="36">
        <v>0</v>
      </c>
      <c r="DW7" s="36">
        <v>0</v>
      </c>
      <c r="DX7" s="36">
        <v>0</v>
      </c>
      <c r="DY7" s="36">
        <v>0</v>
      </c>
      <c r="DZ7" s="36">
        <v>0</v>
      </c>
      <c r="EA7" s="36">
        <v>0</v>
      </c>
      <c r="EB7" s="36">
        <v>6.92</v>
      </c>
      <c r="EC7" s="36">
        <v>4.4400000000000004</v>
      </c>
      <c r="ED7" s="36"/>
      <c r="EE7" s="36">
        <v>0.47</v>
      </c>
      <c r="EF7" s="36">
        <v>1.76</v>
      </c>
      <c r="EG7" s="36">
        <v>0.2</v>
      </c>
      <c r="EH7" s="36">
        <v>0.78</v>
      </c>
      <c r="EI7" s="36">
        <v>0</v>
      </c>
      <c r="EJ7" s="36">
        <v>0.25</v>
      </c>
      <c r="EK7" s="36">
        <v>0.92</v>
      </c>
      <c r="EL7" s="36">
        <v>0.06</v>
      </c>
      <c r="EM7" s="36">
        <v>0.3</v>
      </c>
      <c r="EN7" s="36">
        <v>0.17</v>
      </c>
      <c r="EO7" s="36"/>
    </row>
    <row r="8" spans="1:148" x14ac:dyDescent="0.15"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</row>
    <row r="9" spans="1:148" x14ac:dyDescent="0.15">
      <c r="A9" s="38"/>
      <c r="B9" s="38" t="s">
        <v>101</v>
      </c>
      <c r="C9" s="38" t="s">
        <v>102</v>
      </c>
      <c r="D9" s="38" t="s">
        <v>103</v>
      </c>
      <c r="E9" s="38" t="s">
        <v>104</v>
      </c>
      <c r="F9" s="38" t="s">
        <v>105</v>
      </c>
      <c r="R9" s="37"/>
      <c r="Y9" s="37"/>
      <c r="Z9" s="37"/>
      <c r="AA9" s="37"/>
      <c r="AB9" s="37"/>
      <c r="AC9" s="37"/>
      <c r="AD9" s="37"/>
      <c r="AE9" s="37"/>
      <c r="AF9" s="37"/>
      <c r="AG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D9" s="37"/>
      <c r="EE9" s="37"/>
      <c r="EF9" s="37"/>
      <c r="EG9" s="37"/>
      <c r="EH9" s="37"/>
      <c r="EI9" s="37"/>
      <c r="EJ9" s="37"/>
      <c r="EK9" s="37"/>
      <c r="EL9" s="37"/>
      <c r="EM9" s="37"/>
    </row>
    <row r="10" spans="1:148" x14ac:dyDescent="0.15">
      <c r="A10" s="38" t="s">
        <v>46</v>
      </c>
      <c r="B10" s="39">
        <f t="shared" ref="B10:D10" si="15">DATEVALUE($B7+12-B11&amp;"/1/"&amp;B12)</f>
        <v>46753</v>
      </c>
      <c r="C10" s="39">
        <f t="shared" si="15"/>
        <v>47119</v>
      </c>
      <c r="D10" s="39">
        <f t="shared" si="15"/>
        <v>47484</v>
      </c>
      <c r="E10" s="40">
        <f>DATEVALUE($B7+12-E11&amp;"/1/"&amp;E12)</f>
        <v>47849</v>
      </c>
      <c r="F10" s="40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106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107</v>
      </c>
    </row>
    <row r="13" spans="1:148" x14ac:dyDescent="0.15">
      <c r="B13" t="s">
        <v>108</v>
      </c>
      <c r="C13" t="s">
        <v>108</v>
      </c>
      <c r="D13" t="s">
        <v>108</v>
      </c>
      <c r="E13" t="s">
        <v>109</v>
      </c>
      <c r="F13" t="s">
        <v>109</v>
      </c>
      <c r="G13" t="s">
        <v>110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北濱 雅也</cp:lastModifiedBy>
  <cp:revision/>
  <dcterms:created xsi:type="dcterms:W3CDTF">2021-12-03T07:20:24Z</dcterms:created>
  <dcterms:modified xsi:type="dcterms:W3CDTF">2022-01-20T07:37:36Z</dcterms:modified>
  <cp:category/>
  <cp:contentStatus/>
</cp:coreProperties>
</file>