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020397\Desktop\"/>
    </mc:Choice>
  </mc:AlternateContent>
  <xr:revisionPtr revIDLastSave="0" documentId="13_ncr:1_{6E151EF9-C77A-4091-8E11-9C981EEB57E7}" xr6:coauthVersionLast="46" xr6:coauthVersionMax="46" xr10:uidLastSave="{00000000-0000-0000-0000-000000000000}"/>
  <workbookProtection workbookAlgorithmName="SHA-512" workbookHashValue="4tI0MamF/wIv6JsqPkNEPIHWlfSJYygvQM/FxK01TxvggclRhpEY5bHHyQqgIsDdz5twf3obyxpMIYkt5r+m9w==" workbookSaltValue="ugL6khSuE9lnqdlvopB/Dw==" workbookSpinCount="100000" lockStructure="1"/>
  <bookViews>
    <workbookView xWindow="-120" yWindow="-120" windowWidth="29040" windowHeight="159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T10" i="4"/>
  <c r="P10" i="4"/>
  <c r="BB8" i="4"/>
  <c r="AT8" i="4"/>
  <c r="W8" i="4"/>
  <c r="P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<sst xmlns="http://schemas.openxmlformats.org/spreadsheetml/2006/main" count="319" uniqueCount="117">
  <si>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</si>
  <si>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</si>
  <si>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</si>
  <si>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</si>
  <si>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</si>
  <si>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</si>
  <si>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</si>
  <si>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</si>
  <si>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</si>
  <si>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</si>
  <si>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</si>
  <si>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</si>
  <si>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</si>
  <si>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</si>
  <si>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</si>
  <si>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</si>
  <si>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</si>
  <si>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</si>
  <si>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</si>
  <si>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</si>
  <si>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</si>
  <si>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</si>
  <si>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</si>
  <si>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</si>
  <si>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</si>
  <si>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</si>
  <si>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</si>
  <si>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</si>
  <si>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</si>
  <si>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</si>
  <si>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</si>
  <si>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</si>
  <si>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</si>
  <si>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</si>
  <si>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</si>
  <si>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</si>
  <si>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</si>
  <si>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</si>
  <si>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</si>
  <si>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</si>
  <si>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</si>
  <si>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</si>
  <si>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</si>
  <si>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</si>
  <si>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</si>
  <si>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</si>
  <si>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</si>
  <si>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</si>
  <si>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</si>
  <si>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</si>
  <si>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</si>
  <si>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</si>
  <si>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</si>
  <si>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</si>
  <si>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</si>
  <si>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</si>
  <si>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</si>
  <si>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</si>
  <si>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</si>
  <si>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</si>
  <si>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</si>
  <si>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</si>
  <si>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</si>
  <si>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</si>
  <si>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</si>
  <si>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</si>
  <si>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</si>
  <si>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</si>
  <si>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</si>
  <si>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</si>
  <si>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</si>
  <si>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</si>
  <si>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</si>
  <si>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</si>
  <si>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</si>
  <si>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</si>
  <si>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</si>
  <si>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</si>
  <si>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</si>
  <si>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</si>
  <si>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</si>
  <si>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</si>
  <si>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</si>
  <si>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</si>
  <si>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</si>
  <si>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</si>
  <si>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</si>
  <si>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</si>
  <si>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</si>
  <si>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</si>
  <si>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</si>
  <si>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</si>
  <si>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</si>
  <si>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</si>
  <si>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</si>
  <si>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</si>
  <si>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福井県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</si>
  <si>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</si>
  <si>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</si>
  <si>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</si>
  <si>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</si>
  <si>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</si>
  <si>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</si>
  <si>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</si>
  <si>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</si>
  <si>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</si>
  <si>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</si>
  <si>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</si>
  <si>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</si>
  <si>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</si>
  <si>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</si>
  <si>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</si>
  <si>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</si>
  <si>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</si>
  <si>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本県の流域下水道は、昭和５７年の供用開始から３９年が経過し、部分的に老朽化が進みつつある。
　老朽化による更新投資の増加を見据え、令和２年度に下水道ストックマネジメント計画を策定し、予算の平準化や施設の長寿命化等による最適化等、計画的かつ効率的な施設更新に努める。</t>
    <phoneticPr fontId="4"/>
  </si>
  <si>
    <t>　本県の流域下水道は、概ね健全で効率的な経営を行っていると判断できる。一方で、昭和５７年の供用開始から３９年が経過し、サービスの提供に必要な施設等の老朽化が進むことでその更新投資が増大している。また人口減少により下水道料金収入も減少が進んでおり、事業経営は厳しさを増している。
　今後は、令和２年度に策定した経営戦略に基づき、健全な事業経営を目指す。</t>
    <rPh sb="150" eb="152">
      <t>サクテイ</t>
    </rPh>
    <rPh sb="159" eb="160">
      <t>モト</t>
    </rPh>
    <phoneticPr fontId="4"/>
  </si>
  <si>
    <t>①　経常収支比率
　一般的な目安である100％を下回っており、健全な事業運営に向けて、一層のコスト縮減や収益向上に取り組むとともに、維持管理負担金単価の適切な設定を検討する。
②　累積欠損金比率
　一般的な目安である0％を上回っており、健全な事業運営に向けて、一層のコスト縮減や収益向上に取り組むとともに、維持管理負担金単価の適切な設定を検討する。
③　流動比率
　一般的な目安である100%を上回っており、十分な支払能力を有している。
④　企業債残高事業規模比率
　類似団体と比較すると平均値を上回る数値となっているが、一般会計負担額を見込むことで150.65％となり、平均値を下回る数値となり、投資規模は適切であると考えている。
⑥　汚水処理原価
　類似団体と比較すると平均値を下回る数値となっており、効率的な汚水処理が行われている。
⑦　施設利用率
　類似団体とほぼ同等の数値となっており、処理能力に見合った適正な施設規模であると考えている。
⑧　水洗化率
　類似団体ほぼ同等の数値となっているものの、100%を下回っており、今後も、面整備の促進、接続率の向上などを流域関連市に働きかけ、水洗化率の向上に努めていく。</t>
    <rPh sb="2" eb="4">
      <t>ケイジョウ</t>
    </rPh>
    <rPh sb="10" eb="13">
      <t>イッパンテキ</t>
    </rPh>
    <rPh sb="14" eb="16">
      <t>メヤス</t>
    </rPh>
    <rPh sb="24" eb="26">
      <t>シタマワ</t>
    </rPh>
    <rPh sb="82" eb="84">
      <t>ケントウ</t>
    </rPh>
    <rPh sb="90" eb="92">
      <t>ルイセキ</t>
    </rPh>
    <rPh sb="92" eb="94">
      <t>ケッソン</t>
    </rPh>
    <rPh sb="94" eb="95">
      <t>キン</t>
    </rPh>
    <rPh sb="95" eb="97">
      <t>ヒリツ</t>
    </rPh>
    <rPh sb="99" eb="102">
      <t>イッパンテキ</t>
    </rPh>
    <rPh sb="103" eb="105">
      <t>メヤス</t>
    </rPh>
    <rPh sb="111" eb="113">
      <t>ウワマワ</t>
    </rPh>
    <rPh sb="169" eb="171">
      <t>ケントウ</t>
    </rPh>
    <rPh sb="177" eb="179">
      <t>リュウドウ</t>
    </rPh>
    <rPh sb="179" eb="181">
      <t>ヒリツ</t>
    </rPh>
    <rPh sb="183" eb="186">
      <t>イッパンテキ</t>
    </rPh>
    <rPh sb="187" eb="189">
      <t>メヤス</t>
    </rPh>
    <rPh sb="197" eb="199">
      <t>ウワマワ</t>
    </rPh>
    <rPh sb="204" eb="206">
      <t>ジュウブン</t>
    </rPh>
    <rPh sb="207" eb="209">
      <t>シハライ</t>
    </rPh>
    <rPh sb="209" eb="211">
      <t>ノウリョク</t>
    </rPh>
    <rPh sb="212" eb="213">
      <t>ユウ</t>
    </rPh>
    <rPh sb="248" eb="249">
      <t>ウワ</t>
    </rPh>
    <rPh sb="261" eb="263">
      <t>イッパン</t>
    </rPh>
    <rPh sb="263" eb="265">
      <t>カイケイ</t>
    </rPh>
    <rPh sb="265" eb="267">
      <t>フタン</t>
    </rPh>
    <rPh sb="267" eb="268">
      <t>ガク</t>
    </rPh>
    <rPh sb="269" eb="271">
      <t>ミコ</t>
    </rPh>
    <rPh sb="286" eb="289">
      <t>ヘイキンチ</t>
    </rPh>
    <rPh sb="290" eb="292">
      <t>シタマワ</t>
    </rPh>
    <rPh sb="293" eb="295">
      <t>スウチ</t>
    </rPh>
    <rPh sb="341" eb="343">
      <t>シタマワ</t>
    </rPh>
    <rPh sb="344" eb="346">
      <t>スウチ</t>
    </rPh>
    <rPh sb="353" eb="356">
      <t>コウリツテキ</t>
    </rPh>
    <rPh sb="358" eb="359">
      <t>スイ</t>
    </rPh>
    <rPh sb="359" eb="361">
      <t>ショリ</t>
    </rPh>
    <rPh sb="362" eb="363">
      <t>オコナ</t>
    </rPh>
    <rPh sb="386" eb="388">
      <t>ドウトウ</t>
    </rPh>
    <rPh sb="439" eb="441">
      <t>ドウトウ</t>
    </rPh>
    <rPh sb="459" eb="461">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</si>
</sst>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0.03</c:v>
                </c:pt>
              </c:numCache>
            </c:numRef>
          </c:val>
          <c:extLst>
            <c:ext xmlns:c16="http://schemas.microsoft.com/office/drawing/2014/chart" uri="{C3380CC4-5D6E-409C-BE32-E72D297353CC}">
              <c16:uniqueId val="{00000000-5168-4DF8-AC2C-34F4C305F0B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1.87</c:v>
                </c:pt>
              </c:numCache>
            </c:numRef>
          </c:val>
          <c:smooth val="0"/>
          <c:extLst>
            <c:ext xmlns:c16="http://schemas.microsoft.com/office/drawing/2014/chart" uri="{C3380CC4-5D6E-409C-BE32-E72D297353CC}">
              <c16:uniqueId val="{00000001-5168-4DF8-AC2C-34F4C305F0B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88.12</c:v>
                </c:pt>
              </c:numCache>
            </c:numRef>
          </c:val>
          <c:extLst>
            <c:ext xmlns:c16="http://schemas.microsoft.com/office/drawing/2014/chart" uri="{C3380CC4-5D6E-409C-BE32-E72D297353CC}">
              <c16:uniqueId val="{00000000-4D99-481B-9362-255DB45E2FF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101.63</c:v>
                </c:pt>
              </c:numCache>
            </c:numRef>
          </c:val>
          <c:smooth val="0"/>
          <c:extLst>
            <c:ext xmlns:c16="http://schemas.microsoft.com/office/drawing/2014/chart" uri="{C3380CC4-5D6E-409C-BE32-E72D297353CC}">
              <c16:uniqueId val="{00000001-4D99-481B-9362-255DB45E2FF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5.92</c:v>
                </c:pt>
              </c:numCache>
            </c:numRef>
          </c:val>
          <c:extLst>
            <c:ext xmlns:c16="http://schemas.microsoft.com/office/drawing/2014/chart" uri="{C3380CC4-5D6E-409C-BE32-E72D297353CC}">
              <c16:uniqueId val="{00000000-47B1-41B5-82A0-9AB0F40D19F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31.96</c:v>
                </c:pt>
              </c:numCache>
            </c:numRef>
          </c:val>
          <c:smooth val="0"/>
          <c:extLst>
            <c:ext xmlns:c16="http://schemas.microsoft.com/office/drawing/2014/chart" uri="{C3380CC4-5D6E-409C-BE32-E72D297353CC}">
              <c16:uniqueId val="{00000001-47B1-41B5-82A0-9AB0F40D19F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6C2-4283-8114-BB4E7EB165D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0.93</c:v>
                </c:pt>
              </c:numCache>
            </c:numRef>
          </c:val>
          <c:smooth val="0"/>
          <c:extLst>
            <c:ext xmlns:c16="http://schemas.microsoft.com/office/drawing/2014/chart" uri="{C3380CC4-5D6E-409C-BE32-E72D297353CC}">
              <c16:uniqueId val="{00000001-C6C2-4283-8114-BB4E7EB165D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35.369999999999997</c:v>
                </c:pt>
              </c:numCache>
            </c:numRef>
          </c:val>
          <c:extLst>
            <c:ext xmlns:c16="http://schemas.microsoft.com/office/drawing/2014/chart" uri="{C3380CC4-5D6E-409C-BE32-E72D297353CC}">
              <c16:uniqueId val="{00000000-CB55-43D7-B1BA-C3EA30921EF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9.1</c:v>
                </c:pt>
              </c:numCache>
            </c:numRef>
          </c:val>
          <c:smooth val="0"/>
          <c:extLst>
            <c:ext xmlns:c16="http://schemas.microsoft.com/office/drawing/2014/chart" uri="{C3380CC4-5D6E-409C-BE32-E72D297353CC}">
              <c16:uniqueId val="{00000001-CB55-43D7-B1BA-C3EA30921EF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201.33</c:v>
                </c:pt>
              </c:numCache>
            </c:numRef>
          </c:val>
          <c:extLst>
            <c:ext xmlns:c16="http://schemas.microsoft.com/office/drawing/2014/chart" uri="{C3380CC4-5D6E-409C-BE32-E72D297353CC}">
              <c16:uniqueId val="{00000000-9690-4249-ADF7-45D29A4F593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101.14</c:v>
                </c:pt>
              </c:numCache>
            </c:numRef>
          </c:val>
          <c:smooth val="0"/>
          <c:extLst>
            <c:ext xmlns:c16="http://schemas.microsoft.com/office/drawing/2014/chart" uri="{C3380CC4-5D6E-409C-BE32-E72D297353CC}">
              <c16:uniqueId val="{00000001-9690-4249-ADF7-45D29A4F593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364.05</c:v>
                </c:pt>
              </c:numCache>
            </c:numRef>
          </c:val>
          <c:extLst>
            <c:ext xmlns:c16="http://schemas.microsoft.com/office/drawing/2014/chart" uri="{C3380CC4-5D6E-409C-BE32-E72D297353CC}">
              <c16:uniqueId val="{00000000-4B35-480B-B226-AC948DD3167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255.67</c:v>
                </c:pt>
              </c:numCache>
            </c:numRef>
          </c:val>
          <c:smooth val="0"/>
          <c:extLst>
            <c:ext xmlns:c16="http://schemas.microsoft.com/office/drawing/2014/chart" uri="{C3380CC4-5D6E-409C-BE32-E72D297353CC}">
              <c16:uniqueId val="{00000001-4B35-480B-B226-AC948DD3167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649-46D3-A372-593B3BA3472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D649-46D3-A372-593B3BA3472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45.68</c:v>
                </c:pt>
              </c:numCache>
            </c:numRef>
          </c:val>
          <c:extLst>
            <c:ext xmlns:c16="http://schemas.microsoft.com/office/drawing/2014/chart" uri="{C3380CC4-5D6E-409C-BE32-E72D297353CC}">
              <c16:uniqueId val="{00000000-8939-4D28-B897-6222944BBD3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50.67</c:v>
                </c:pt>
              </c:numCache>
            </c:numRef>
          </c:val>
          <c:smooth val="0"/>
          <c:extLst>
            <c:ext xmlns:c16="http://schemas.microsoft.com/office/drawing/2014/chart" uri="{C3380CC4-5D6E-409C-BE32-E72D297353CC}">
              <c16:uniqueId val="{00000001-8939-4D28-B897-6222944BBD3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64.84</c:v>
                </c:pt>
              </c:numCache>
            </c:numRef>
          </c:val>
          <c:extLst>
            <c:ext xmlns:c16="http://schemas.microsoft.com/office/drawing/2014/chart" uri="{C3380CC4-5D6E-409C-BE32-E72D297353CC}">
              <c16:uniqueId val="{00000000-4223-414F-866E-A0DD8127825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68.2</c:v>
                </c:pt>
              </c:numCache>
            </c:numRef>
          </c:val>
          <c:smooth val="0"/>
          <c:extLst>
            <c:ext xmlns:c16="http://schemas.microsoft.com/office/drawing/2014/chart" uri="{C3380CC4-5D6E-409C-BE32-E72D297353CC}">
              <c16:uniqueId val="{00000001-4223-414F-866E-A0DD8127825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93.44</c:v>
                </c:pt>
              </c:numCache>
            </c:numRef>
          </c:val>
          <c:extLst>
            <c:ext xmlns:c16="http://schemas.microsoft.com/office/drawing/2014/chart" uri="{C3380CC4-5D6E-409C-BE32-E72D297353CC}">
              <c16:uniqueId val="{00000000-1152-4E7A-B33F-814FD385F7C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94.01</c:v>
                </c:pt>
              </c:numCache>
            </c:numRef>
          </c:val>
          <c:smooth val="0"/>
          <c:extLst>
            <c:ext xmlns:c16="http://schemas.microsoft.com/office/drawing/2014/chart" uri="{C3380CC4-5D6E-409C-BE32-E72D297353CC}">
              <c16:uniqueId val="{00000001-1152-4E7A-B33F-814FD385F7C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【0.91】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福井県</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E1</v>
      </c>
      <c r="X8" s="72"/>
      <c r="Y8" s="72"/>
      <c r="Z8" s="72"/>
      <c r="AA8" s="72"/>
      <c r="AB8" s="72"/>
      <c r="AC8" s="72"/>
      <c r="AD8" s="73" t="str">
        <f>データ!$M$6</f>
        <v>非設置</v>
      </c>
      <c r="AE8" s="73"/>
      <c r="AF8" s="73"/>
      <c r="AG8" s="73"/>
      <c r="AH8" s="73"/>
      <c r="AI8" s="73"/>
      <c r="AJ8" s="73"/>
      <c r="AK8" s="3"/>
      <c r="AL8" s="69">
        <f>データ!S6</f>
        <v>774596</v>
      </c>
      <c r="AM8" s="69"/>
      <c r="AN8" s="69"/>
      <c r="AO8" s="69"/>
      <c r="AP8" s="69"/>
      <c r="AQ8" s="69"/>
      <c r="AR8" s="69"/>
      <c r="AS8" s="69"/>
      <c r="AT8" s="68">
        <f>データ!T6</f>
        <v>4190.5200000000004</v>
      </c>
      <c r="AU8" s="68"/>
      <c r="AV8" s="68"/>
      <c r="AW8" s="68"/>
      <c r="AX8" s="68"/>
      <c r="AY8" s="68"/>
      <c r="AZ8" s="68"/>
      <c r="BA8" s="68"/>
      <c r="BB8" s="68">
        <f>データ!U6</f>
        <v>184.84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87.97</v>
      </c>
      <c r="J10" s="68"/>
      <c r="K10" s="68"/>
      <c r="L10" s="68"/>
      <c r="M10" s="68"/>
      <c r="N10" s="68"/>
      <c r="O10" s="68"/>
      <c r="P10" s="68">
        <f>データ!P6</f>
        <v>98.33</v>
      </c>
      <c r="Q10" s="68"/>
      <c r="R10" s="68"/>
      <c r="S10" s="68"/>
      <c r="T10" s="68"/>
      <c r="U10" s="68"/>
      <c r="V10" s="68"/>
      <c r="W10" s="68">
        <f>データ!Q6</f>
        <v>100</v>
      </c>
      <c r="X10" s="68"/>
      <c r="Y10" s="68"/>
      <c r="Z10" s="68"/>
      <c r="AA10" s="68"/>
      <c r="AB10" s="68"/>
      <c r="AC10" s="68"/>
      <c r="AD10" s="69">
        <f>データ!R6</f>
        <v>0</v>
      </c>
      <c r="AE10" s="69"/>
      <c r="AF10" s="69"/>
      <c r="AG10" s="69"/>
      <c r="AH10" s="69"/>
      <c r="AI10" s="69"/>
      <c r="AJ10" s="69"/>
      <c r="AK10" s="2"/>
      <c r="AL10" s="69">
        <f>データ!V6</f>
        <v>132153</v>
      </c>
      <c r="AM10" s="69"/>
      <c r="AN10" s="69"/>
      <c r="AO10" s="69"/>
      <c r="AP10" s="69"/>
      <c r="AQ10" s="69"/>
      <c r="AR10" s="69"/>
      <c r="AS10" s="69"/>
      <c r="AT10" s="68">
        <f>データ!W6</f>
        <v>46.21</v>
      </c>
      <c r="AU10" s="68"/>
      <c r="AV10" s="68"/>
      <c r="AW10" s="68"/>
      <c r="AX10" s="68"/>
      <c r="AY10" s="68"/>
      <c r="AZ10" s="68"/>
      <c r="BA10" s="68"/>
      <c r="BB10" s="68">
        <f>データ!X6</f>
        <v>2859.84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116</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【101.70】</v>
      </c>
      <c r="F85" s="26" t="str">
        <f>データ!AT6</f>
        <v>【8.92】</v>
      </c>
      <c r="G85" s="26" t="str">
        <f>データ!BE6</f>
        <v>【100.43】</v>
      </c>
      <c r="H85" s="26" t="str">
        <f>データ!BP6</f>
        <v>【260.55】</v>
      </c>
      <c r="I85" s="26" t="str">
        <f>データ!CA6</f>
        <v>【0.00】</v>
      </c>
      <c r="J85" s="26" t="str">
        <f>データ!CL6</f>
        <v>【51.03】</v>
      </c>
      <c r="K85" s="26" t="str">
        <f>データ!CW6</f>
        <v>【68.03】</v>
      </c>
      <c r="L85" s="26" t="str">
        <f>データ!DH6</f>
        <v>【93.88】</v>
      </c>
      <c r="M85" s="26" t="str">
        <f>データ!DS6</f>
        <v>【31.52】</v>
      </c>
      <c r="N85" s="26" t="str">
        <f>データ!ED6</f>
        <v>【0.91】</v>
      </c>
      <c r="O85" s="26" t="str">
        <f>データ!EO6</f>
        <v>【1.84】</v>
      </c>
    </row>
  </sheetData>
  <sheetProtection algorithmName="SHA-512" hashValue="Et5gEmYqezq5RWcpxheEdIBTysVf8vfFG1rEBo7AA6DwRZEtJdi4VRR52RbP0eF9HwwOkAg1TUsPfd0vf+kbYQ==" saltValue="gHSB3MNtmK354N7WStXRB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180009</v>
      </c>
      <c r="D6" s="33">
        <f t="shared" si="3"/>
        <v>46</v>
      </c>
      <c r="E6" s="33">
        <f t="shared" si="3"/>
        <v>17</v>
      </c>
      <c r="F6" s="33">
        <f t="shared" si="3"/>
        <v>3</v>
      </c>
      <c r="G6" s="33">
        <f t="shared" si="3"/>
        <v>0</v>
      </c>
      <c r="H6" s="33" t="str">
        <f t="shared" si="3"/>
        <v>福井県</v>
      </c>
      <c r="I6" s="33" t="str">
        <f t="shared" si="3"/>
        <v>法適用</v>
      </c>
      <c r="J6" s="33" t="str">
        <f t="shared" si="3"/>
        <v>下水道事業</v>
      </c>
      <c r="K6" s="33" t="str">
        <f t="shared" si="3"/>
        <v>流域下水道</v>
      </c>
      <c r="L6" s="33" t="str">
        <f t="shared" si="3"/>
        <v>E1</v>
      </c>
      <c r="M6" s="33" t="str">
        <f t="shared" si="3"/>
        <v>非設置</v>
      </c>
      <c r="N6" s="34" t="str">
        <f t="shared" si="3"/>
        <v>-</v>
      </c>
      <c r="O6" s="34">
        <f t="shared" si="3"/>
        <v>87.97</v>
      </c>
      <c r="P6" s="34">
        <f t="shared" si="3"/>
        <v>98.33</v>
      </c>
      <c r="Q6" s="34">
        <f t="shared" si="3"/>
        <v>100</v>
      </c>
      <c r="R6" s="34">
        <f t="shared" si="3"/>
        <v>0</v>
      </c>
      <c r="S6" s="34">
        <f t="shared" si="3"/>
        <v>774596</v>
      </c>
      <c r="T6" s="34">
        <f t="shared" si="3"/>
        <v>4190.5200000000004</v>
      </c>
      <c r="U6" s="34">
        <f t="shared" si="3"/>
        <v>184.84</v>
      </c>
      <c r="V6" s="34">
        <f t="shared" si="3"/>
        <v>132153</v>
      </c>
      <c r="W6" s="34">
        <f t="shared" si="3"/>
        <v>46.21</v>
      </c>
      <c r="X6" s="34">
        <f t="shared" si="3"/>
        <v>2859.84</v>
      </c>
      <c r="Y6" s="35" t="str">
        <f>IF(Y7="",NA(),Y7)</f>
        <v>-</v>
      </c>
      <c r="Z6" s="35" t="str">
        <f t="shared" ref="Z6:AH6" si="4">IF(Z7="",NA(),Z7)</f>
        <v>-</v>
      </c>
      <c r="AA6" s="35" t="str">
        <f t="shared" si="4"/>
        <v>-</v>
      </c>
      <c r="AB6" s="35" t="str">
        <f t="shared" si="4"/>
        <v>-</v>
      </c>
      <c r="AC6" s="35">
        <f t="shared" si="4"/>
        <v>88.12</v>
      </c>
      <c r="AD6" s="35" t="str">
        <f t="shared" si="4"/>
        <v>-</v>
      </c>
      <c r="AE6" s="35" t="str">
        <f t="shared" si="4"/>
        <v>-</v>
      </c>
      <c r="AF6" s="35" t="str">
        <f t="shared" si="4"/>
        <v>-</v>
      </c>
      <c r="AG6" s="35" t="str">
        <f t="shared" si="4"/>
        <v>-</v>
      </c>
      <c r="AH6" s="35">
        <f t="shared" si="4"/>
        <v>101.63</v>
      </c>
      <c r="AI6" s="34" t="str">
        <f>IF(AI7="","",IF(AI7="-","【-】","【"&amp;SUBSTITUTE(TEXT(AI7,"#,##0.00"),"-","△")&amp;"】"))</f>
        <v>【101.70】</v>
      </c>
      <c r="AJ6" s="35" t="str">
        <f>IF(AJ7="",NA(),AJ7)</f>
        <v>-</v>
      </c>
      <c r="AK6" s="35" t="str">
        <f t="shared" ref="AK6:AS6" si="5">IF(AK7="",NA(),AK7)</f>
        <v>-</v>
      </c>
      <c r="AL6" s="35" t="str">
        <f t="shared" si="5"/>
        <v>-</v>
      </c>
      <c r="AM6" s="35" t="str">
        <f t="shared" si="5"/>
        <v>-</v>
      </c>
      <c r="AN6" s="35">
        <f t="shared" si="5"/>
        <v>35.369999999999997</v>
      </c>
      <c r="AO6" s="35" t="str">
        <f t="shared" si="5"/>
        <v>-</v>
      </c>
      <c r="AP6" s="35" t="str">
        <f t="shared" si="5"/>
        <v>-</v>
      </c>
      <c r="AQ6" s="35" t="str">
        <f t="shared" si="5"/>
        <v>-</v>
      </c>
      <c r="AR6" s="35" t="str">
        <f t="shared" si="5"/>
        <v>-</v>
      </c>
      <c r="AS6" s="35">
        <f t="shared" si="5"/>
        <v>9.1</v>
      </c>
      <c r="AT6" s="34" t="str">
        <f>IF(AT7="","",IF(AT7="-","【-】","【"&amp;SUBSTITUTE(TEXT(AT7,"#,##0.00"),"-","△")&amp;"】"))</f>
        <v>【8.92】</v>
      </c>
      <c r="AU6" s="35" t="str">
        <f>IF(AU7="",NA(),AU7)</f>
        <v>-</v>
      </c>
      <c r="AV6" s="35" t="str">
        <f t="shared" ref="AV6:BD6" si="6">IF(AV7="",NA(),AV7)</f>
        <v>-</v>
      </c>
      <c r="AW6" s="35" t="str">
        <f t="shared" si="6"/>
        <v>-</v>
      </c>
      <c r="AX6" s="35" t="str">
        <f t="shared" si="6"/>
        <v>-</v>
      </c>
      <c r="AY6" s="35">
        <f t="shared" si="6"/>
        <v>201.33</v>
      </c>
      <c r="AZ6" s="35" t="str">
        <f t="shared" si="6"/>
        <v>-</v>
      </c>
      <c r="BA6" s="35" t="str">
        <f t="shared" si="6"/>
        <v>-</v>
      </c>
      <c r="BB6" s="35" t="str">
        <f t="shared" si="6"/>
        <v>-</v>
      </c>
      <c r="BC6" s="35" t="str">
        <f t="shared" si="6"/>
        <v>-</v>
      </c>
      <c r="BD6" s="35">
        <f t="shared" si="6"/>
        <v>101.14</v>
      </c>
      <c r="BE6" s="34" t="str">
        <f>IF(BE7="","",IF(BE7="-","【-】","【"&amp;SUBSTITUTE(TEXT(BE7,"#,##0.00"),"-","△")&amp;"】"))</f>
        <v>【100.43】</v>
      </c>
      <c r="BF6" s="35" t="str">
        <f>IF(BF7="",NA(),BF7)</f>
        <v>-</v>
      </c>
      <c r="BG6" s="35" t="str">
        <f t="shared" ref="BG6:BO6" si="7">IF(BG7="",NA(),BG7)</f>
        <v>-</v>
      </c>
      <c r="BH6" s="35" t="str">
        <f t="shared" si="7"/>
        <v>-</v>
      </c>
      <c r="BI6" s="35" t="str">
        <f t="shared" si="7"/>
        <v>-</v>
      </c>
      <c r="BJ6" s="35">
        <f t="shared" si="7"/>
        <v>364.05</v>
      </c>
      <c r="BK6" s="35" t="str">
        <f t="shared" si="7"/>
        <v>-</v>
      </c>
      <c r="BL6" s="35" t="str">
        <f t="shared" si="7"/>
        <v>-</v>
      </c>
      <c r="BM6" s="35" t="str">
        <f t="shared" si="7"/>
        <v>-</v>
      </c>
      <c r="BN6" s="35" t="str">
        <f t="shared" si="7"/>
        <v>-</v>
      </c>
      <c r="BO6" s="35">
        <f t="shared" si="7"/>
        <v>255.67</v>
      </c>
      <c r="BP6" s="34" t="str">
        <f>IF(BP7="","",IF(BP7="-","【-】","【"&amp;SUBSTITUTE(TEXT(BP7,"#,##0.00"),"-","△")&amp;"】"))</f>
        <v>【260.55】</v>
      </c>
      <c r="BQ6" s="35" t="str">
        <f>IF(BQ7="",NA(),BQ7)</f>
        <v>-</v>
      </c>
      <c r="BR6" s="35" t="str">
        <f t="shared" ref="BR6:BZ6" si="8">IF(BR7="",NA(),BR7)</f>
        <v>-</v>
      </c>
      <c r="BS6" s="35" t="str">
        <f t="shared" si="8"/>
        <v>-</v>
      </c>
      <c r="BT6" s="35" t="str">
        <f t="shared" si="8"/>
        <v>-</v>
      </c>
      <c r="BU6" s="34">
        <f t="shared" si="8"/>
        <v>0</v>
      </c>
      <c r="BV6" s="35" t="str">
        <f t="shared" si="8"/>
        <v>-</v>
      </c>
      <c r="BW6" s="35" t="str">
        <f t="shared" si="8"/>
        <v>-</v>
      </c>
      <c r="BX6" s="35" t="str">
        <f t="shared" si="8"/>
        <v>-</v>
      </c>
      <c r="BY6" s="35" t="str">
        <f t="shared" si="8"/>
        <v>-</v>
      </c>
      <c r="BZ6" s="34">
        <f t="shared" si="8"/>
        <v>0</v>
      </c>
      <c r="CA6" s="34" t="str">
        <f>IF(CA7="","",IF(CA7="-","【-】","【"&amp;SUBSTITUTE(TEXT(CA7,"#,##0.00"),"-","△")&amp;"】"))</f>
        <v>【0.00】</v>
      </c>
      <c r="CB6" s="35" t="str">
        <f>IF(CB7="",NA(),CB7)</f>
        <v>-</v>
      </c>
      <c r="CC6" s="35" t="str">
        <f t="shared" ref="CC6:CK6" si="9">IF(CC7="",NA(),CC7)</f>
        <v>-</v>
      </c>
      <c r="CD6" s="35" t="str">
        <f t="shared" si="9"/>
        <v>-</v>
      </c>
      <c r="CE6" s="35" t="str">
        <f t="shared" si="9"/>
        <v>-</v>
      </c>
      <c r="CF6" s="35">
        <f t="shared" si="9"/>
        <v>45.68</v>
      </c>
      <c r="CG6" s="35" t="str">
        <f t="shared" si="9"/>
        <v>-</v>
      </c>
      <c r="CH6" s="35" t="str">
        <f t="shared" si="9"/>
        <v>-</v>
      </c>
      <c r="CI6" s="35" t="str">
        <f t="shared" si="9"/>
        <v>-</v>
      </c>
      <c r="CJ6" s="35" t="str">
        <f t="shared" si="9"/>
        <v>-</v>
      </c>
      <c r="CK6" s="35">
        <f t="shared" si="9"/>
        <v>50.67</v>
      </c>
      <c r="CL6" s="34" t="str">
        <f>IF(CL7="","",IF(CL7="-","【-】","【"&amp;SUBSTITUTE(TEXT(CL7,"#,##0.00"),"-","△")&amp;"】"))</f>
        <v>【51.03】</v>
      </c>
      <c r="CM6" s="35" t="str">
        <f>IF(CM7="",NA(),CM7)</f>
        <v>-</v>
      </c>
      <c r="CN6" s="35" t="str">
        <f t="shared" ref="CN6:CV6" si="10">IF(CN7="",NA(),CN7)</f>
        <v>-</v>
      </c>
      <c r="CO6" s="35" t="str">
        <f t="shared" si="10"/>
        <v>-</v>
      </c>
      <c r="CP6" s="35" t="str">
        <f t="shared" si="10"/>
        <v>-</v>
      </c>
      <c r="CQ6" s="35">
        <f t="shared" si="10"/>
        <v>64.84</v>
      </c>
      <c r="CR6" s="35" t="str">
        <f t="shared" si="10"/>
        <v>-</v>
      </c>
      <c r="CS6" s="35" t="str">
        <f t="shared" si="10"/>
        <v>-</v>
      </c>
      <c r="CT6" s="35" t="str">
        <f t="shared" si="10"/>
        <v>-</v>
      </c>
      <c r="CU6" s="35" t="str">
        <f t="shared" si="10"/>
        <v>-</v>
      </c>
      <c r="CV6" s="35">
        <f t="shared" si="10"/>
        <v>68.2</v>
      </c>
      <c r="CW6" s="34" t="str">
        <f>IF(CW7="","",IF(CW7="-","【-】","【"&amp;SUBSTITUTE(TEXT(CW7,"#,##0.00"),"-","△")&amp;"】"))</f>
        <v>【68.03】</v>
      </c>
      <c r="CX6" s="35" t="str">
        <f>IF(CX7="",NA(),CX7)</f>
        <v>-</v>
      </c>
      <c r="CY6" s="35" t="str">
        <f t="shared" ref="CY6:DG6" si="11">IF(CY7="",NA(),CY7)</f>
        <v>-</v>
      </c>
      <c r="CZ6" s="35" t="str">
        <f t="shared" si="11"/>
        <v>-</v>
      </c>
      <c r="DA6" s="35" t="str">
        <f t="shared" si="11"/>
        <v>-</v>
      </c>
      <c r="DB6" s="35">
        <f t="shared" si="11"/>
        <v>93.44</v>
      </c>
      <c r="DC6" s="35" t="str">
        <f t="shared" si="11"/>
        <v>-</v>
      </c>
      <c r="DD6" s="35" t="str">
        <f t="shared" si="11"/>
        <v>-</v>
      </c>
      <c r="DE6" s="35" t="str">
        <f t="shared" si="11"/>
        <v>-</v>
      </c>
      <c r="DF6" s="35" t="str">
        <f t="shared" si="11"/>
        <v>-</v>
      </c>
      <c r="DG6" s="35">
        <f t="shared" si="11"/>
        <v>94.01</v>
      </c>
      <c r="DH6" s="34" t="str">
        <f>IF(DH7="","",IF(DH7="-","【-】","【"&amp;SUBSTITUTE(TEXT(DH7,"#,##0.00"),"-","△")&amp;"】"))</f>
        <v>【93.88】</v>
      </c>
      <c r="DI6" s="35" t="str">
        <f>IF(DI7="",NA(),DI7)</f>
        <v>-</v>
      </c>
      <c r="DJ6" s="35" t="str">
        <f t="shared" ref="DJ6:DR6" si="12">IF(DJ7="",NA(),DJ7)</f>
        <v>-</v>
      </c>
      <c r="DK6" s="35" t="str">
        <f t="shared" si="12"/>
        <v>-</v>
      </c>
      <c r="DL6" s="35" t="str">
        <f t="shared" si="12"/>
        <v>-</v>
      </c>
      <c r="DM6" s="35">
        <f t="shared" si="12"/>
        <v>5.92</v>
      </c>
      <c r="DN6" s="35" t="str">
        <f t="shared" si="12"/>
        <v>-</v>
      </c>
      <c r="DO6" s="35" t="str">
        <f t="shared" si="12"/>
        <v>-</v>
      </c>
      <c r="DP6" s="35" t="str">
        <f t="shared" si="12"/>
        <v>-</v>
      </c>
      <c r="DQ6" s="35" t="str">
        <f t="shared" si="12"/>
        <v>-</v>
      </c>
      <c r="DR6" s="35">
        <f t="shared" si="12"/>
        <v>31.96</v>
      </c>
      <c r="DS6" s="34" t="str">
        <f>IF(DS7="","",IF(DS7="-","【-】","【"&amp;SUBSTITUTE(TEXT(DS7,"#,##0.00"),"-","△")&amp;"】"))</f>
        <v>【31.52】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0.93</v>
      </c>
      <c r="ED6" s="34" t="str">
        <f>IF(ED7="","",IF(ED7="-","【-】","【"&amp;SUBSTITUTE(TEXT(ED7,"#,##0.00"),"-","△")&amp;"】"))</f>
        <v>【0.91】</v>
      </c>
      <c r="EE6" s="35" t="str">
        <f>IF(EE7="",NA(),EE7)</f>
        <v>-</v>
      </c>
      <c r="EF6" s="35" t="str">
        <f t="shared" ref="EF6:EN6" si="14">IF(EF7="",NA(),EF7)</f>
        <v>-</v>
      </c>
      <c r="EG6" s="35" t="str">
        <f t="shared" si="14"/>
        <v>-</v>
      </c>
      <c r="EH6" s="35" t="str">
        <f t="shared" si="14"/>
        <v>-</v>
      </c>
      <c r="EI6" s="35">
        <f t="shared" si="14"/>
        <v>0.03</v>
      </c>
      <c r="EJ6" s="35" t="str">
        <f t="shared" si="14"/>
        <v>-</v>
      </c>
      <c r="EK6" s="35" t="str">
        <f t="shared" si="14"/>
        <v>-</v>
      </c>
      <c r="EL6" s="35" t="str">
        <f t="shared" si="14"/>
        <v>-</v>
      </c>
      <c r="EM6" s="35" t="str">
        <f t="shared" si="14"/>
        <v>-</v>
      </c>
      <c r="EN6" s="35">
        <f t="shared" si="14"/>
        <v>1.87</v>
      </c>
      <c r="EO6" s="34" t="str">
        <f>IF(EO7="","",IF(EO7="-","【-】","【"&amp;SUBSTITUTE(TEXT(EO7,"#,##0.00"),"-","△")&amp;"】"))</f>
        <v>【1.84】</v>
      </c>
    </row>
    <row r="7" spans="1:148" s="36" customFormat="1" x14ac:dyDescent="0.15">
      <c r="A7" s="28"/>
      <c r="B7" s="37">
        <v>2020</v>
      </c>
      <c r="C7" s="37">
        <v>180009</v>
      </c>
      <c r="D7" s="37">
        <v>46</v>
      </c>
      <c r="E7" s="37">
        <v>17</v>
      </c>
      <c r="F7" s="37">
        <v>3</v>
      </c>
      <c r="G7" s="37">
        <v>0</v>
      </c>
      <c r="H7" s="37" t="s">
        <v>96</v>
      </c>
      <c r="I7" s="37" t="s">
        <v>97</v>
      </c>
      <c r="J7" s="37" t="s">
        <v>98</v>
      </c>
      <c r="K7" s="37" t="s">
        <v>99</v>
      </c>
      <c r="L7" s="37" t="s">
        <v>100</v>
      </c>
      <c r="M7" s="37" t="s">
        <v>101</v>
      </c>
      <c r="N7" s="38" t="s">
        <v>102</v>
      </c>
      <c r="O7" s="38">
        <v>87.97</v>
      </c>
      <c r="P7" s="38">
        <v>98.33</v>
      </c>
      <c r="Q7" s="38">
        <v>100</v>
      </c>
      <c r="R7" s="38">
        <v>0</v>
      </c>
      <c r="S7" s="38">
        <v>774596</v>
      </c>
      <c r="T7" s="38">
        <v>4190.5200000000004</v>
      </c>
      <c r="U7" s="38">
        <v>184.84</v>
      </c>
      <c r="V7" s="38">
        <v>132153</v>
      </c>
      <c r="W7" s="38">
        <v>46.21</v>
      </c>
      <c r="X7" s="38">
        <v>2859.84</v>
      </c>
      <c r="Y7" s="38" t="s">
        <v>102</v>
      </c>
      <c r="Z7" s="38" t="s">
        <v>102</v>
      </c>
      <c r="AA7" s="38" t="s">
        <v>102</v>
      </c>
      <c r="AB7" s="38" t="s">
        <v>102</v>
      </c>
      <c r="AC7" s="38">
        <v>88.12</v>
      </c>
      <c r="AD7" s="38" t="s">
        <v>102</v>
      </c>
      <c r="AE7" s="38" t="s">
        <v>102</v>
      </c>
      <c r="AF7" s="38" t="s">
        <v>102</v>
      </c>
      <c r="AG7" s="38" t="s">
        <v>102</v>
      </c>
      <c r="AH7" s="38">
        <v>101.63</v>
      </c>
      <c r="AI7" s="38">
        <v>101.7</v>
      </c>
      <c r="AJ7" s="38" t="s">
        <v>102</v>
      </c>
      <c r="AK7" s="38" t="s">
        <v>102</v>
      </c>
      <c r="AL7" s="38" t="s">
        <v>102</v>
      </c>
      <c r="AM7" s="38" t="s">
        <v>102</v>
      </c>
      <c r="AN7" s="38">
        <v>35.369999999999997</v>
      </c>
      <c r="AO7" s="38" t="s">
        <v>102</v>
      </c>
      <c r="AP7" s="38" t="s">
        <v>102</v>
      </c>
      <c r="AQ7" s="38" t="s">
        <v>102</v>
      </c>
      <c r="AR7" s="38" t="s">
        <v>102</v>
      </c>
      <c r="AS7" s="38">
        <v>9.1</v>
      </c>
      <c r="AT7" s="38">
        <v>8.92</v>
      </c>
      <c r="AU7" s="38" t="s">
        <v>102</v>
      </c>
      <c r="AV7" s="38" t="s">
        <v>102</v>
      </c>
      <c r="AW7" s="38" t="s">
        <v>102</v>
      </c>
      <c r="AX7" s="38" t="s">
        <v>102</v>
      </c>
      <c r="AY7" s="38">
        <v>201.33</v>
      </c>
      <c r="AZ7" s="38" t="s">
        <v>102</v>
      </c>
      <c r="BA7" s="38" t="s">
        <v>102</v>
      </c>
      <c r="BB7" s="38" t="s">
        <v>102</v>
      </c>
      <c r="BC7" s="38" t="s">
        <v>102</v>
      </c>
      <c r="BD7" s="38">
        <v>101.14</v>
      </c>
      <c r="BE7" s="38">
        <v>100.43</v>
      </c>
      <c r="BF7" s="38" t="s">
        <v>102</v>
      </c>
      <c r="BG7" s="38" t="s">
        <v>102</v>
      </c>
      <c r="BH7" s="38" t="s">
        <v>102</v>
      </c>
      <c r="BI7" s="38" t="s">
        <v>102</v>
      </c>
      <c r="BJ7" s="38">
        <v>364.05</v>
      </c>
      <c r="BK7" s="38" t="s">
        <v>102</v>
      </c>
      <c r="BL7" s="38" t="s">
        <v>102</v>
      </c>
      <c r="BM7" s="38" t="s">
        <v>102</v>
      </c>
      <c r="BN7" s="38" t="s">
        <v>102</v>
      </c>
      <c r="BO7" s="38">
        <v>255.67</v>
      </c>
      <c r="BP7" s="38">
        <v>260.55</v>
      </c>
      <c r="BQ7" s="38" t="s">
        <v>102</v>
      </c>
      <c r="BR7" s="38" t="s">
        <v>102</v>
      </c>
      <c r="BS7" s="38" t="s">
        <v>102</v>
      </c>
      <c r="BT7" s="38" t="s">
        <v>102</v>
      </c>
      <c r="BU7" s="38">
        <v>0</v>
      </c>
      <c r="BV7" s="38" t="s">
        <v>102</v>
      </c>
      <c r="BW7" s="38" t="s">
        <v>102</v>
      </c>
      <c r="BX7" s="38" t="s">
        <v>102</v>
      </c>
      <c r="BY7" s="38" t="s">
        <v>102</v>
      </c>
      <c r="BZ7" s="38">
        <v>0</v>
      </c>
      <c r="CA7" s="38">
        <v>0</v>
      </c>
      <c r="CB7" s="38" t="s">
        <v>102</v>
      </c>
      <c r="CC7" s="38" t="s">
        <v>102</v>
      </c>
      <c r="CD7" s="38" t="s">
        <v>102</v>
      </c>
      <c r="CE7" s="38" t="s">
        <v>102</v>
      </c>
      <c r="CF7" s="38">
        <v>45.68</v>
      </c>
      <c r="CG7" s="38" t="s">
        <v>102</v>
      </c>
      <c r="CH7" s="38" t="s">
        <v>102</v>
      </c>
      <c r="CI7" s="38" t="s">
        <v>102</v>
      </c>
      <c r="CJ7" s="38" t="s">
        <v>102</v>
      </c>
      <c r="CK7" s="38">
        <v>50.67</v>
      </c>
      <c r="CL7" s="38">
        <v>51.03</v>
      </c>
      <c r="CM7" s="38" t="s">
        <v>102</v>
      </c>
      <c r="CN7" s="38" t="s">
        <v>102</v>
      </c>
      <c r="CO7" s="38" t="s">
        <v>102</v>
      </c>
      <c r="CP7" s="38" t="s">
        <v>102</v>
      </c>
      <c r="CQ7" s="38">
        <v>64.84</v>
      </c>
      <c r="CR7" s="38" t="s">
        <v>102</v>
      </c>
      <c r="CS7" s="38" t="s">
        <v>102</v>
      </c>
      <c r="CT7" s="38" t="s">
        <v>102</v>
      </c>
      <c r="CU7" s="38" t="s">
        <v>102</v>
      </c>
      <c r="CV7" s="38">
        <v>68.2</v>
      </c>
      <c r="CW7" s="38">
        <v>68.03</v>
      </c>
      <c r="CX7" s="38" t="s">
        <v>102</v>
      </c>
      <c r="CY7" s="38" t="s">
        <v>102</v>
      </c>
      <c r="CZ7" s="38" t="s">
        <v>102</v>
      </c>
      <c r="DA7" s="38" t="s">
        <v>102</v>
      </c>
      <c r="DB7" s="38">
        <v>93.44</v>
      </c>
      <c r="DC7" s="38" t="s">
        <v>102</v>
      </c>
      <c r="DD7" s="38" t="s">
        <v>102</v>
      </c>
      <c r="DE7" s="38" t="s">
        <v>102</v>
      </c>
      <c r="DF7" s="38" t="s">
        <v>102</v>
      </c>
      <c r="DG7" s="38">
        <v>94.01</v>
      </c>
      <c r="DH7" s="38">
        <v>93.88</v>
      </c>
      <c r="DI7" s="38" t="s">
        <v>102</v>
      </c>
      <c r="DJ7" s="38" t="s">
        <v>102</v>
      </c>
      <c r="DK7" s="38" t="s">
        <v>102</v>
      </c>
      <c r="DL7" s="38" t="s">
        <v>102</v>
      </c>
      <c r="DM7" s="38">
        <v>5.92</v>
      </c>
      <c r="DN7" s="38" t="s">
        <v>102</v>
      </c>
      <c r="DO7" s="38" t="s">
        <v>102</v>
      </c>
      <c r="DP7" s="38" t="s">
        <v>102</v>
      </c>
      <c r="DQ7" s="38" t="s">
        <v>102</v>
      </c>
      <c r="DR7" s="38">
        <v>31.96</v>
      </c>
      <c r="DS7" s="38">
        <v>31.52</v>
      </c>
      <c r="DT7" s="38" t="s">
        <v>102</v>
      </c>
      <c r="DU7" s="38" t="s">
        <v>102</v>
      </c>
      <c r="DV7" s="38" t="s">
        <v>102</v>
      </c>
      <c r="DW7" s="38" t="s">
        <v>102</v>
      </c>
      <c r="DX7" s="38">
        <v>0</v>
      </c>
      <c r="DY7" s="38" t="s">
        <v>102</v>
      </c>
      <c r="DZ7" s="38" t="s">
        <v>102</v>
      </c>
      <c r="EA7" s="38" t="s">
        <v>102</v>
      </c>
      <c r="EB7" s="38" t="s">
        <v>102</v>
      </c>
      <c r="EC7" s="38">
        <v>0.93</v>
      </c>
      <c r="ED7" s="38">
        <v>0.91</v>
      </c>
      <c r="EE7" s="38" t="s">
        <v>102</v>
      </c>
      <c r="EF7" s="38" t="s">
        <v>102</v>
      </c>
      <c r="EG7" s="38" t="s">
        <v>102</v>
      </c>
      <c r="EH7" s="38" t="s">
        <v>102</v>
      </c>
      <c r="EI7" s="38">
        <v>0.03</v>
      </c>
      <c r="EJ7" s="38" t="s">
        <v>102</v>
      </c>
      <c r="EK7" s="38" t="s">
        <v>102</v>
      </c>
      <c r="EL7" s="38" t="s">
        <v>102</v>
      </c>
      <c r="EM7" s="38" t="s">
        <v>102</v>
      </c>
      <c r="EN7" s="38">
        <v>1.87</v>
      </c>
      <c r="EO7" s="38">
        <v>1.84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松村 勘寿</cp:lastModifiedBy>
  <cp:lastPrinted>2022-01-20T04:51:12Z</cp:lastPrinted>
  <dcterms:created xsi:type="dcterms:W3CDTF">2021-12-03T07:20:43Z</dcterms:created>
  <dcterms:modified xsi:type="dcterms:W3CDTF">2022-01-24T08:10:22Z</dcterms:modified>
  <cp:category/>
</cp:coreProperties>
</file>