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10　分析表（最終・公表版）\R2\200000長野県\"/>
    </mc:Choice>
  </mc:AlternateContent>
  <xr:revisionPtr revIDLastSave="0" documentId="13_ncr:1_{A59D723C-5EC3-46B0-96CF-9968CF6C2934}" xr6:coauthVersionLast="36" xr6:coauthVersionMax="36" xr10:uidLastSave="{00000000-0000-0000-0000-000000000000}"/>
  <workbookProtection workbookAlgorithmName="SHA-512" workbookHashValue="IcC1qtlT09ob6cqgeSsJlT2kXyZM6c5uE7ShFdu7THxsCucBjv3QWvUoTsTsU7mmJ9monu+pSf+4q48n+UrbbA==" workbookSaltValue="4xkXwncjVQGUGuWbVMygtg==" workbookSpinCount="100000" lockStructure="1"/>
  <bookViews>
    <workbookView xWindow="0" yWindow="0" windowWidth="19200" windowHeight="8090"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M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F123" i="4" s="1"/>
  <c r="GW9" i="5"/>
  <c r="E123" i="4" s="1"/>
  <c r="EX9" i="5"/>
  <c r="D123" i="4" s="1"/>
  <c r="CY9" i="5"/>
  <c r="C123" i="4" s="1"/>
  <c r="MK8" i="5"/>
  <c r="MK18" i="5" s="1"/>
  <c r="MJ8" i="5"/>
  <c r="MA8" i="5"/>
  <c r="LZ8" i="5"/>
  <c r="LQ8" i="5"/>
  <c r="LS18" i="5" s="1"/>
  <c r="LP8" i="5"/>
  <c r="LG8" i="5"/>
  <c r="LF8" i="5"/>
  <c r="KW8" i="5"/>
  <c r="LA18" i="5" s="1"/>
  <c r="KV8" i="5"/>
  <c r="KU8" i="5"/>
  <c r="KL8" i="5"/>
  <c r="KK8" i="5"/>
  <c r="KB8" i="5"/>
  <c r="KD18" i="5" s="1"/>
  <c r="KA8" i="5"/>
  <c r="JR8" i="5"/>
  <c r="JQ8" i="5"/>
  <c r="JH8" i="5"/>
  <c r="JG8" i="5"/>
  <c r="IX8" i="5"/>
  <c r="IY18" i="5" s="1"/>
  <c r="IW8" i="5"/>
  <c r="IV8" i="5"/>
  <c r="IM8" i="5"/>
  <c r="IL8" i="5"/>
  <c r="IC8" i="5"/>
  <c r="IB8" i="5"/>
  <c r="HS8" i="5"/>
  <c r="HR8" i="5"/>
  <c r="HI8" i="5"/>
  <c r="HI12" i="5" s="1"/>
  <c r="HH8" i="5"/>
  <c r="GY8" i="5"/>
  <c r="GX8" i="5"/>
  <c r="GW8" i="5"/>
  <c r="GM8" i="5"/>
  <c r="GC8" i="5"/>
  <c r="FS8" i="5"/>
  <c r="FJ8" i="5"/>
  <c r="FN12" i="5" s="1"/>
  <c r="FI8" i="5"/>
  <c r="EY8" i="5"/>
  <c r="EX8" i="5"/>
  <c r="EN8" i="5"/>
  <c r="ED8" i="5"/>
  <c r="DT8" i="5"/>
  <c r="DJ8" i="5"/>
  <c r="CZ8" i="5"/>
  <c r="CY8" i="5"/>
  <c r="CO8" i="5"/>
  <c r="CE8" i="5"/>
  <c r="BT8" i="5"/>
  <c r="BI8" i="5"/>
  <c r="AX8" i="5"/>
  <c r="AX6" i="5"/>
  <c r="AW6" i="5"/>
  <c r="AV6" i="5"/>
  <c r="AU6" i="5"/>
  <c r="N16" i="4" s="1"/>
  <c r="AT6" i="5"/>
  <c r="AS6" i="5"/>
  <c r="AR6" i="5"/>
  <c r="AQ6" i="5"/>
  <c r="F16" i="4" s="1"/>
  <c r="AP6" i="5"/>
  <c r="N15" i="4" s="1"/>
  <c r="AO6" i="5"/>
  <c r="L15" i="4" s="1"/>
  <c r="AN6" i="5"/>
  <c r="AM6" i="5"/>
  <c r="H15" i="4" s="1"/>
  <c r="AL6" i="5"/>
  <c r="AK6" i="5"/>
  <c r="AJ6" i="5"/>
  <c r="AI6" i="5"/>
  <c r="J14" i="4" s="1"/>
  <c r="AH6" i="5"/>
  <c r="H14" i="4" s="1"/>
  <c r="AG6" i="5"/>
  <c r="F14" i="4" s="1"/>
  <c r="AF6" i="5"/>
  <c r="N13" i="4" s="1"/>
  <c r="AE6" i="5"/>
  <c r="L13" i="4" s="1"/>
  <c r="AD6" i="5"/>
  <c r="AC6" i="5"/>
  <c r="AB6" i="5"/>
  <c r="AA6" i="5"/>
  <c r="N12" i="4" s="1"/>
  <c r="Z6" i="5"/>
  <c r="Y6" i="5"/>
  <c r="J12" i="4" s="1"/>
  <c r="X6" i="5"/>
  <c r="H12" i="4" s="1"/>
  <c r="W6" i="5"/>
  <c r="F12" i="4" s="1"/>
  <c r="V6" i="5"/>
  <c r="U6" i="5"/>
  <c r="T6" i="5"/>
  <c r="S6" i="5"/>
  <c r="R6" i="5"/>
  <c r="Q6" i="5"/>
  <c r="P6" i="5"/>
  <c r="O6" i="5"/>
  <c r="N6" i="5"/>
  <c r="M6" i="5"/>
  <c r="GN8" i="5" s="1"/>
  <c r="GO12" i="5" s="1"/>
  <c r="L6" i="5"/>
  <c r="K6" i="5"/>
  <c r="J6" i="5"/>
  <c r="I6" i="5"/>
  <c r="H6" i="5"/>
  <c r="G6" i="5"/>
  <c r="F6" i="5"/>
  <c r="E6" i="5"/>
  <c r="D6" i="5"/>
  <c r="C6" i="5"/>
  <c r="B6" i="5"/>
  <c r="D10" i="5" s="1"/>
  <c r="KY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J15" i="4"/>
  <c r="F15" i="4"/>
  <c r="N14" i="4"/>
  <c r="L14" i="4"/>
  <c r="J13" i="4"/>
  <c r="H13" i="4"/>
  <c r="F13" i="4"/>
  <c r="L12" i="4"/>
  <c r="F9" i="4"/>
  <c r="N7" i="4"/>
  <c r="B7" i="4"/>
  <c r="N5" i="4"/>
  <c r="J5" i="4"/>
  <c r="F5" i="4"/>
  <c r="B5" i="4"/>
  <c r="N3" i="4"/>
  <c r="J3" i="4"/>
  <c r="F3" i="4"/>
  <c r="B3" i="4"/>
  <c r="B1" i="4"/>
  <c r="F10" i="5" l="1"/>
  <c r="HC16" i="5" s="1"/>
  <c r="MO18" i="5"/>
  <c r="DC10" i="5"/>
  <c r="HL12" i="5"/>
  <c r="KB12" i="5"/>
  <c r="JJ10" i="5"/>
  <c r="FJ12" i="5"/>
  <c r="GD8" i="5"/>
  <c r="B10" i="5"/>
  <c r="IM10" i="5" s="1"/>
  <c r="GZ18" i="5"/>
  <c r="HC18" i="5"/>
  <c r="GY18" i="5"/>
  <c r="HB18" i="5"/>
  <c r="HA18" i="5"/>
  <c r="HA12" i="5"/>
  <c r="GZ12" i="5"/>
  <c r="HB12" i="5"/>
  <c r="IN18" i="5"/>
  <c r="IP12" i="5"/>
  <c r="IQ18" i="5"/>
  <c r="IM18" i="5"/>
  <c r="IO12" i="5"/>
  <c r="IP18" i="5"/>
  <c r="IN12" i="5"/>
  <c r="IO18" i="5"/>
  <c r="IM12" i="5"/>
  <c r="LI18" i="5"/>
  <c r="LK12" i="5"/>
  <c r="LG12" i="5"/>
  <c r="LH18" i="5"/>
  <c r="LJ12" i="5"/>
  <c r="LK18" i="5"/>
  <c r="LG18" i="5"/>
  <c r="LI12" i="5"/>
  <c r="LJ18" i="5"/>
  <c r="LH12" i="5"/>
  <c r="ME18" i="5"/>
  <c r="MA18" i="5"/>
  <c r="MC12" i="5"/>
  <c r="MD18" i="5"/>
  <c r="MB12" i="5"/>
  <c r="MC18" i="5"/>
  <c r="ME12" i="5"/>
  <c r="MA12" i="5"/>
  <c r="MB18" i="5"/>
  <c r="MD12" i="5"/>
  <c r="F11" i="4"/>
  <c r="BL10" i="5"/>
  <c r="HU10" i="5"/>
  <c r="IQ12" i="5"/>
  <c r="GP18" i="5"/>
  <c r="GO18" i="5"/>
  <c r="GR18" i="5"/>
  <c r="GN18" i="5"/>
  <c r="GQ12" i="5"/>
  <c r="GQ18" i="5"/>
  <c r="GP12" i="5"/>
  <c r="GR12" i="5"/>
  <c r="GN12" i="5"/>
  <c r="EQ10" i="5"/>
  <c r="GY12" i="5"/>
  <c r="HV18" i="5"/>
  <c r="HT12" i="5"/>
  <c r="HU18" i="5"/>
  <c r="HW12" i="5"/>
  <c r="HS12" i="5"/>
  <c r="HT18" i="5"/>
  <c r="HV12" i="5"/>
  <c r="HW18" i="5"/>
  <c r="HU12" i="5"/>
  <c r="HS18" i="5"/>
  <c r="GY16" i="5"/>
  <c r="DU16" i="5"/>
  <c r="LG16" i="5"/>
  <c r="EZ16" i="5"/>
  <c r="BU16" i="5"/>
  <c r="KW16" i="5"/>
  <c r="EO16" i="5"/>
  <c r="BJ16" i="5"/>
  <c r="AY16" i="5"/>
  <c r="HS10" i="5"/>
  <c r="EO10" i="5"/>
  <c r="BJ10" i="5"/>
  <c r="MA10" i="5"/>
  <c r="IX10" i="5"/>
  <c r="FT10" i="5"/>
  <c r="KL16" i="5"/>
  <c r="CP16" i="5"/>
  <c r="JR10" i="5"/>
  <c r="DK10" i="5"/>
  <c r="GY10" i="5"/>
  <c r="MM16" i="5"/>
  <c r="KY16" i="5"/>
  <c r="JJ16" i="5"/>
  <c r="HU16" i="5"/>
  <c r="GF16" i="5"/>
  <c r="EQ16" i="5"/>
  <c r="DC16" i="5"/>
  <c r="BL16" i="5"/>
  <c r="MC16" i="5"/>
  <c r="KN16" i="5"/>
  <c r="IZ16" i="5"/>
  <c r="HK16" i="5"/>
  <c r="FV16" i="5"/>
  <c r="EG16" i="5"/>
  <c r="CR16" i="5"/>
  <c r="BA16" i="5"/>
  <c r="LS16" i="5"/>
  <c r="KD16" i="5"/>
  <c r="IO16" i="5"/>
  <c r="HA16" i="5"/>
  <c r="FL16" i="5"/>
  <c r="DW16" i="5"/>
  <c r="CH16" i="5"/>
  <c r="JT16" i="5"/>
  <c r="DM16" i="5"/>
  <c r="LS10" i="5"/>
  <c r="KD10" i="5"/>
  <c r="IO10" i="5"/>
  <c r="HA10" i="5"/>
  <c r="FL10" i="5"/>
  <c r="DW10" i="5"/>
  <c r="CH10" i="5"/>
  <c r="J11" i="4"/>
  <c r="IE16" i="5"/>
  <c r="BW16" i="5"/>
  <c r="LI10" i="5"/>
  <c r="JT10" i="5"/>
  <c r="IE10" i="5"/>
  <c r="GP10" i="5"/>
  <c r="FB10" i="5"/>
  <c r="DM10" i="5"/>
  <c r="BW10" i="5"/>
  <c r="GP16" i="5"/>
  <c r="LI16" i="5"/>
  <c r="FB16" i="5"/>
  <c r="MC10" i="5"/>
  <c r="KN10" i="5"/>
  <c r="IZ10" i="5"/>
  <c r="HK10" i="5"/>
  <c r="FV10" i="5"/>
  <c r="EG10" i="5"/>
  <c r="CR10" i="5"/>
  <c r="BA10" i="5"/>
  <c r="GF10" i="5"/>
  <c r="KB10" i="5"/>
  <c r="MM10" i="5"/>
  <c r="HC12" i="5"/>
  <c r="FK18" i="5"/>
  <c r="FN18" i="5"/>
  <c r="FJ18" i="5"/>
  <c r="FM18" i="5"/>
  <c r="GG18" i="5"/>
  <c r="GF18" i="5"/>
  <c r="GE18" i="5"/>
  <c r="JB18" i="5"/>
  <c r="IX18" i="5"/>
  <c r="IZ12" i="5"/>
  <c r="JA18" i="5"/>
  <c r="IY12" i="5"/>
  <c r="IZ18" i="5"/>
  <c r="JB12" i="5"/>
  <c r="IX12" i="5"/>
  <c r="JT18" i="5"/>
  <c r="JV12" i="5"/>
  <c r="JR12" i="5"/>
  <c r="JS18" i="5"/>
  <c r="JU12" i="5"/>
  <c r="JV18" i="5"/>
  <c r="JR18" i="5"/>
  <c r="JT12" i="5"/>
  <c r="KP18" i="5"/>
  <c r="KL18" i="5"/>
  <c r="KN12" i="5"/>
  <c r="KO18" i="5"/>
  <c r="KM12" i="5"/>
  <c r="KN18" i="5"/>
  <c r="KP12" i="5"/>
  <c r="KL12" i="5"/>
  <c r="E10" i="5"/>
  <c r="FM12" i="5"/>
  <c r="GE12" i="5"/>
  <c r="HK12" i="5"/>
  <c r="JS12" i="5"/>
  <c r="KY12" i="5"/>
  <c r="GD18" i="5"/>
  <c r="HJ18" i="5"/>
  <c r="JU18" i="5"/>
  <c r="EZ8" i="5"/>
  <c r="FT8" i="5"/>
  <c r="JK18" i="5"/>
  <c r="JI12" i="5"/>
  <c r="JJ18" i="5"/>
  <c r="JL12" i="5"/>
  <c r="JH12" i="5"/>
  <c r="JI18" i="5"/>
  <c r="JK12" i="5"/>
  <c r="KC18" i="5"/>
  <c r="KE12" i="5"/>
  <c r="KF18" i="5"/>
  <c r="KB18" i="5"/>
  <c r="KD12" i="5"/>
  <c r="KE18" i="5"/>
  <c r="KC12" i="5"/>
  <c r="C10" i="5"/>
  <c r="FK12" i="5"/>
  <c r="GG12" i="5"/>
  <c r="JA12" i="5"/>
  <c r="KF12" i="5"/>
  <c r="LQ12" i="5"/>
  <c r="FL18" i="5"/>
  <c r="JH18" i="5"/>
  <c r="KM18" i="5"/>
  <c r="HM18" i="5"/>
  <c r="HI18" i="5"/>
  <c r="HL18" i="5"/>
  <c r="HK18" i="5"/>
  <c r="HM12" i="5"/>
  <c r="IE18" i="5"/>
  <c r="IG12" i="5"/>
  <c r="IC12" i="5"/>
  <c r="ID18" i="5"/>
  <c r="IF12" i="5"/>
  <c r="IG18" i="5"/>
  <c r="IC18" i="5"/>
  <c r="IE12" i="5"/>
  <c r="KZ18" i="5"/>
  <c r="KX12" i="5"/>
  <c r="KY18" i="5"/>
  <c r="LA12" i="5"/>
  <c r="KW12" i="5"/>
  <c r="KX18" i="5"/>
  <c r="KZ12" i="5"/>
  <c r="LR18" i="5"/>
  <c r="LT12" i="5"/>
  <c r="LU18" i="5"/>
  <c r="LQ18" i="5"/>
  <c r="LS12" i="5"/>
  <c r="LT18" i="5"/>
  <c r="LR12" i="5"/>
  <c r="MN18" i="5"/>
  <c r="ML12" i="5"/>
  <c r="MM18" i="5"/>
  <c r="MO12" i="5"/>
  <c r="MK12" i="5"/>
  <c r="ML18" i="5"/>
  <c r="MN12" i="5"/>
  <c r="FL12" i="5"/>
  <c r="GD12" i="5"/>
  <c r="GH12" i="5"/>
  <c r="HJ12" i="5"/>
  <c r="ID12" i="5"/>
  <c r="JJ12" i="5"/>
  <c r="KO12" i="5"/>
  <c r="LU12" i="5"/>
  <c r="IF18" i="5"/>
  <c r="JL18" i="5"/>
  <c r="KW18" i="5"/>
  <c r="DO10" i="5" l="1"/>
  <c r="CT16" i="5"/>
  <c r="ME10" i="5"/>
  <c r="JL10" i="5"/>
  <c r="GH16" i="5"/>
  <c r="GR16" i="5"/>
  <c r="IQ16" i="5"/>
  <c r="DY10" i="5"/>
  <c r="IQ10" i="5"/>
  <c r="LG10" i="5"/>
  <c r="HI10" i="5"/>
  <c r="DA10" i="5"/>
  <c r="HI16" i="5"/>
  <c r="MK16" i="5"/>
  <c r="CF16" i="5"/>
  <c r="FD10" i="5"/>
  <c r="BC10" i="5"/>
  <c r="EI16" i="5"/>
  <c r="LA10" i="5"/>
  <c r="HW16" i="5"/>
  <c r="IG16" i="5"/>
  <c r="KF16" i="5"/>
  <c r="GF12" i="5"/>
  <c r="GH18" i="5"/>
  <c r="GR10" i="5"/>
  <c r="CT10" i="5"/>
  <c r="KP16" i="5"/>
  <c r="MO10" i="5"/>
  <c r="JL16" i="5"/>
  <c r="JV16" i="5"/>
  <c r="LU16" i="5"/>
  <c r="DU10" i="5"/>
  <c r="BU10" i="5"/>
  <c r="IX16" i="5"/>
  <c r="KL10" i="5"/>
  <c r="GD10" i="5"/>
  <c r="DA16" i="5"/>
  <c r="DK16" i="5"/>
  <c r="FJ16" i="5"/>
  <c r="HC10" i="5"/>
  <c r="IG10" i="5"/>
  <c r="EI10" i="5"/>
  <c r="BN10" i="5"/>
  <c r="FX16" i="5"/>
  <c r="LA16" i="5"/>
  <c r="LK16" i="5"/>
  <c r="FX10" i="5"/>
  <c r="JV10" i="5"/>
  <c r="DE10" i="5"/>
  <c r="ME16" i="5"/>
  <c r="MO16" i="5"/>
  <c r="CJ16" i="5"/>
  <c r="EZ10" i="5"/>
  <c r="AY10" i="5"/>
  <c r="FT16" i="5"/>
  <c r="JH10" i="5"/>
  <c r="GD16" i="5"/>
  <c r="GN16" i="5"/>
  <c r="IM16" i="5"/>
  <c r="CF10" i="5"/>
  <c r="LK10" i="5"/>
  <c r="HM10" i="5"/>
  <c r="ES10" i="5"/>
  <c r="BN16" i="5"/>
  <c r="BY16" i="5"/>
  <c r="DY16" i="5"/>
  <c r="LQ10" i="5"/>
  <c r="GN10" i="5"/>
  <c r="CP10" i="5"/>
  <c r="MA16" i="5"/>
  <c r="KW10" i="5"/>
  <c r="HS16" i="5"/>
  <c r="IC16" i="5"/>
  <c r="KB16" i="5"/>
  <c r="JB16" i="5"/>
  <c r="BC16" i="5"/>
  <c r="JB10" i="5"/>
  <c r="GH10" i="5"/>
  <c r="DE16" i="5"/>
  <c r="DO16" i="5"/>
  <c r="FN16" i="5"/>
  <c r="CJ10" i="5"/>
  <c r="IC10" i="5"/>
  <c r="EE10" i="5"/>
  <c r="EE16" i="5"/>
  <c r="MK10" i="5"/>
  <c r="JH16" i="5"/>
  <c r="JR16" i="5"/>
  <c r="LQ16" i="5"/>
  <c r="BY10" i="5"/>
  <c r="HM16" i="5"/>
  <c r="KP10" i="5"/>
  <c r="HW10" i="5"/>
  <c r="ES16" i="5"/>
  <c r="FD16" i="5"/>
  <c r="FJ10" i="5"/>
  <c r="KF10" i="5"/>
  <c r="N11" i="4"/>
  <c r="LU10" i="5"/>
  <c r="FN10" i="5"/>
  <c r="LH16" i="5"/>
  <c r="JS16" i="5"/>
  <c r="ID16" i="5"/>
  <c r="GO16" i="5"/>
  <c r="FA16" i="5"/>
  <c r="DL16" i="5"/>
  <c r="BV16" i="5"/>
  <c r="ML16" i="5"/>
  <c r="KX16" i="5"/>
  <c r="JI16" i="5"/>
  <c r="HT16" i="5"/>
  <c r="GE16" i="5"/>
  <c r="EP16" i="5"/>
  <c r="DB16" i="5"/>
  <c r="BK16" i="5"/>
  <c r="MB16" i="5"/>
  <c r="KM16" i="5"/>
  <c r="IY16" i="5"/>
  <c r="HJ16" i="5"/>
  <c r="FU16" i="5"/>
  <c r="EF16" i="5"/>
  <c r="CQ16" i="5"/>
  <c r="AZ16" i="5"/>
  <c r="IN16" i="5"/>
  <c r="CG16" i="5"/>
  <c r="MB10" i="5"/>
  <c r="KM10" i="5"/>
  <c r="IY10" i="5"/>
  <c r="HJ10" i="5"/>
  <c r="FU10" i="5"/>
  <c r="EF10" i="5"/>
  <c r="CQ10" i="5"/>
  <c r="AZ10" i="5"/>
  <c r="LR16" i="5"/>
  <c r="GZ16" i="5"/>
  <c r="LR10" i="5"/>
  <c r="KC10" i="5"/>
  <c r="IN10" i="5"/>
  <c r="GZ10" i="5"/>
  <c r="FK10" i="5"/>
  <c r="DV10" i="5"/>
  <c r="CG10" i="5"/>
  <c r="H11" i="4"/>
  <c r="KC16" i="5"/>
  <c r="DV16" i="5"/>
  <c r="ML10" i="5"/>
  <c r="KX10" i="5"/>
  <c r="JI10" i="5"/>
  <c r="HT10" i="5"/>
  <c r="GE10" i="5"/>
  <c r="EP10" i="5"/>
  <c r="DB10" i="5"/>
  <c r="BK10" i="5"/>
  <c r="FK16" i="5"/>
  <c r="LH10" i="5"/>
  <c r="FA10" i="5"/>
  <c r="ID10" i="5"/>
  <c r="JS10" i="5"/>
  <c r="DL10" i="5"/>
  <c r="BV10" i="5"/>
  <c r="GO10" i="5"/>
  <c r="FX18" i="5"/>
  <c r="FT18" i="5"/>
  <c r="FW18" i="5"/>
  <c r="FV18" i="5"/>
  <c r="FU18" i="5"/>
  <c r="FU12" i="5"/>
  <c r="FX12" i="5"/>
  <c r="FT12" i="5"/>
  <c r="FV12" i="5"/>
  <c r="FW12" i="5"/>
  <c r="FB18" i="5"/>
  <c r="FA18" i="5"/>
  <c r="FD18" i="5"/>
  <c r="EZ18" i="5"/>
  <c r="FC12" i="5"/>
  <c r="FC18" i="5"/>
  <c r="FB12" i="5"/>
  <c r="FD12" i="5"/>
  <c r="EZ12" i="5"/>
  <c r="FA12" i="5"/>
  <c r="MD16" i="5"/>
  <c r="KO16" i="5"/>
  <c r="JA16" i="5"/>
  <c r="HL16" i="5"/>
  <c r="FW16" i="5"/>
  <c r="EH16" i="5"/>
  <c r="CS16" i="5"/>
  <c r="BB16" i="5"/>
  <c r="LT16" i="5"/>
  <c r="KE16" i="5"/>
  <c r="IP16" i="5"/>
  <c r="HB16" i="5"/>
  <c r="FM16" i="5"/>
  <c r="DX16" i="5"/>
  <c r="CI16" i="5"/>
  <c r="LJ16" i="5"/>
  <c r="JU16" i="5"/>
  <c r="IF16" i="5"/>
  <c r="GQ16" i="5"/>
  <c r="FC16" i="5"/>
  <c r="DN16" i="5"/>
  <c r="BX16" i="5"/>
  <c r="KZ16" i="5"/>
  <c r="ER16" i="5"/>
  <c r="LJ10" i="5"/>
  <c r="JU10" i="5"/>
  <c r="IF10" i="5"/>
  <c r="GQ10" i="5"/>
  <c r="FC10" i="5"/>
  <c r="DN10" i="5"/>
  <c r="BX10" i="5"/>
  <c r="HV16" i="5"/>
  <c r="JK16" i="5"/>
  <c r="DD16" i="5"/>
  <c r="MN10" i="5"/>
  <c r="KZ10" i="5"/>
  <c r="JK10" i="5"/>
  <c r="HV10" i="5"/>
  <c r="GG10" i="5"/>
  <c r="ER10" i="5"/>
  <c r="DD10" i="5"/>
  <c r="BM10" i="5"/>
  <c r="MN16" i="5"/>
  <c r="GG16" i="5"/>
  <c r="LT10" i="5"/>
  <c r="KE10" i="5"/>
  <c r="IP10" i="5"/>
  <c r="HB10" i="5"/>
  <c r="FM10" i="5"/>
  <c r="DX10" i="5"/>
  <c r="CI10" i="5"/>
  <c r="L11" i="4"/>
  <c r="BM16" i="5"/>
  <c r="HL10" i="5"/>
  <c r="BB10" i="5"/>
  <c r="KO10" i="5"/>
  <c r="MD10" i="5"/>
  <c r="FW10" i="5"/>
  <c r="EH10" i="5"/>
  <c r="JA10" i="5"/>
  <c r="CS10" i="5"/>
</calcChain>
</file>

<file path=xl/sharedStrings.xml><?xml version="1.0" encoding="utf-8"?>
<sst xmlns="http://schemas.openxmlformats.org/spreadsheetml/2006/main" count="942" uniqueCount="270">
  <si>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</si>
  <si>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</si>
  <si>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</si>
  <si>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</si>
  <si>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</si>
  <si>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</si>
  <si>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</si>
  <si>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</si>
  <si>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</si>
  <si>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</si>
  <si>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</si>
  <si>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</si>
  <si>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</si>
  <si>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</si>
  <si>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</si>
  <si>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</si>
  <si>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</si>
  <si>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</si>
  <si>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</si>
  <si>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</si>
  <si>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</si>
  <si>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</si>
  <si>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</si>
  <si>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</si>
  <si>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</si>
  <si>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</si>
  <si>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</si>
  <si>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</si>
  <si>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</si>
  <si>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</si>
  <si>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</si>
  <si>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</si>
  <si>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</si>
  <si>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</si>
  <si>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</si>
  <si>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</si>
  <si>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</si>
  <si>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</si>
  <si>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</si>
  <si>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</si>
  <si>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</si>
  <si>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</si>
  <si>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</si>
  <si>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</si>
  <si>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</si>
  <si>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</si>
  <si>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</si>
  <si>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</si>
  <si>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</si>
  <si>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</si>
  <si>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</si>
  <si>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</si>
  <si>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</si>
  <si>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</si>
  <si>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</si>
  <si>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</si>
  <si>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</si>
  <si>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</si>
  <si>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</si>
  <si>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</si>
  <si>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</si>
  <si>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</si>
  <si>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</si>
  <si>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</si>
  <si>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</si>
  <si>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</si>
  <si>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</si>
  <si>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</si>
  <si>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</si>
  <si>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</si>
  <si>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</si>
  <si>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</si>
  <si>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</si>
  <si>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</si>
  <si>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</si>
  <si>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</si>
  <si>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</si>
  <si>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</si>
  <si>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</si>
  <si>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</si>
  <si>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</si>
  <si>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</si>
  <si>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</si>
  <si>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</si>
  <si>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</si>
  <si>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</si>
  <si>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</si>
  <si>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</si>
  <si>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</si>
  <si>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</si>
  <si>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</si>
  <si>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</si>
  <si>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</si>
  <si>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</si>
  <si>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</si>
  <si>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</si>
  <si>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</si>
  <si>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</si>
  <si>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</si>
  <si>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</si>
  <si>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</si>
  <si>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</si>
  <si>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</si>
  <si>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</si>
  <si>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</si>
  <si>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</si>
  <si>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</si>
  <si>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</si>
  <si>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</si>
  <si>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</si>
  <si>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</si>
  <si>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</si>
  <si>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</si>
  <si>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</si>
  <si>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</si>
  <si>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</si>
  <si>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</si>
  <si>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</si>
  <si>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</si>
  <si>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</si>
  <si>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200000</t>
  </si>
  <si>
    <t>46</t>
  </si>
  <si>
    <t>04</t>
  </si>
  <si>
    <t>0</t>
  </si>
  <si>
    <t>000</t>
  </si>
  <si>
    <t>長野県</t>
  </si>
  <si>
    <t>法適用</t>
  </si>
  <si>
    <t>電気事業</t>
  </si>
  <si>
    <t>自治体職員</t>
  </si>
  <si>
    <t>-</t>
  </si>
  <si>
    <t>令和３年３月３１日　春近発電所</t>
  </si>
  <si>
    <t>令和２年９月30日　小渋第3発電所</t>
  </si>
  <si>
    <t>無</t>
  </si>
  <si>
    <t>中部電力ミライズ㈱、丸紅新電力㈱、みんな電力㈱の共同体</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</si>
  <si>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</si>
  <si>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</si>
  <si>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</si>
  <si>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</si>
  <si>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</si>
  <si>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</si>
  <si>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</si>
  <si>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</si>
  <si>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</si>
  <si>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</si>
  <si>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</si>
  <si>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</si>
  <si>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</si>
  <si>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</si>
  <si>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</si>
  <si>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</si>
  <si>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</si>
  <si>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F7</t>
    <phoneticPr fontId="5"/>
  </si>
  <si>
    <t>グラフ用</t>
    <rPh sb="3" eb="4">
      <t>ヨウ</t>
    </rPh>
    <phoneticPr fontId="5"/>
  </si>
  <si>
    <t>水力_修繕費比率</t>
  </si>
  <si>
    <t>ＦＩＴ適用終了年月日</t>
    <phoneticPr fontId="5"/>
  </si>
  <si>
    <t>J7</t>
    <phoneticPr fontId="5"/>
  </si>
  <si>
    <t>水力_企業債残高対料金収入比率</t>
  </si>
  <si>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</si>
  <si>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</si>
  <si>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</si>
  <si>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</si>
  <si>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</si>
  <si>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</si>
  <si>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</si>
  <si>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</si>
  <si>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</si>
  <si>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</si>
  <si>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</si>
  <si>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</si>
  <si>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</si>
  <si>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</si>
  <si>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</si>
  <si>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</si>
  <si>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</si>
  <si>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</si>
  <si>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</si>
  <si>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</si>
  <si>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</si>
  <si>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</si>
  <si>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</si>
  <si>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</si>
  <si>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</si>
  <si>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</si>
  <si>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</si>
  <si>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</si>
  <si>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</si>
  <si>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</si>
  <si>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</si>
  <si>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</si>
  <si>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</si>
  <si>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</si>
  <si>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</si>
  <si>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</si>
  <si>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</si>
  <si>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</si>
  <si>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</si>
  <si>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</si>
  <si>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</si>
  <si>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</si>
  <si>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</si>
  <si>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</si>
  <si>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</si>
  <si>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</si>
  <si>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</si>
  <si>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</si>
  <si>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</si>
  <si>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</si>
  <si>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</si>
  <si>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</si>
  <si>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</si>
  <si>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</si>
  <si>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</si>
  <si>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</si>
  <si>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</si>
  <si>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</si>
  <si>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</si>
  <si>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</si>
  <si>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</si>
  <si>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</si>
  <si>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</si>
  <si>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</si>
  <si>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</si>
  <si>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</si>
  <si>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</si>
  <si>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</si>
  <si>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</si>
  <si>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</si>
  <si>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</si>
  <si>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</si>
  <si>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</si>
  <si>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</si>
  <si>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</si>
  <si>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</si>
  <si>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</si>
  <si>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</si>
  <si>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</si>
  <si>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</si>
  <si>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</si>
  <si>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</si>
  <si>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</si>
  <si>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</si>
  <si>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</si>
  <si>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</si>
  <si>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</si>
  <si>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</si>
  <si>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</si>
  <si>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</si>
  <si>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</si>
  <si>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</si>
  <si>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</si>
  <si>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</si>
  <si>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</si>
  <si>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</si>
  <si>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</si>
  <si>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</si>
  <si>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</si>
  <si>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</si>
  <si>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</si>
  <si>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</si>
  <si>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</si>
  <si>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</si>
  <si>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</si>
  <si>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</si>
  <si>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</si>
  <si>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</si>
  <si>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</si>
  <si>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現状においては、供給原価が低く設備利用率が高いことなどから、高い収益性と　健全性を確保している。今後も基幹発電所等の大規模改修、新規発電所の建設等により、更なる経営の安定化を図る。</t>
    <rPh sb="1" eb="3">
      <t>ゲンジョウ</t>
    </rPh>
    <rPh sb="9" eb="11">
      <t>キョウキュウ</t>
    </rPh>
    <rPh sb="11" eb="13">
      <t>ゲンカ</t>
    </rPh>
    <rPh sb="14" eb="15">
      <t>ヒク</t>
    </rPh>
    <rPh sb="16" eb="18">
      <t>セツビ</t>
    </rPh>
    <rPh sb="18" eb="21">
      <t>リヨウリツ</t>
    </rPh>
    <rPh sb="22" eb="23">
      <t>タカ</t>
    </rPh>
    <rPh sb="31" eb="32">
      <t>タカ</t>
    </rPh>
    <rPh sb="33" eb="35">
      <t>シュウエキ</t>
    </rPh>
    <rPh sb="35" eb="36">
      <t>セイ</t>
    </rPh>
    <rPh sb="38" eb="40">
      <t>ケンゼン</t>
    </rPh>
    <rPh sb="40" eb="41">
      <t>セイ</t>
    </rPh>
    <rPh sb="42" eb="44">
      <t>カクホ</t>
    </rPh>
    <rPh sb="49" eb="51">
      <t>コンゴ</t>
    </rPh>
    <rPh sb="52" eb="54">
      <t>キカン</t>
    </rPh>
    <rPh sb="54" eb="56">
      <t>ハツデン</t>
    </rPh>
    <rPh sb="56" eb="57">
      <t>ショ</t>
    </rPh>
    <rPh sb="57" eb="58">
      <t>トウ</t>
    </rPh>
    <rPh sb="59" eb="62">
      <t>ダイキボ</t>
    </rPh>
    <rPh sb="62" eb="64">
      <t>カイシュウ</t>
    </rPh>
    <rPh sb="65" eb="67">
      <t>シンキ</t>
    </rPh>
    <rPh sb="67" eb="69">
      <t>ハツデン</t>
    </rPh>
    <rPh sb="69" eb="70">
      <t>ショ</t>
    </rPh>
    <rPh sb="71" eb="73">
      <t>ケンセツ</t>
    </rPh>
    <rPh sb="73" eb="74">
      <t>トウ</t>
    </rPh>
    <rPh sb="78" eb="79">
      <t>サラ</t>
    </rPh>
    <rPh sb="81" eb="83">
      <t>ケイエイ</t>
    </rPh>
    <rPh sb="84" eb="87">
      <t>アンテイカ</t>
    </rPh>
    <rPh sb="88" eb="89">
      <t>ハカ</t>
    </rPh>
    <phoneticPr fontId="5"/>
  </si>
  <si>
    <t>①設備利用率
　R元年度までは40％以上を維持していたものの、R2年度は下回った。一方、全国平均を上回った。　
②修繕費率
　計画的に修繕を実施しており、R２年度については、大規模な修繕の該当がなかったために、減少した。
③企業債残高対料金収入比率:
　H26年度からは設備改良等の財源として新たに企業債を発行しているが、料金収入の増に伴い、漸減傾向で推移していた。近年は、老朽化した基幹発電所等の大規模改修及び新規電源開発の推進による企業債の借入に伴い、増加傾向にある。
④有形固定資産減価償却率:
 計画的な改修や新規発電所の建設により、全国平均を下回って推移している。発電所の平均的な償却年数とされる、建設から40年が経過した発電所について、計画的に大規模改修等を実施していく。
⑤FIT収入割合：
　FIT対象外となる発電所の増加や、FIT対象外の発電所の売電単価が上昇したため、H28年度までは減少傾向にあった。H29年度以降は、FIT対象の新規２発電所の稼働により増加に転じた。令和元年度及び2年度は、年度途中にFIT対象外となる発電所があり、低下した。
　</t>
    <rPh sb="1" eb="3">
      <t>セツビ</t>
    </rPh>
    <rPh sb="3" eb="5">
      <t>リヨウ</t>
    </rPh>
    <rPh sb="5" eb="6">
      <t>リツ</t>
    </rPh>
    <rPh sb="9" eb="10">
      <t>モト</t>
    </rPh>
    <rPh sb="10" eb="12">
      <t>ネンド</t>
    </rPh>
    <rPh sb="18" eb="20">
      <t>イジョウ</t>
    </rPh>
    <rPh sb="21" eb="23">
      <t>イジ</t>
    </rPh>
    <rPh sb="33" eb="35">
      <t>ネンド</t>
    </rPh>
    <rPh sb="36" eb="38">
      <t>シタマワ</t>
    </rPh>
    <rPh sb="41" eb="43">
      <t>イッポウ</t>
    </rPh>
    <rPh sb="44" eb="46">
      <t>ゼンコク</t>
    </rPh>
    <rPh sb="46" eb="48">
      <t>ヘイキン</t>
    </rPh>
    <rPh sb="49" eb="51">
      <t>ウワマワ</t>
    </rPh>
    <rPh sb="57" eb="60">
      <t>シュウゼンヒ</t>
    </rPh>
    <rPh sb="60" eb="61">
      <t>リツ</t>
    </rPh>
    <rPh sb="63" eb="65">
      <t>ケイカク</t>
    </rPh>
    <rPh sb="65" eb="66">
      <t>テキ</t>
    </rPh>
    <rPh sb="67" eb="69">
      <t>シュウゼン</t>
    </rPh>
    <rPh sb="70" eb="72">
      <t>ジッシ</t>
    </rPh>
    <rPh sb="79" eb="81">
      <t>ネンド</t>
    </rPh>
    <rPh sb="87" eb="90">
      <t>ダイキボ</t>
    </rPh>
    <rPh sb="91" eb="93">
      <t>シュウゼン</t>
    </rPh>
    <rPh sb="94" eb="96">
      <t>ガイトウ</t>
    </rPh>
    <rPh sb="105" eb="107">
      <t>ゲンショウ</t>
    </rPh>
    <rPh sb="112" eb="114">
      <t>キギョウ</t>
    </rPh>
    <rPh sb="114" eb="115">
      <t>サイ</t>
    </rPh>
    <rPh sb="115" eb="117">
      <t>ザンダカ</t>
    </rPh>
    <rPh sb="117" eb="118">
      <t>タイ</t>
    </rPh>
    <rPh sb="118" eb="120">
      <t>リョウキン</t>
    </rPh>
    <rPh sb="120" eb="122">
      <t>シュウニュウ</t>
    </rPh>
    <rPh sb="122" eb="124">
      <t>ヒリツ</t>
    </rPh>
    <rPh sb="183" eb="185">
      <t>キンネン</t>
    </rPh>
    <rPh sb="187" eb="190">
      <t>ロウキュウカ</t>
    </rPh>
    <rPh sb="192" eb="193">
      <t>モト</t>
    </rPh>
    <rPh sb="193" eb="194">
      <t>ミキ</t>
    </rPh>
    <rPh sb="194" eb="196">
      <t>ハツデン</t>
    </rPh>
    <rPh sb="196" eb="197">
      <t>トコロ</t>
    </rPh>
    <rPh sb="197" eb="198">
      <t>トウ</t>
    </rPh>
    <rPh sb="199" eb="202">
      <t>ダイキボ</t>
    </rPh>
    <rPh sb="202" eb="204">
      <t>カイシュウ</t>
    </rPh>
    <rPh sb="204" eb="205">
      <t>オヨ</t>
    </rPh>
    <rPh sb="206" eb="208">
      <t>シンキ</t>
    </rPh>
    <rPh sb="208" eb="210">
      <t>デンゲン</t>
    </rPh>
    <rPh sb="210" eb="212">
      <t>カイハツ</t>
    </rPh>
    <rPh sb="213" eb="215">
      <t>スイシン</t>
    </rPh>
    <rPh sb="218" eb="220">
      <t>キギョウ</t>
    </rPh>
    <rPh sb="220" eb="221">
      <t>サイ</t>
    </rPh>
    <rPh sb="222" eb="224">
      <t>カリイレ</t>
    </rPh>
    <rPh sb="225" eb="226">
      <t>トモナ</t>
    </rPh>
    <rPh sb="228" eb="230">
      <t>ゾウカ</t>
    </rPh>
    <rPh sb="230" eb="232">
      <t>ケイコウ</t>
    </rPh>
    <rPh sb="239" eb="241">
      <t>ユウケイ</t>
    </rPh>
    <rPh sb="241" eb="243">
      <t>コテイ</t>
    </rPh>
    <rPh sb="243" eb="245">
      <t>シサン</t>
    </rPh>
    <rPh sb="245" eb="247">
      <t>ゲンカ</t>
    </rPh>
    <rPh sb="247" eb="249">
      <t>ショウキャク</t>
    </rPh>
    <rPh sb="249" eb="250">
      <t>リツ</t>
    </rPh>
    <rPh sb="452" eb="453">
      <t>オヨ</t>
    </rPh>
    <rPh sb="455" eb="457">
      <t>ネンド</t>
    </rPh>
    <phoneticPr fontId="5"/>
  </si>
  <si>
    <t xml:space="preserve">①経常収支比率、②営業収支比率：
　継続して100％を超えており、経営の健全性は確保されている。
　なお、H28年度はFIT対象外の売電単価の上昇により、またH29年度はFIT対象の新規２発電所の稼働により改善し、H30年度は発電所の大規模改修による発電停止と除却費用の増加により、H29年度と比べ若干低下している。R元年度は、年度途中でFIT適用期間が終了した発電所があり、H30年度と比べ若干低下している。R2年度は、料金収入の減少等により低下した。
③流動比率：
　継続して100%以上を確保しており、短期的な債務の支払能力は確保されている。
④供給原価：
　継続して全国平均を下回っている。
⑤EBITDA：
　全国平均値を上回る数値で推移している。H28年度はFIT対象外の売電単価の上昇により、H29年度はFIT対象の新規２発電所の稼働により更に改善した。H30年度は、H29年度に次ぐ純利益の増加により、また、R元年度は横ばいで推移していたが、R2年度は、純利益の減少により、低下した。
</t>
    <rPh sb="1" eb="3">
      <t>ケイジョウ</t>
    </rPh>
    <rPh sb="3" eb="5">
      <t>シュウシ</t>
    </rPh>
    <rPh sb="5" eb="7">
      <t>ヒリツ</t>
    </rPh>
    <rPh sb="9" eb="11">
      <t>エイギョウ</t>
    </rPh>
    <rPh sb="11" eb="13">
      <t>シュウシ</t>
    </rPh>
    <rPh sb="13" eb="15">
      <t>ヒリツ</t>
    </rPh>
    <rPh sb="18" eb="20">
      <t>ケイゾク</t>
    </rPh>
    <rPh sb="27" eb="28">
      <t>コ</t>
    </rPh>
    <rPh sb="33" eb="35">
      <t>ケイエイ</t>
    </rPh>
    <rPh sb="36" eb="38">
      <t>ケンゼン</t>
    </rPh>
    <rPh sb="38" eb="39">
      <t>セイ</t>
    </rPh>
    <rPh sb="40" eb="42">
      <t>カクホ</t>
    </rPh>
    <rPh sb="231" eb="233">
      <t>リュウドウ</t>
    </rPh>
    <rPh sb="233" eb="235">
      <t>ヒリツ</t>
    </rPh>
    <rPh sb="238" eb="240">
      <t>ケイゾク</t>
    </rPh>
    <rPh sb="246" eb="248">
      <t>イジョウ</t>
    </rPh>
    <rPh sb="249" eb="251">
      <t>カクホ</t>
    </rPh>
    <rPh sb="256" eb="259">
      <t>タンキテキ</t>
    </rPh>
    <rPh sb="260" eb="262">
      <t>サイム</t>
    </rPh>
    <rPh sb="263" eb="265">
      <t>シハライ</t>
    </rPh>
    <rPh sb="265" eb="267">
      <t>ノウリョク</t>
    </rPh>
    <rPh sb="268" eb="270">
      <t>カクホ</t>
    </rPh>
    <rPh sb="278" eb="280">
      <t>キョウキュウ</t>
    </rPh>
    <rPh sb="280" eb="282">
      <t>ゲンカ</t>
    </rPh>
    <rPh sb="285" eb="287">
      <t>ケイゾク</t>
    </rPh>
    <rPh sb="289" eb="291">
      <t>ゼンコク</t>
    </rPh>
    <rPh sb="291" eb="293">
      <t>ヘイキン</t>
    </rPh>
    <rPh sb="294" eb="296">
      <t>シタマワ</t>
    </rPh>
    <rPh sb="437" eb="440">
      <t>ジュンリエキ</t>
    </rPh>
    <rPh sb="441" eb="443">
      <t>ゲンショウ</t>
    </rPh>
    <rPh sb="447" eb="449">
      <t>テイカ</t>
    </rPh>
    <phoneticPr fontId="9"/>
  </si>
  <si>
    <t xml:space="preserve">減債積立金　357百万円
利益積立金　100百万円
こどもの未来支援積立金　　　　50百万円
地方創生積立金　　　　　　　　　400百万円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</si>
</sst>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143.6</c:v>
                </c:pt>
                <c:pt idx="1">
                  <c:v>159.9</c:v>
                </c:pt>
                <c:pt idx="2">
                  <c:v>152.69999999999999</c:v>
                </c:pt>
                <c:pt idx="3">
                  <c:v>146.4</c:v>
                </c:pt>
                <c:pt idx="4">
                  <c:v>134</c:v>
                </c:pt>
              </c:numCache>
            </c:numRef>
          </c:val>
          <c:extLst>
            <c:ext xmlns:c16="http://schemas.microsoft.com/office/drawing/2014/chart" uri="{C3380CC4-5D6E-409C-BE32-E72D297353CC}">
              <c16:uniqueId val="{00000000-5DEA-4A90-A7B5-F93E8F8D30C1}"/>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5DEA-4A90-A7B5-F93E8F8D30C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DEA-4A90-A7B5-F93E8F8D30C1}"/>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13</c:v>
                </c:pt>
                <c:pt idx="1">
                  <c:v>17.3</c:v>
                </c:pt>
                <c:pt idx="2">
                  <c:v>17.399999999999999</c:v>
                </c:pt>
                <c:pt idx="3">
                  <c:v>13.7</c:v>
                </c:pt>
                <c:pt idx="4">
                  <c:v>8.1</c:v>
                </c:pt>
              </c:numCache>
            </c:numRef>
          </c:val>
          <c:extLst>
            <c:ext xmlns:c16="http://schemas.microsoft.com/office/drawing/2014/chart" uri="{C3380CC4-5D6E-409C-BE32-E72D297353CC}">
              <c16:uniqueId val="{00000000-F7B8-41C5-A4C0-6562DD385A98}"/>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F7B8-41C5-A4C0-6562DD385A98}"/>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44</c:v>
                </c:pt>
                <c:pt idx="1">
                  <c:v>43.7</c:v>
                </c:pt>
                <c:pt idx="2">
                  <c:v>43</c:v>
                </c:pt>
                <c:pt idx="3">
                  <c:v>44.4</c:v>
                </c:pt>
                <c:pt idx="4">
                  <c:v>38.4</c:v>
                </c:pt>
              </c:numCache>
            </c:numRef>
          </c:val>
          <c:extLst>
            <c:ext xmlns:c16="http://schemas.microsoft.com/office/drawing/2014/chart" uri="{C3380CC4-5D6E-409C-BE32-E72D297353CC}">
              <c16:uniqueId val="{00000000-66E3-4BBC-BB7F-BBE5F2F2AAD9}"/>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66E3-4BBC-BB7F-BBE5F2F2AAD9}"/>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20.8</c:v>
                </c:pt>
                <c:pt idx="1">
                  <c:v>14.2</c:v>
                </c:pt>
                <c:pt idx="2">
                  <c:v>13.9</c:v>
                </c:pt>
                <c:pt idx="3">
                  <c:v>21.4</c:v>
                </c:pt>
                <c:pt idx="4">
                  <c:v>15.2</c:v>
                </c:pt>
              </c:numCache>
            </c:numRef>
          </c:val>
          <c:extLst>
            <c:ext xmlns:c16="http://schemas.microsoft.com/office/drawing/2014/chart" uri="{C3380CC4-5D6E-409C-BE32-E72D297353CC}">
              <c16:uniqueId val="{00000000-C3F8-4ED5-B15E-CF16B5AB4F91}"/>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C3F8-4ED5-B15E-CF16B5AB4F91}"/>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158.6</c:v>
                </c:pt>
                <c:pt idx="1">
                  <c:v>139.5</c:v>
                </c:pt>
                <c:pt idx="2">
                  <c:v>123.7</c:v>
                </c:pt>
                <c:pt idx="3">
                  <c:v>145.6</c:v>
                </c:pt>
                <c:pt idx="4">
                  <c:v>228.7</c:v>
                </c:pt>
              </c:numCache>
            </c:numRef>
          </c:val>
          <c:extLst>
            <c:ext xmlns:c16="http://schemas.microsoft.com/office/drawing/2014/chart" uri="{C3380CC4-5D6E-409C-BE32-E72D297353CC}">
              <c16:uniqueId val="{00000000-CE43-49EF-8BD3-C8B007A4A02D}"/>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CE43-49EF-8BD3-C8B007A4A02D}"/>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59.8</c:v>
                </c:pt>
                <c:pt idx="1">
                  <c:v>58.3</c:v>
                </c:pt>
                <c:pt idx="2">
                  <c:v>59.3</c:v>
                </c:pt>
                <c:pt idx="3">
                  <c:v>60.8</c:v>
                </c:pt>
                <c:pt idx="4">
                  <c:v>61.3</c:v>
                </c:pt>
              </c:numCache>
            </c:numRef>
          </c:val>
          <c:extLst>
            <c:ext xmlns:c16="http://schemas.microsoft.com/office/drawing/2014/chart" uri="{C3380CC4-5D6E-409C-BE32-E72D297353CC}">
              <c16:uniqueId val="{00000000-C0D2-4DC5-9D5B-2E0940686794}"/>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C0D2-4DC5-9D5B-2E0940686794}"/>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13</c:v>
                </c:pt>
                <c:pt idx="1">
                  <c:v>17.3</c:v>
                </c:pt>
                <c:pt idx="2">
                  <c:v>17.399999999999999</c:v>
                </c:pt>
                <c:pt idx="3">
                  <c:v>13.7</c:v>
                </c:pt>
                <c:pt idx="4">
                  <c:v>8.1</c:v>
                </c:pt>
              </c:numCache>
            </c:numRef>
          </c:val>
          <c:extLst>
            <c:ext xmlns:c16="http://schemas.microsoft.com/office/drawing/2014/chart" uri="{C3380CC4-5D6E-409C-BE32-E72D297353CC}">
              <c16:uniqueId val="{00000000-DC4C-4538-869F-33C4BCE34BF5}"/>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DC4C-4538-869F-33C4BCE34BF5}"/>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87-4477-9C91-F6910DD9C692}"/>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87-4477-9C91-F6910DD9C692}"/>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C6-4061-B33E-C3EE8218269C}"/>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C6-4061-B33E-C3EE8218269C}"/>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A9-4657-A972-25DD811F7C6B}"/>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A9-4657-A972-25DD811F7C6B}"/>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8F-4836-B2DD-229DE2D54CCA}"/>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8F-4836-B2DD-229DE2D54CCA}"/>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145.30000000000001</c:v>
                </c:pt>
                <c:pt idx="1">
                  <c:v>162.6</c:v>
                </c:pt>
                <c:pt idx="2">
                  <c:v>151.30000000000001</c:v>
                </c:pt>
                <c:pt idx="3">
                  <c:v>142.1</c:v>
                </c:pt>
                <c:pt idx="4">
                  <c:v>130.9</c:v>
                </c:pt>
              </c:numCache>
            </c:numRef>
          </c:val>
          <c:extLst>
            <c:ext xmlns:c16="http://schemas.microsoft.com/office/drawing/2014/chart" uri="{C3380CC4-5D6E-409C-BE32-E72D297353CC}">
              <c16:uniqueId val="{00000000-702E-4948-AFEE-35EE21B58C44}"/>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702E-4948-AFEE-35EE21B58C4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02E-4948-AFEE-35EE21B58C44}"/>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8-480B-8A3E-DE2A0B167832}"/>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8-480B-8A3E-DE2A0B167832}"/>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8B-42F3-939C-5508FADE2F7B}"/>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8B-42F3-939C-5508FADE2F7B}"/>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C5-422C-AA35-CFEBDA3B2564}"/>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C5-422C-AA35-CFEBDA3B2564}"/>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6-4721-980D-EF99FFC0D2AB}"/>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6-4721-980D-EF99FFC0D2AB}"/>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6A-41DA-B3D3-62694C5122E9}"/>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6A-41DA-B3D3-62694C5122E9}"/>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51F-4647-A9F3-756B1D5F37FD}"/>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1F-4647-A9F3-756B1D5F37FD}"/>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EA4-4D8B-93F7-CCDD653471BB}"/>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A4-4D8B-93F7-CCDD653471BB}"/>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80-4C91-AEF1-05B52536AF71}"/>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0-4C91-AEF1-05B52536AF71}"/>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DD0-413F-8A9D-AD1524757FF2}"/>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D0-413F-8A9D-AD1524757FF2}"/>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4A6-4549-A812-14A8E3464DF3}"/>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A6-4549-A812-14A8E3464DF3}"/>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244.1</c:v>
                </c:pt>
                <c:pt idx="1">
                  <c:v>457.7</c:v>
                </c:pt>
                <c:pt idx="2">
                  <c:v>661</c:v>
                </c:pt>
                <c:pt idx="3">
                  <c:v>391</c:v>
                </c:pt>
                <c:pt idx="4">
                  <c:v>250.1</c:v>
                </c:pt>
              </c:numCache>
            </c:numRef>
          </c:val>
          <c:extLst>
            <c:ext xmlns:c16="http://schemas.microsoft.com/office/drawing/2014/chart" uri="{C3380CC4-5D6E-409C-BE32-E72D297353CC}">
              <c16:uniqueId val="{00000000-3E16-4A2D-8F77-5185CD53FEED}"/>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3E16-4A2D-8F77-5185CD53FEE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E16-4A2D-8F77-5185CD53FEED}"/>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10-42F9-AD3E-AB807BDCF22E}"/>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10-42F9-AD3E-AB807BDCF22E}"/>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7044.9</c:v>
                </c:pt>
                <c:pt idx="1">
                  <c:v>6404.1</c:v>
                </c:pt>
                <c:pt idx="2">
                  <c:v>6854</c:v>
                </c:pt>
                <c:pt idx="3">
                  <c:v>7194.5</c:v>
                </c:pt>
                <c:pt idx="4">
                  <c:v>7964.5</c:v>
                </c:pt>
              </c:numCache>
            </c:numRef>
          </c:val>
          <c:extLst>
            <c:ext xmlns:c16="http://schemas.microsoft.com/office/drawing/2014/chart" uri="{C3380CC4-5D6E-409C-BE32-E72D297353CC}">
              <c16:uniqueId val="{00000000-E2CA-4D00-97F9-2DC4EEFAF95A}"/>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E2CA-4D00-97F9-2DC4EEFAF95A}"/>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2033424</c:v>
                </c:pt>
                <c:pt idx="1">
                  <c:v>2333579</c:v>
                </c:pt>
                <c:pt idx="2">
                  <c:v>2178526</c:v>
                </c:pt>
                <c:pt idx="3">
                  <c:v>2120355</c:v>
                </c:pt>
                <c:pt idx="4">
                  <c:v>1694616</c:v>
                </c:pt>
              </c:numCache>
            </c:numRef>
          </c:val>
          <c:extLst>
            <c:ext xmlns:c16="http://schemas.microsoft.com/office/drawing/2014/chart" uri="{C3380CC4-5D6E-409C-BE32-E72D297353CC}">
              <c16:uniqueId val="{00000000-DAD4-4350-9B87-612EBBC99319}"/>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DAD4-4350-9B87-612EBBC99319}"/>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44</c:v>
                </c:pt>
                <c:pt idx="1">
                  <c:v>43.7</c:v>
                </c:pt>
                <c:pt idx="2">
                  <c:v>43</c:v>
                </c:pt>
                <c:pt idx="3">
                  <c:v>44.4</c:v>
                </c:pt>
                <c:pt idx="4">
                  <c:v>38.4</c:v>
                </c:pt>
              </c:numCache>
            </c:numRef>
          </c:val>
          <c:extLst>
            <c:ext xmlns:c16="http://schemas.microsoft.com/office/drawing/2014/chart" uri="{C3380CC4-5D6E-409C-BE32-E72D297353CC}">
              <c16:uniqueId val="{00000000-1889-49AA-AD3C-E8DCAA30298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1889-49AA-AD3C-E8DCAA30298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20.8</c:v>
                </c:pt>
                <c:pt idx="1">
                  <c:v>14.2</c:v>
                </c:pt>
                <c:pt idx="2">
                  <c:v>13.9</c:v>
                </c:pt>
                <c:pt idx="3">
                  <c:v>21.4</c:v>
                </c:pt>
                <c:pt idx="4">
                  <c:v>15.2</c:v>
                </c:pt>
              </c:numCache>
            </c:numRef>
          </c:val>
          <c:extLst>
            <c:ext xmlns:c16="http://schemas.microsoft.com/office/drawing/2014/chart" uri="{C3380CC4-5D6E-409C-BE32-E72D297353CC}">
              <c16:uniqueId val="{00000000-15CD-4A15-B702-0B51D8FD63E7}"/>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15CD-4A15-B702-0B51D8FD63E7}"/>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158.6</c:v>
                </c:pt>
                <c:pt idx="1">
                  <c:v>139.5</c:v>
                </c:pt>
                <c:pt idx="2">
                  <c:v>123.7</c:v>
                </c:pt>
                <c:pt idx="3">
                  <c:v>145.6</c:v>
                </c:pt>
                <c:pt idx="4">
                  <c:v>228.7</c:v>
                </c:pt>
              </c:numCache>
            </c:numRef>
          </c:val>
          <c:extLst>
            <c:ext xmlns:c16="http://schemas.microsoft.com/office/drawing/2014/chart" uri="{C3380CC4-5D6E-409C-BE32-E72D297353CC}">
              <c16:uniqueId val="{00000000-9113-4389-A476-1435958D8EDE}"/>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9113-4389-A476-1435958D8EDE}"/>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59.8</c:v>
                </c:pt>
                <c:pt idx="1">
                  <c:v>58.3</c:v>
                </c:pt>
                <c:pt idx="2">
                  <c:v>59.3</c:v>
                </c:pt>
                <c:pt idx="3">
                  <c:v>60.8</c:v>
                </c:pt>
                <c:pt idx="4">
                  <c:v>61.3</c:v>
                </c:pt>
              </c:numCache>
            </c:numRef>
          </c:val>
          <c:extLst>
            <c:ext xmlns:c16="http://schemas.microsoft.com/office/drawing/2014/chart" uri="{C3380CC4-5D6E-409C-BE32-E72D297353CC}">
              <c16:uniqueId val="{00000000-30BA-4DA9-BB85-EADD2F818474}"/>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30BA-4DA9-BB85-EADD2F818474}"/>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62555" y="7542564"/>
          <a:ext cx="5242226"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970274" y="7542564"/>
          <a:ext cx="516375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399524" y="7542564"/>
          <a:ext cx="5245401"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914499" y="7542564"/>
          <a:ext cx="5170108"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377313" y="7542564"/>
          <a:ext cx="5248575"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（最大出力合計101,197kW）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（最大出力合計101,197kW）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6881" y="12469791"/>
          <a:ext cx="5240405" cy="2865868"/>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6881" y="15490578"/>
          <a:ext cx="5240405"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6881" y="18517548"/>
          <a:ext cx="5240405"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6881" y="21520851"/>
          <a:ext cx="5240405"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6881" y="24502754"/>
          <a:ext cx="5240405"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455445" y="12469791"/>
          <a:ext cx="4736592" cy="2865868"/>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455445" y="15490578"/>
          <a:ext cx="4736592"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455445" y="18517548"/>
          <a:ext cx="4736592"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455445" y="21520851"/>
          <a:ext cx="4736592"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455445" y="24502754"/>
          <a:ext cx="4736592"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865437" y="12469791"/>
          <a:ext cx="4739767" cy="2865868"/>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865437" y="15490578"/>
          <a:ext cx="4739767"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865437" y="18517548"/>
          <a:ext cx="4739767"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865437" y="21520851"/>
          <a:ext cx="4739767"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865437" y="24502754"/>
          <a:ext cx="4739767"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7211269" y="12469791"/>
          <a:ext cx="4739767" cy="2865868"/>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7211269" y="15490578"/>
          <a:ext cx="4739767"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7211269" y="18517548"/>
          <a:ext cx="4739767"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7211269" y="21520851"/>
          <a:ext cx="4739767"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7211269" y="24502754"/>
          <a:ext cx="4739767"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673215" y="12469791"/>
          <a:ext cx="4746116" cy="2865868"/>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673215" y="15490578"/>
          <a:ext cx="4746116"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673215" y="18517548"/>
          <a:ext cx="4746116"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673215" y="21520851"/>
          <a:ext cx="4746116"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673215" y="24502754"/>
          <a:ext cx="4746116"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79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79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79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79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79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79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79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79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79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79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80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80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80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80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80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80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80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807"/>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808"/>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809"/>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810"/>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811"/>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812"/>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813"/>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814"/>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815"/>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816"/>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817"/>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818"/>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819"/>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820"/>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821"/>
                </a:ext>
              </a:extLst>
            </xdr:cNvPicPr>
          </xdr:nvPicPr>
          <xdr:blipFill>
            <a:blip xmlns:r="http://schemas.openxmlformats.org/officeDocument/2006/relationships" r:embed="rId6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822"/>
                </a:ext>
              </a:extLst>
            </xdr:cNvPicPr>
          </xdr:nvPicPr>
          <xdr:blipFill>
            <a:blip xmlns:r="http://schemas.openxmlformats.org/officeDocument/2006/relationships" r:embed="rId6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6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6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825"/>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826"/>
                </a:ext>
              </a:extLst>
            </xdr:cNvPicPr>
          </xdr:nvPicPr>
          <xdr:blipFill>
            <a:blip xmlns:r="http://schemas.openxmlformats.org/officeDocument/2006/relationships" r:embed="rId61"/>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827"/>
                </a:ext>
              </a:extLst>
            </xdr:cNvPicPr>
          </xdr:nvPicPr>
          <xdr:blipFill>
            <a:blip xmlns:r="http://schemas.openxmlformats.org/officeDocument/2006/relationships" r:embed="rId61"/>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828"/>
                </a:ext>
              </a:extLst>
            </xdr:cNvPicPr>
          </xdr:nvPicPr>
          <xdr:blipFill>
            <a:blip xmlns:r="http://schemas.openxmlformats.org/officeDocument/2006/relationships" r:embed="rId61"/>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829"/>
                </a:ext>
              </a:extLst>
            </xdr:cNvPicPr>
          </xdr:nvPicPr>
          <xdr:blipFill>
            <a:blip xmlns:r="http://schemas.openxmlformats.org/officeDocument/2006/relationships" r:embed="rId61"/>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830"/>
                </a:ext>
              </a:extLst>
            </xdr:cNvPicPr>
          </xdr:nvPicPr>
          <xdr:blipFill>
            <a:blip xmlns:r="http://schemas.openxmlformats.org/officeDocument/2006/relationships" r:embed="rId61"/>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831"/>
                </a:ext>
              </a:extLst>
            </xdr:cNvPicPr>
          </xdr:nvPicPr>
          <xdr:blipFill>
            <a:blip xmlns:r="http://schemas.openxmlformats.org/officeDocument/2006/relationships" r:embed="rId61"/>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832"/>
                </a:ext>
              </a:extLst>
            </xdr:cNvPicPr>
          </xdr:nvPicPr>
          <xdr:blipFill>
            <a:blip xmlns:r="http://schemas.openxmlformats.org/officeDocument/2006/relationships" r:embed="rId61"/>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833"/>
                </a:ext>
              </a:extLst>
            </xdr:cNvPicPr>
          </xdr:nvPicPr>
          <xdr:blipFill>
            <a:blip xmlns:r="http://schemas.openxmlformats.org/officeDocument/2006/relationships" r:embed="rId61"/>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834"/>
                </a:ext>
              </a:extLst>
            </xdr:cNvPicPr>
          </xdr:nvPicPr>
          <xdr:blipFill>
            <a:blip xmlns:r="http://schemas.openxmlformats.org/officeDocument/2006/relationships" r:embed="rId61"/>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M1" zoomScale="70" zoomScaleNormal="70" workbookViewId="0">
      <selection activeCell="S3" sqref="S3:AH19"/>
    </sheetView>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長野県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5" customHeight="1" x14ac:dyDescent="0.2">
      <c r="A3" s="1"/>
      <c r="B3" s="127" t="str">
        <f>データ!I6</f>
        <v>法適用</v>
      </c>
      <c r="C3" s="128"/>
      <c r="D3" s="128"/>
      <c r="E3" s="128"/>
      <c r="F3" s="128" t="str">
        <f>データ!J6</f>
        <v>電気事業</v>
      </c>
      <c r="G3" s="128"/>
      <c r="H3" s="128"/>
      <c r="I3" s="128"/>
      <c r="J3" s="128" t="str">
        <f>データ!K6</f>
        <v>自治体職員</v>
      </c>
      <c r="K3" s="128"/>
      <c r="L3" s="128"/>
      <c r="M3" s="128"/>
      <c r="N3" s="129">
        <f>データ!L6</f>
        <v>67.8</v>
      </c>
      <c r="O3" s="129"/>
      <c r="P3" s="129"/>
      <c r="Q3" s="130"/>
      <c r="R3" s="1"/>
      <c r="S3" s="131" t="s">
        <v>269</v>
      </c>
      <c r="T3" s="132"/>
      <c r="U3" s="132"/>
      <c r="V3" s="132"/>
      <c r="W3" s="132"/>
      <c r="X3" s="132"/>
      <c r="Y3" s="132"/>
      <c r="Z3" s="132"/>
      <c r="AA3" s="132"/>
      <c r="AB3" s="132"/>
      <c r="AC3" s="132"/>
      <c r="AD3" s="132"/>
      <c r="AE3" s="132"/>
      <c r="AF3" s="132"/>
      <c r="AG3" s="132"/>
      <c r="AH3" s="133"/>
      <c r="AI3" s="1"/>
      <c r="AJ3" s="1"/>
      <c r="AK3" s="118" t="s">
        <v>268</v>
      </c>
      <c r="AL3" s="119"/>
      <c r="AM3" s="119"/>
      <c r="AN3" s="119"/>
      <c r="AO3" s="119"/>
      <c r="AP3" s="119"/>
      <c r="AQ3" s="120"/>
    </row>
    <row r="4" spans="1:43" ht="23.15" customHeight="1" x14ac:dyDescent="0.2">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5" customHeight="1" x14ac:dyDescent="0.2">
      <c r="A5" s="1"/>
      <c r="B5" s="140">
        <f>データ!M6</f>
        <v>17</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5" customHeight="1" x14ac:dyDescent="0.2">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130</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5" customHeight="1" x14ac:dyDescent="0.2">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5" customHeight="1" thickBot="1" x14ac:dyDescent="0.25">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5" customHeight="1" x14ac:dyDescent="0.2">
      <c r="A11" s="1"/>
      <c r="B11" s="112" t="s">
        <v>19</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5" customHeight="1" x14ac:dyDescent="0.2">
      <c r="A12" s="1"/>
      <c r="B12" s="124" t="s">
        <v>20</v>
      </c>
      <c r="C12" s="125"/>
      <c r="D12" s="125"/>
      <c r="E12" s="125"/>
      <c r="F12" s="161">
        <f>データ!W6</f>
        <v>381417</v>
      </c>
      <c r="G12" s="162"/>
      <c r="H12" s="161">
        <f>データ!X6</f>
        <v>383317</v>
      </c>
      <c r="I12" s="162"/>
      <c r="J12" s="161">
        <f>データ!Y6</f>
        <v>378797</v>
      </c>
      <c r="K12" s="162"/>
      <c r="L12" s="161">
        <f>データ!Z6</f>
        <v>394032</v>
      </c>
      <c r="M12" s="162"/>
      <c r="N12" s="150">
        <f>データ!AA6</f>
        <v>340065</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5" customHeight="1" x14ac:dyDescent="0.2">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5" customHeight="1" x14ac:dyDescent="0.2">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5" customHeight="1" x14ac:dyDescent="0.2">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5" customHeight="1" thickBot="1" x14ac:dyDescent="0.25">
      <c r="A16" s="1"/>
      <c r="B16" s="174" t="s">
        <v>24</v>
      </c>
      <c r="C16" s="175"/>
      <c r="D16" s="175"/>
      <c r="E16" s="176"/>
      <c r="F16" s="177">
        <f>データ!AQ6</f>
        <v>381417</v>
      </c>
      <c r="G16" s="177"/>
      <c r="H16" s="177">
        <f>データ!AR6</f>
        <v>383317</v>
      </c>
      <c r="I16" s="177"/>
      <c r="J16" s="177">
        <f>データ!AS6</f>
        <v>378797</v>
      </c>
      <c r="K16" s="177"/>
      <c r="L16" s="177">
        <f>データ!AT6</f>
        <v>394032</v>
      </c>
      <c r="M16" s="177"/>
      <c r="N16" s="166">
        <f>データ!AU6</f>
        <v>340065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5"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5" customHeight="1" x14ac:dyDescent="0.2">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5" customHeight="1" thickBot="1" x14ac:dyDescent="0.25">
      <c r="A19" s="1"/>
      <c r="B19" s="174" t="s">
        <v>27</v>
      </c>
      <c r="C19" s="175"/>
      <c r="D19" s="175"/>
      <c r="E19" s="176"/>
      <c r="F19" s="180">
        <f>データ!AV6</f>
        <v>3024118</v>
      </c>
      <c r="G19" s="180"/>
      <c r="H19" s="180"/>
      <c r="I19" s="180">
        <f>データ!AW6</f>
        <v>266125</v>
      </c>
      <c r="J19" s="180"/>
      <c r="K19" s="180"/>
      <c r="L19" s="180">
        <f>データ!AX6</f>
        <v>3290243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5"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5" customHeight="1" x14ac:dyDescent="0.2">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5"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267</v>
      </c>
      <c r="AL40" s="119"/>
      <c r="AM40" s="119"/>
      <c r="AN40" s="119"/>
      <c r="AO40" s="119"/>
      <c r="AP40" s="119"/>
      <c r="AQ40" s="120"/>
    </row>
    <row r="41" spans="1:43" ht="29.5" customHeight="1" x14ac:dyDescent="0.2">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4" customHeight="1" x14ac:dyDescent="0.2">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99999999999999"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99999999999999"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99999999999999"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99999999999999"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99999999999999"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99999999999999"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99999999999999"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99999999999999"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99999999999999"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99999999999999"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99999999999999"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99999999999999"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99999999999999"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99999999999999"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99999999999999"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99999999999999"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99999999999999"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99999999999999"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99999999999999"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99999999999999"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99999999999999"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99999999999999"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99999999999999"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99999999999999"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99999999999999"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99999999999999"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99999999999999"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99999999999999"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99999999999999"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99999999999999"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99999999999999"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99999999999999"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99999999999999"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99999999999999"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99999999999999"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99999999999999"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99999999999999"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99999999999999"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99999999999999"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99999999999999"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99999999999999"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99999999999999"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99999999999999"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99999999999999"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99999999999999"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99999999999999"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99999999999999"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99999999999999"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99999999999999"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99999999999999"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99999999999999"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99999999999999"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99999999999999"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99999999999999"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99999999999999"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99999999999999"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99999999999999"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266</v>
      </c>
      <c r="AL99" s="191"/>
      <c r="AM99" s="191"/>
      <c r="AN99" s="191"/>
      <c r="AO99" s="191"/>
      <c r="AP99" s="191"/>
      <c r="AQ99" s="192"/>
    </row>
    <row r="100" spans="1:43" ht="16.399999999999999"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99999999999999"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99999999999999"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99999999999999"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99999999999999"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99999999999999"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99999999999999"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99999999999999"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99999999999999"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99999999999999"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99999999999999"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99999999999999"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99999999999999"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99999999999999"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99999999999999"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99999999999999"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（最大出力合計101,197kW）</v>
      </c>
      <c r="D123" s="5" t="str">
        <f>データ!EX9</f>
        <v>（最大出力合計101,197kW）</v>
      </c>
      <c r="E123" s="5" t="str">
        <f>データ!GW9</f>
        <v>（最大出力合計-kW）</v>
      </c>
      <c r="F123" s="5" t="str">
        <f>データ!IV9</f>
        <v>（最大出力合計-kW）</v>
      </c>
      <c r="G123" s="5" t="str">
        <f>データ!KU9</f>
        <v>（最大出力合計-kW）</v>
      </c>
    </row>
  </sheetData>
  <sheetProtection algorithmName="SHA-512" hashValue="taZmyAz1+kQ0tZolP4qMzf6gBmG10UbuPmSypST2EyMQloKOS2HzlQWsaHonyH8arItmOSeuiccV8TWCyTL9Og==" saltValue="KsfL6OtlUPwL386yekYxX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78" x14ac:dyDescent="0.2">
      <c r="A6" s="49" t="s">
        <v>118</v>
      </c>
      <c r="B6" s="67" t="str">
        <f>B7</f>
        <v>2020</v>
      </c>
      <c r="C6" s="67" t="str">
        <f t="shared" ref="C6:AX6" si="6">C7</f>
        <v>200000</v>
      </c>
      <c r="D6" s="67" t="str">
        <f t="shared" si="6"/>
        <v>46</v>
      </c>
      <c r="E6" s="67" t="str">
        <f t="shared" si="6"/>
        <v>04</v>
      </c>
      <c r="F6" s="67" t="str">
        <f t="shared" si="6"/>
        <v>0</v>
      </c>
      <c r="G6" s="67" t="str">
        <f t="shared" si="6"/>
        <v>000</v>
      </c>
      <c r="H6" s="67" t="str">
        <f t="shared" si="6"/>
        <v>長野県</v>
      </c>
      <c r="I6" s="67" t="str">
        <f t="shared" si="6"/>
        <v>法適用</v>
      </c>
      <c r="J6" s="67" t="str">
        <f t="shared" si="6"/>
        <v>電気事業</v>
      </c>
      <c r="K6" s="67" t="str">
        <f t="shared" si="6"/>
        <v>自治体職員</v>
      </c>
      <c r="L6" s="68">
        <f t="shared" si="6"/>
        <v>67.8</v>
      </c>
      <c r="M6" s="69">
        <f t="shared" si="6"/>
        <v>17</v>
      </c>
      <c r="N6" s="69" t="str">
        <f t="shared" si="6"/>
        <v>-</v>
      </c>
      <c r="O6" s="69" t="str">
        <f t="shared" si="6"/>
        <v>-</v>
      </c>
      <c r="P6" s="69" t="str">
        <f t="shared" si="6"/>
        <v>-</v>
      </c>
      <c r="Q6" s="69" t="str">
        <f t="shared" si="6"/>
        <v>-</v>
      </c>
      <c r="R6" s="70" t="str">
        <f>R7</f>
        <v>令和３年３月３１日　春近発電所</v>
      </c>
      <c r="S6" s="71" t="str">
        <f t="shared" si="6"/>
        <v>令和２年９月30日　小渋第3発電所</v>
      </c>
      <c r="T6" s="67" t="str">
        <f t="shared" si="6"/>
        <v>無</v>
      </c>
      <c r="U6" s="71" t="str">
        <f t="shared" si="6"/>
        <v>中部電力ミライズ㈱、丸紅新電力㈱、みんな電力㈱の共同体</v>
      </c>
      <c r="V6" s="68" t="str">
        <f t="shared" si="6"/>
        <v>-</v>
      </c>
      <c r="W6" s="69">
        <f>W7</f>
        <v>381417</v>
      </c>
      <c r="X6" s="69">
        <f t="shared" si="6"/>
        <v>383317</v>
      </c>
      <c r="Y6" s="69">
        <f t="shared" si="6"/>
        <v>378797</v>
      </c>
      <c r="Z6" s="69">
        <f t="shared" si="6"/>
        <v>394032</v>
      </c>
      <c r="AA6" s="69">
        <f t="shared" si="6"/>
        <v>340065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381417</v>
      </c>
      <c r="AR6" s="69">
        <f t="shared" si="6"/>
        <v>383317</v>
      </c>
      <c r="AS6" s="69">
        <f t="shared" si="6"/>
        <v>378797</v>
      </c>
      <c r="AT6" s="69">
        <f t="shared" si="6"/>
        <v>394032</v>
      </c>
      <c r="AU6" s="69">
        <f t="shared" si="6"/>
        <v>340065</v>
      </c>
      <c r="AV6" s="69">
        <f t="shared" si="6"/>
        <v>3024118</v>
      </c>
      <c r="AW6" s="69">
        <f t="shared" si="6"/>
        <v>266125</v>
      </c>
      <c r="AX6" s="69">
        <f t="shared" si="6"/>
        <v>3290243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78" x14ac:dyDescent="0.2">
      <c r="A7" s="49"/>
      <c r="B7" s="77" t="s">
        <v>119</v>
      </c>
      <c r="C7" s="77" t="s">
        <v>120</v>
      </c>
      <c r="D7" s="77" t="s">
        <v>121</v>
      </c>
      <c r="E7" s="77" t="s">
        <v>122</v>
      </c>
      <c r="F7" s="77" t="s">
        <v>123</v>
      </c>
      <c r="G7" s="77" t="s">
        <v>124</v>
      </c>
      <c r="H7" s="77" t="s">
        <v>125</v>
      </c>
      <c r="I7" s="77" t="s">
        <v>126</v>
      </c>
      <c r="J7" s="77" t="s">
        <v>127</v>
      </c>
      <c r="K7" s="77" t="s">
        <v>128</v>
      </c>
      <c r="L7" s="78">
        <v>67.8</v>
      </c>
      <c r="M7" s="79">
        <v>17</v>
      </c>
      <c r="N7" s="79" t="s">
        <v>129</v>
      </c>
      <c r="O7" s="80" t="s">
        <v>129</v>
      </c>
      <c r="P7" s="80" t="s">
        <v>129</v>
      </c>
      <c r="Q7" s="80" t="s">
        <v>129</v>
      </c>
      <c r="R7" s="81" t="s">
        <v>130</v>
      </c>
      <c r="S7" s="81" t="s">
        <v>131</v>
      </c>
      <c r="T7" s="82" t="s">
        <v>132</v>
      </c>
      <c r="U7" s="81" t="s">
        <v>133</v>
      </c>
      <c r="V7" s="78" t="s">
        <v>129</v>
      </c>
      <c r="W7" s="80">
        <v>381417</v>
      </c>
      <c r="X7" s="80">
        <v>383317</v>
      </c>
      <c r="Y7" s="80">
        <v>378797</v>
      </c>
      <c r="Z7" s="80">
        <v>394032</v>
      </c>
      <c r="AA7" s="80">
        <v>340065</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381417</v>
      </c>
      <c r="AR7" s="80">
        <v>383317</v>
      </c>
      <c r="AS7" s="80">
        <v>378797</v>
      </c>
      <c r="AT7" s="80">
        <v>394032</v>
      </c>
      <c r="AU7" s="80">
        <v>340065</v>
      </c>
      <c r="AV7" s="80">
        <v>3024118</v>
      </c>
      <c r="AW7" s="80">
        <v>266125</v>
      </c>
      <c r="AX7" s="80">
        <v>3290243</v>
      </c>
      <c r="AY7" s="83">
        <v>143.6</v>
      </c>
      <c r="AZ7" s="83">
        <v>159.9</v>
      </c>
      <c r="BA7" s="83">
        <v>152.69999999999999</v>
      </c>
      <c r="BB7" s="83">
        <v>146.4</v>
      </c>
      <c r="BC7" s="83">
        <v>134</v>
      </c>
      <c r="BD7" s="83">
        <v>135.9</v>
      </c>
      <c r="BE7" s="83">
        <v>130.5</v>
      </c>
      <c r="BF7" s="83">
        <v>129.9</v>
      </c>
      <c r="BG7" s="83">
        <v>130.19999999999999</v>
      </c>
      <c r="BH7" s="83">
        <v>134.6</v>
      </c>
      <c r="BI7" s="83">
        <v>100</v>
      </c>
      <c r="BJ7" s="83">
        <v>145.30000000000001</v>
      </c>
      <c r="BK7" s="83">
        <v>162.6</v>
      </c>
      <c r="BL7" s="83">
        <v>151.30000000000001</v>
      </c>
      <c r="BM7" s="83">
        <v>142.1</v>
      </c>
      <c r="BN7" s="83">
        <v>130.9</v>
      </c>
      <c r="BO7" s="83">
        <v>136.30000000000001</v>
      </c>
      <c r="BP7" s="83">
        <v>130.69999999999999</v>
      </c>
      <c r="BQ7" s="83">
        <v>128.9</v>
      </c>
      <c r="BR7" s="83">
        <v>129.30000000000001</v>
      </c>
      <c r="BS7" s="83">
        <v>133.80000000000001</v>
      </c>
      <c r="BT7" s="83">
        <v>100</v>
      </c>
      <c r="BU7" s="83">
        <v>244.1</v>
      </c>
      <c r="BV7" s="83">
        <v>457.7</v>
      </c>
      <c r="BW7" s="83">
        <v>661</v>
      </c>
      <c r="BX7" s="83">
        <v>391</v>
      </c>
      <c r="BY7" s="83">
        <v>250.1</v>
      </c>
      <c r="BZ7" s="83">
        <v>688</v>
      </c>
      <c r="CA7" s="83">
        <v>707.7</v>
      </c>
      <c r="CB7" s="83">
        <v>749.1</v>
      </c>
      <c r="CC7" s="83">
        <v>763.6</v>
      </c>
      <c r="CD7" s="83">
        <v>666.3</v>
      </c>
      <c r="CE7" s="83">
        <v>100</v>
      </c>
      <c r="CF7" s="83">
        <v>7044.9</v>
      </c>
      <c r="CG7" s="83">
        <v>6404.1</v>
      </c>
      <c r="CH7" s="83">
        <v>6854</v>
      </c>
      <c r="CI7" s="83">
        <v>7194.5</v>
      </c>
      <c r="CJ7" s="83">
        <v>7964.5</v>
      </c>
      <c r="CK7" s="83">
        <v>8260</v>
      </c>
      <c r="CL7" s="83">
        <v>8600.1</v>
      </c>
      <c r="CM7" s="83">
        <v>9078.5</v>
      </c>
      <c r="CN7" s="83">
        <v>9106</v>
      </c>
      <c r="CO7" s="83">
        <v>9268.1</v>
      </c>
      <c r="CP7" s="80">
        <v>2033424</v>
      </c>
      <c r="CQ7" s="80">
        <v>2333579</v>
      </c>
      <c r="CR7" s="80">
        <v>2178526</v>
      </c>
      <c r="CS7" s="80">
        <v>2120355</v>
      </c>
      <c r="CT7" s="80">
        <v>1694616</v>
      </c>
      <c r="CU7" s="80">
        <v>1543942</v>
      </c>
      <c r="CV7" s="80">
        <v>1467681</v>
      </c>
      <c r="CW7" s="80">
        <v>1533303</v>
      </c>
      <c r="CX7" s="80">
        <v>1359753</v>
      </c>
      <c r="CY7" s="80">
        <v>1430009</v>
      </c>
      <c r="CZ7" s="80">
        <v>101197</v>
      </c>
      <c r="DA7" s="83">
        <v>44</v>
      </c>
      <c r="DB7" s="83">
        <v>43.7</v>
      </c>
      <c r="DC7" s="83">
        <v>43</v>
      </c>
      <c r="DD7" s="83">
        <v>44.4</v>
      </c>
      <c r="DE7" s="83">
        <v>38.4</v>
      </c>
      <c r="DF7" s="83">
        <v>36.200000000000003</v>
      </c>
      <c r="DG7" s="83">
        <v>36.5</v>
      </c>
      <c r="DH7" s="83">
        <v>35.299999999999997</v>
      </c>
      <c r="DI7" s="83">
        <v>35</v>
      </c>
      <c r="DJ7" s="83">
        <v>34.299999999999997</v>
      </c>
      <c r="DK7" s="83">
        <v>20.8</v>
      </c>
      <c r="DL7" s="83">
        <v>14.2</v>
      </c>
      <c r="DM7" s="83">
        <v>13.9</v>
      </c>
      <c r="DN7" s="83">
        <v>21.4</v>
      </c>
      <c r="DO7" s="83">
        <v>15.2</v>
      </c>
      <c r="DP7" s="83">
        <v>18.2</v>
      </c>
      <c r="DQ7" s="83">
        <v>20.9</v>
      </c>
      <c r="DR7" s="83">
        <v>21.1</v>
      </c>
      <c r="DS7" s="83">
        <v>19</v>
      </c>
      <c r="DT7" s="83">
        <v>20.6</v>
      </c>
      <c r="DU7" s="83">
        <v>158.6</v>
      </c>
      <c r="DV7" s="83">
        <v>139.5</v>
      </c>
      <c r="DW7" s="83">
        <v>123.7</v>
      </c>
      <c r="DX7" s="83">
        <v>145.6</v>
      </c>
      <c r="DY7" s="83">
        <v>228.7</v>
      </c>
      <c r="DZ7" s="83">
        <v>103.6</v>
      </c>
      <c r="EA7" s="83">
        <v>95.7</v>
      </c>
      <c r="EB7" s="83">
        <v>88.5</v>
      </c>
      <c r="EC7" s="83">
        <v>92.4</v>
      </c>
      <c r="ED7" s="83">
        <v>95.1</v>
      </c>
      <c r="EE7" s="83">
        <v>59.8</v>
      </c>
      <c r="EF7" s="83">
        <v>58.3</v>
      </c>
      <c r="EG7" s="83">
        <v>59.3</v>
      </c>
      <c r="EH7" s="83">
        <v>60.8</v>
      </c>
      <c r="EI7" s="83">
        <v>61.3</v>
      </c>
      <c r="EJ7" s="83">
        <v>60.3</v>
      </c>
      <c r="EK7" s="83">
        <v>60.2</v>
      </c>
      <c r="EL7" s="83">
        <v>61.2</v>
      </c>
      <c r="EM7" s="83">
        <v>61.9</v>
      </c>
      <c r="EN7" s="83">
        <v>62</v>
      </c>
      <c r="EO7" s="83">
        <v>13</v>
      </c>
      <c r="EP7" s="83">
        <v>17.3</v>
      </c>
      <c r="EQ7" s="83">
        <v>17.399999999999999</v>
      </c>
      <c r="ER7" s="83">
        <v>13.7</v>
      </c>
      <c r="ES7" s="83">
        <v>8.1</v>
      </c>
      <c r="ET7" s="83">
        <v>20.5</v>
      </c>
      <c r="EU7" s="83">
        <v>21.4</v>
      </c>
      <c r="EV7" s="83">
        <v>22.6</v>
      </c>
      <c r="EW7" s="83">
        <v>22.2</v>
      </c>
      <c r="EX7" s="83">
        <v>23</v>
      </c>
      <c r="EY7" s="80">
        <v>101197</v>
      </c>
      <c r="EZ7" s="83">
        <v>44</v>
      </c>
      <c r="FA7" s="83">
        <v>43.7</v>
      </c>
      <c r="FB7" s="83">
        <v>43</v>
      </c>
      <c r="FC7" s="83">
        <v>44.4</v>
      </c>
      <c r="FD7" s="83">
        <v>38.4</v>
      </c>
      <c r="FE7" s="83">
        <v>37.299999999999997</v>
      </c>
      <c r="FF7" s="83">
        <v>38</v>
      </c>
      <c r="FG7" s="83">
        <v>36.5</v>
      </c>
      <c r="FH7" s="83">
        <v>36.6</v>
      </c>
      <c r="FI7" s="83">
        <v>35.799999999999997</v>
      </c>
      <c r="FJ7" s="83">
        <v>20.8</v>
      </c>
      <c r="FK7" s="83">
        <v>14.2</v>
      </c>
      <c r="FL7" s="83">
        <v>13.9</v>
      </c>
      <c r="FM7" s="83">
        <v>21.4</v>
      </c>
      <c r="FN7" s="83">
        <v>15.2</v>
      </c>
      <c r="FO7" s="83">
        <v>19.3</v>
      </c>
      <c r="FP7" s="83">
        <v>20.6</v>
      </c>
      <c r="FQ7" s="83">
        <v>21.6</v>
      </c>
      <c r="FR7" s="83">
        <v>20</v>
      </c>
      <c r="FS7" s="83">
        <v>22.1</v>
      </c>
      <c r="FT7" s="83">
        <v>158.6</v>
      </c>
      <c r="FU7" s="83">
        <v>139.5</v>
      </c>
      <c r="FV7" s="83">
        <v>123.7</v>
      </c>
      <c r="FW7" s="83">
        <v>145.6</v>
      </c>
      <c r="FX7" s="83">
        <v>228.7</v>
      </c>
      <c r="FY7" s="83">
        <v>83.3</v>
      </c>
      <c r="FZ7" s="83">
        <v>73.2</v>
      </c>
      <c r="GA7" s="83">
        <v>71.400000000000006</v>
      </c>
      <c r="GB7" s="83">
        <v>82</v>
      </c>
      <c r="GC7" s="83">
        <v>87.3</v>
      </c>
      <c r="GD7" s="83">
        <v>59.8</v>
      </c>
      <c r="GE7" s="83">
        <v>58.3</v>
      </c>
      <c r="GF7" s="83">
        <v>59.3</v>
      </c>
      <c r="GG7" s="83">
        <v>60.8</v>
      </c>
      <c r="GH7" s="83">
        <v>61.3</v>
      </c>
      <c r="GI7" s="83">
        <v>62.1</v>
      </c>
      <c r="GJ7" s="83">
        <v>62.6</v>
      </c>
      <c r="GK7" s="83">
        <v>63.4</v>
      </c>
      <c r="GL7" s="83">
        <v>63.8</v>
      </c>
      <c r="GM7" s="83">
        <v>63.6</v>
      </c>
      <c r="GN7" s="83">
        <v>13</v>
      </c>
      <c r="GO7" s="83">
        <v>17.3</v>
      </c>
      <c r="GP7" s="83">
        <v>17.399999999999999</v>
      </c>
      <c r="GQ7" s="83">
        <v>13.7</v>
      </c>
      <c r="GR7" s="83">
        <v>8.1</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t="s">
        <v>129</v>
      </c>
      <c r="IY7" s="83" t="s">
        <v>129</v>
      </c>
      <c r="IZ7" s="83" t="s">
        <v>129</v>
      </c>
      <c r="JA7" s="83" t="s">
        <v>129</v>
      </c>
      <c r="JB7" s="83" t="s">
        <v>129</v>
      </c>
      <c r="JC7" s="83">
        <v>15.5</v>
      </c>
      <c r="JD7" s="83">
        <v>13.1</v>
      </c>
      <c r="JE7" s="83">
        <v>19.899999999999999</v>
      </c>
      <c r="JF7" s="83">
        <v>16.899999999999999</v>
      </c>
      <c r="JG7" s="83">
        <v>20.9</v>
      </c>
      <c r="JH7" s="83" t="s">
        <v>129</v>
      </c>
      <c r="JI7" s="83" t="s">
        <v>129</v>
      </c>
      <c r="JJ7" s="83" t="s">
        <v>129</v>
      </c>
      <c r="JK7" s="83" t="s">
        <v>129</v>
      </c>
      <c r="JL7" s="83" t="s">
        <v>129</v>
      </c>
      <c r="JM7" s="83">
        <v>28.4</v>
      </c>
      <c r="JN7" s="83">
        <v>25</v>
      </c>
      <c r="JO7" s="83">
        <v>12.9</v>
      </c>
      <c r="JP7" s="83">
        <v>14</v>
      </c>
      <c r="JQ7" s="83">
        <v>15.5</v>
      </c>
      <c r="JR7" s="83" t="s">
        <v>129</v>
      </c>
      <c r="JS7" s="83" t="s">
        <v>129</v>
      </c>
      <c r="JT7" s="83" t="s">
        <v>129</v>
      </c>
      <c r="JU7" s="83" t="s">
        <v>129</v>
      </c>
      <c r="JV7" s="83" t="s">
        <v>129</v>
      </c>
      <c r="JW7" s="83">
        <v>167.2</v>
      </c>
      <c r="JX7" s="83">
        <v>267.7</v>
      </c>
      <c r="JY7" s="83">
        <v>155.5</v>
      </c>
      <c r="JZ7" s="83">
        <v>121</v>
      </c>
      <c r="KA7" s="83">
        <v>81.7</v>
      </c>
      <c r="KB7" s="83" t="s">
        <v>129</v>
      </c>
      <c r="KC7" s="83" t="s">
        <v>129</v>
      </c>
      <c r="KD7" s="83" t="s">
        <v>129</v>
      </c>
      <c r="KE7" s="83" t="s">
        <v>129</v>
      </c>
      <c r="KF7" s="83" t="s">
        <v>129</v>
      </c>
      <c r="KG7" s="83">
        <v>53.3</v>
      </c>
      <c r="KH7" s="83">
        <v>29</v>
      </c>
      <c r="KI7" s="83">
        <v>32.4</v>
      </c>
      <c r="KJ7" s="83">
        <v>42.4</v>
      </c>
      <c r="KK7" s="83">
        <v>45.4</v>
      </c>
      <c r="KL7" s="83" t="s">
        <v>129</v>
      </c>
      <c r="KM7" s="83" t="s">
        <v>129</v>
      </c>
      <c r="KN7" s="83" t="s">
        <v>129</v>
      </c>
      <c r="KO7" s="83" t="s">
        <v>129</v>
      </c>
      <c r="KP7" s="83" t="s">
        <v>129</v>
      </c>
      <c r="KQ7" s="83">
        <v>100</v>
      </c>
      <c r="KR7" s="83">
        <v>100</v>
      </c>
      <c r="KS7" s="83">
        <v>100</v>
      </c>
      <c r="KT7" s="83">
        <v>100</v>
      </c>
      <c r="KU7" s="83">
        <v>56</v>
      </c>
      <c r="KV7" s="80" t="s">
        <v>129</v>
      </c>
      <c r="KW7" s="83" t="s">
        <v>129</v>
      </c>
      <c r="KX7" s="83" t="s">
        <v>129</v>
      </c>
      <c r="KY7" s="83" t="s">
        <v>129</v>
      </c>
      <c r="KZ7" s="83" t="s">
        <v>129</v>
      </c>
      <c r="LA7" s="83" t="s">
        <v>129</v>
      </c>
      <c r="LB7" s="83">
        <v>15.3</v>
      </c>
      <c r="LC7" s="83">
        <v>15.4</v>
      </c>
      <c r="LD7" s="83">
        <v>15.1</v>
      </c>
      <c r="LE7" s="83">
        <v>15.5</v>
      </c>
      <c r="LF7" s="83">
        <v>15.2</v>
      </c>
      <c r="LG7" s="83" t="s">
        <v>129</v>
      </c>
      <c r="LH7" s="83" t="s">
        <v>129</v>
      </c>
      <c r="LI7" s="83" t="s">
        <v>129</v>
      </c>
      <c r="LJ7" s="83" t="s">
        <v>129</v>
      </c>
      <c r="LK7" s="83" t="s">
        <v>129</v>
      </c>
      <c r="LL7" s="83">
        <v>2.4</v>
      </c>
      <c r="LM7" s="83">
        <v>4.0999999999999996</v>
      </c>
      <c r="LN7" s="83">
        <v>2.2000000000000002</v>
      </c>
      <c r="LO7" s="83">
        <v>2.4</v>
      </c>
      <c r="LP7" s="83">
        <v>3.7</v>
      </c>
      <c r="LQ7" s="83" t="s">
        <v>129</v>
      </c>
      <c r="LR7" s="83" t="s">
        <v>129</v>
      </c>
      <c r="LS7" s="83" t="s">
        <v>129</v>
      </c>
      <c r="LT7" s="83" t="s">
        <v>129</v>
      </c>
      <c r="LU7" s="83" t="s">
        <v>129</v>
      </c>
      <c r="LV7" s="83">
        <v>494.6</v>
      </c>
      <c r="LW7" s="83">
        <v>469.5</v>
      </c>
      <c r="LX7" s="83">
        <v>391.3</v>
      </c>
      <c r="LY7" s="83">
        <v>270.5</v>
      </c>
      <c r="LZ7" s="83">
        <v>252.2</v>
      </c>
      <c r="MA7" s="83" t="s">
        <v>129</v>
      </c>
      <c r="MB7" s="83" t="s">
        <v>129</v>
      </c>
      <c r="MC7" s="83" t="s">
        <v>129</v>
      </c>
      <c r="MD7" s="83" t="s">
        <v>129</v>
      </c>
      <c r="ME7" s="83" t="s">
        <v>129</v>
      </c>
      <c r="MF7" s="83">
        <v>11.5</v>
      </c>
      <c r="MG7" s="83">
        <v>16.100000000000001</v>
      </c>
      <c r="MH7" s="83">
        <v>22.3</v>
      </c>
      <c r="MI7" s="83">
        <v>27.3</v>
      </c>
      <c r="MJ7" s="83">
        <v>32.5</v>
      </c>
      <c r="MK7" s="83" t="s">
        <v>129</v>
      </c>
      <c r="ML7" s="83" t="s">
        <v>129</v>
      </c>
      <c r="MM7" s="83" t="s">
        <v>129</v>
      </c>
      <c r="MN7" s="83" t="s">
        <v>129</v>
      </c>
      <c r="MO7" s="83" t="s">
        <v>129</v>
      </c>
      <c r="MP7" s="83">
        <v>100</v>
      </c>
      <c r="MQ7" s="83">
        <v>100</v>
      </c>
      <c r="MR7" s="83">
        <v>100</v>
      </c>
      <c r="MS7" s="83">
        <v>100</v>
      </c>
      <c r="MT7" s="83">
        <v>100</v>
      </c>
      <c r="MU7" s="83">
        <v>14</v>
      </c>
      <c r="MV7" s="83">
        <v>16</v>
      </c>
      <c r="MW7" s="83">
        <v>16</v>
      </c>
      <c r="MX7" s="83">
        <v>16</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（最大出力合計101,197kW）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（最大出力合計101,197kW）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143.6</v>
      </c>
      <c r="AZ11" s="95">
        <f>AZ7</f>
        <v>159.9</v>
      </c>
      <c r="BA11" s="95">
        <f>BA7</f>
        <v>152.69999999999999</v>
      </c>
      <c r="BB11" s="95">
        <f>BB7</f>
        <v>146.4</v>
      </c>
      <c r="BC11" s="95">
        <f>BC7</f>
        <v>134</v>
      </c>
      <c r="BD11" s="84"/>
      <c r="BE11" s="84"/>
      <c r="BF11" s="84"/>
      <c r="BG11" s="84"/>
      <c r="BH11" s="84"/>
      <c r="BI11" s="94" t="s">
        <v>143</v>
      </c>
      <c r="BJ11" s="95">
        <f>BJ7</f>
        <v>145.30000000000001</v>
      </c>
      <c r="BK11" s="95">
        <f>BK7</f>
        <v>162.6</v>
      </c>
      <c r="BL11" s="95">
        <f>BL7</f>
        <v>151.30000000000001</v>
      </c>
      <c r="BM11" s="95">
        <f>BM7</f>
        <v>142.1</v>
      </c>
      <c r="BN11" s="95">
        <f>BN7</f>
        <v>130.9</v>
      </c>
      <c r="BO11" s="84"/>
      <c r="BP11" s="84"/>
      <c r="BQ11" s="84"/>
      <c r="BR11" s="84"/>
      <c r="BS11" s="84"/>
      <c r="BT11" s="94" t="s">
        <v>142</v>
      </c>
      <c r="BU11" s="95">
        <f>BU7</f>
        <v>244.1</v>
      </c>
      <c r="BV11" s="95">
        <f>BV7</f>
        <v>457.7</v>
      </c>
      <c r="BW11" s="95">
        <f>BW7</f>
        <v>661</v>
      </c>
      <c r="BX11" s="95">
        <f>BX7</f>
        <v>391</v>
      </c>
      <c r="BY11" s="95">
        <f>BY7</f>
        <v>250.1</v>
      </c>
      <c r="BZ11" s="84"/>
      <c r="CA11" s="84"/>
      <c r="CB11" s="84"/>
      <c r="CC11" s="84"/>
      <c r="CD11" s="84"/>
      <c r="CE11" s="94" t="s">
        <v>142</v>
      </c>
      <c r="CF11" s="95">
        <f>CF7</f>
        <v>7044.9</v>
      </c>
      <c r="CG11" s="95">
        <f>CG7</f>
        <v>6404.1</v>
      </c>
      <c r="CH11" s="95">
        <f>CH7</f>
        <v>6854</v>
      </c>
      <c r="CI11" s="95">
        <f>CI7</f>
        <v>7194.5</v>
      </c>
      <c r="CJ11" s="95">
        <f>CJ7</f>
        <v>7964.5</v>
      </c>
      <c r="CK11" s="84"/>
      <c r="CL11" s="84"/>
      <c r="CM11" s="84"/>
      <c r="CN11" s="84"/>
      <c r="CO11" s="94" t="s">
        <v>142</v>
      </c>
      <c r="CP11" s="96">
        <f>CP7</f>
        <v>2033424</v>
      </c>
      <c r="CQ11" s="96">
        <f>CQ7</f>
        <v>2333579</v>
      </c>
      <c r="CR11" s="96">
        <f>CR7</f>
        <v>2178526</v>
      </c>
      <c r="CS11" s="96">
        <f>CS7</f>
        <v>2120355</v>
      </c>
      <c r="CT11" s="96">
        <f>CT7</f>
        <v>1694616</v>
      </c>
      <c r="CU11" s="84"/>
      <c r="CV11" s="84"/>
      <c r="CW11" s="84"/>
      <c r="CX11" s="84"/>
      <c r="CY11" s="84"/>
      <c r="CZ11" s="94" t="s">
        <v>142</v>
      </c>
      <c r="DA11" s="95">
        <f>DA7</f>
        <v>44</v>
      </c>
      <c r="DB11" s="95">
        <f>DB7</f>
        <v>43.7</v>
      </c>
      <c r="DC11" s="95">
        <f>DC7</f>
        <v>43</v>
      </c>
      <c r="DD11" s="95">
        <f>DD7</f>
        <v>44.4</v>
      </c>
      <c r="DE11" s="95">
        <f>DE7</f>
        <v>38.4</v>
      </c>
      <c r="DF11" s="84"/>
      <c r="DG11" s="84"/>
      <c r="DH11" s="84"/>
      <c r="DI11" s="84"/>
      <c r="DJ11" s="94" t="s">
        <v>142</v>
      </c>
      <c r="DK11" s="95">
        <f>DK7</f>
        <v>20.8</v>
      </c>
      <c r="DL11" s="95">
        <f>DL7</f>
        <v>14.2</v>
      </c>
      <c r="DM11" s="95">
        <f>DM7</f>
        <v>13.9</v>
      </c>
      <c r="DN11" s="95">
        <f>DN7</f>
        <v>21.4</v>
      </c>
      <c r="DO11" s="95">
        <f>DO7</f>
        <v>15.2</v>
      </c>
      <c r="DP11" s="84"/>
      <c r="DQ11" s="84"/>
      <c r="DR11" s="84"/>
      <c r="DS11" s="84"/>
      <c r="DT11" s="94" t="s">
        <v>142</v>
      </c>
      <c r="DU11" s="95">
        <f>DU7</f>
        <v>158.6</v>
      </c>
      <c r="DV11" s="95">
        <f>DV7</f>
        <v>139.5</v>
      </c>
      <c r="DW11" s="95">
        <f>DW7</f>
        <v>123.7</v>
      </c>
      <c r="DX11" s="95">
        <f>DX7</f>
        <v>145.6</v>
      </c>
      <c r="DY11" s="95">
        <f>DY7</f>
        <v>228.7</v>
      </c>
      <c r="DZ11" s="84"/>
      <c r="EA11" s="84"/>
      <c r="EB11" s="84"/>
      <c r="EC11" s="84"/>
      <c r="ED11" s="94" t="s">
        <v>142</v>
      </c>
      <c r="EE11" s="95">
        <f>EE7</f>
        <v>59.8</v>
      </c>
      <c r="EF11" s="95">
        <f>EF7</f>
        <v>58.3</v>
      </c>
      <c r="EG11" s="95">
        <f>EG7</f>
        <v>59.3</v>
      </c>
      <c r="EH11" s="95">
        <f>EH7</f>
        <v>60.8</v>
      </c>
      <c r="EI11" s="95">
        <f>EI7</f>
        <v>61.3</v>
      </c>
      <c r="EJ11" s="84"/>
      <c r="EK11" s="84"/>
      <c r="EL11" s="84"/>
      <c r="EM11" s="84"/>
      <c r="EN11" s="94" t="s">
        <v>142</v>
      </c>
      <c r="EO11" s="95">
        <f>EO7</f>
        <v>13</v>
      </c>
      <c r="EP11" s="95">
        <f>EP7</f>
        <v>17.3</v>
      </c>
      <c r="EQ11" s="95">
        <f>EQ7</f>
        <v>17.399999999999999</v>
      </c>
      <c r="ER11" s="95">
        <f>ER7</f>
        <v>13.7</v>
      </c>
      <c r="ES11" s="95">
        <f>ES7</f>
        <v>8.1</v>
      </c>
      <c r="ET11" s="84"/>
      <c r="EU11" s="84"/>
      <c r="EV11" s="84"/>
      <c r="EW11" s="84"/>
      <c r="EX11" s="84"/>
      <c r="EY11" s="94" t="s">
        <v>142</v>
      </c>
      <c r="EZ11" s="95">
        <f>EZ7</f>
        <v>44</v>
      </c>
      <c r="FA11" s="95">
        <f>FA7</f>
        <v>43.7</v>
      </c>
      <c r="FB11" s="95">
        <f>FB7</f>
        <v>43</v>
      </c>
      <c r="FC11" s="95">
        <f>FC7</f>
        <v>44.4</v>
      </c>
      <c r="FD11" s="95">
        <f>FD7</f>
        <v>38.4</v>
      </c>
      <c r="FE11" s="84"/>
      <c r="FF11" s="84"/>
      <c r="FG11" s="84"/>
      <c r="FH11" s="84"/>
      <c r="FI11" s="94" t="s">
        <v>142</v>
      </c>
      <c r="FJ11" s="95">
        <f>FJ7</f>
        <v>20.8</v>
      </c>
      <c r="FK11" s="95">
        <f>FK7</f>
        <v>14.2</v>
      </c>
      <c r="FL11" s="95">
        <f>FL7</f>
        <v>13.9</v>
      </c>
      <c r="FM11" s="95">
        <f>FM7</f>
        <v>21.4</v>
      </c>
      <c r="FN11" s="95">
        <f>FN7</f>
        <v>15.2</v>
      </c>
      <c r="FO11" s="84"/>
      <c r="FP11" s="84"/>
      <c r="FQ11" s="84"/>
      <c r="FR11" s="84"/>
      <c r="FS11" s="94" t="s">
        <v>142</v>
      </c>
      <c r="FT11" s="95">
        <f>FT7</f>
        <v>158.6</v>
      </c>
      <c r="FU11" s="95">
        <f>FU7</f>
        <v>139.5</v>
      </c>
      <c r="FV11" s="95">
        <f>FV7</f>
        <v>123.7</v>
      </c>
      <c r="FW11" s="95">
        <f>FW7</f>
        <v>145.6</v>
      </c>
      <c r="FX11" s="95">
        <f>FX7</f>
        <v>228.7</v>
      </c>
      <c r="FY11" s="84"/>
      <c r="FZ11" s="84"/>
      <c r="GA11" s="84"/>
      <c r="GB11" s="84"/>
      <c r="GC11" s="94" t="s">
        <v>142</v>
      </c>
      <c r="GD11" s="95">
        <f>GD7</f>
        <v>59.8</v>
      </c>
      <c r="GE11" s="95">
        <f>GE7</f>
        <v>58.3</v>
      </c>
      <c r="GF11" s="95">
        <f>GF7</f>
        <v>59.3</v>
      </c>
      <c r="GG11" s="95">
        <f>GG7</f>
        <v>60.8</v>
      </c>
      <c r="GH11" s="95">
        <f>GH7</f>
        <v>61.3</v>
      </c>
      <c r="GI11" s="84"/>
      <c r="GJ11" s="84"/>
      <c r="GK11" s="84"/>
      <c r="GL11" s="84"/>
      <c r="GM11" s="94" t="s">
        <v>142</v>
      </c>
      <c r="GN11" s="95">
        <f>GN7</f>
        <v>13</v>
      </c>
      <c r="GO11" s="95">
        <f>GO7</f>
        <v>17.3</v>
      </c>
      <c r="GP11" s="95">
        <f>GP7</f>
        <v>17.399999999999999</v>
      </c>
      <c r="GQ11" s="95">
        <f>GQ7</f>
        <v>13.7</v>
      </c>
      <c r="GR11" s="95">
        <f>GR7</f>
        <v>8.1</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135.9</v>
      </c>
      <c r="AZ12" s="95">
        <f>BE7</f>
        <v>130.5</v>
      </c>
      <c r="BA12" s="95">
        <f>BF7</f>
        <v>129.9</v>
      </c>
      <c r="BB12" s="95">
        <f>BG7</f>
        <v>130.19999999999999</v>
      </c>
      <c r="BC12" s="95">
        <f>BH7</f>
        <v>134.6</v>
      </c>
      <c r="BD12" s="84"/>
      <c r="BE12" s="84"/>
      <c r="BF12" s="84"/>
      <c r="BG12" s="84"/>
      <c r="BH12" s="84"/>
      <c r="BI12" s="94" t="s">
        <v>146</v>
      </c>
      <c r="BJ12" s="95">
        <f>BO7</f>
        <v>136.30000000000001</v>
      </c>
      <c r="BK12" s="95">
        <f>BP7</f>
        <v>130.69999999999999</v>
      </c>
      <c r="BL12" s="95">
        <f>BQ7</f>
        <v>128.9</v>
      </c>
      <c r="BM12" s="95">
        <f>BR7</f>
        <v>129.30000000000001</v>
      </c>
      <c r="BN12" s="95">
        <f>BS7</f>
        <v>133.80000000000001</v>
      </c>
      <c r="BO12" s="84"/>
      <c r="BP12" s="84"/>
      <c r="BQ12" s="84"/>
      <c r="BR12" s="84"/>
      <c r="BS12" s="84"/>
      <c r="BT12" s="94" t="s">
        <v>146</v>
      </c>
      <c r="BU12" s="95">
        <f>BZ7</f>
        <v>688</v>
      </c>
      <c r="BV12" s="95">
        <f>CA7</f>
        <v>707.7</v>
      </c>
      <c r="BW12" s="95">
        <f>CB7</f>
        <v>749.1</v>
      </c>
      <c r="BX12" s="95">
        <f>CC7</f>
        <v>763.6</v>
      </c>
      <c r="BY12" s="95">
        <f>CD7</f>
        <v>666.3</v>
      </c>
      <c r="BZ12" s="84"/>
      <c r="CA12" s="84"/>
      <c r="CB12" s="84"/>
      <c r="CC12" s="84"/>
      <c r="CD12" s="84"/>
      <c r="CE12" s="94" t="s">
        <v>146</v>
      </c>
      <c r="CF12" s="95">
        <f>CK7</f>
        <v>8260</v>
      </c>
      <c r="CG12" s="95">
        <f>CL7</f>
        <v>8600.1</v>
      </c>
      <c r="CH12" s="95">
        <f>CM7</f>
        <v>9078.5</v>
      </c>
      <c r="CI12" s="95">
        <f>CN7</f>
        <v>9106</v>
      </c>
      <c r="CJ12" s="95">
        <f>CO7</f>
        <v>9268.1</v>
      </c>
      <c r="CK12" s="84"/>
      <c r="CL12" s="84"/>
      <c r="CM12" s="84"/>
      <c r="CN12" s="84"/>
      <c r="CO12" s="94" t="s">
        <v>146</v>
      </c>
      <c r="CP12" s="96">
        <f>CU7</f>
        <v>1543942</v>
      </c>
      <c r="CQ12" s="96">
        <f>CV7</f>
        <v>1467681</v>
      </c>
      <c r="CR12" s="96">
        <f>CW7</f>
        <v>1533303</v>
      </c>
      <c r="CS12" s="96">
        <f>CX7</f>
        <v>1359753</v>
      </c>
      <c r="CT12" s="96">
        <f>CY7</f>
        <v>1430009</v>
      </c>
      <c r="CU12" s="84"/>
      <c r="CV12" s="84"/>
      <c r="CW12" s="84"/>
      <c r="CX12" s="84"/>
      <c r="CY12" s="84"/>
      <c r="CZ12" s="94" t="s">
        <v>146</v>
      </c>
      <c r="DA12" s="95">
        <f>DF7</f>
        <v>36.200000000000003</v>
      </c>
      <c r="DB12" s="95">
        <f>DG7</f>
        <v>36.5</v>
      </c>
      <c r="DC12" s="95">
        <f>DH7</f>
        <v>35.299999999999997</v>
      </c>
      <c r="DD12" s="95">
        <f>DI7</f>
        <v>35</v>
      </c>
      <c r="DE12" s="95">
        <f>DJ7</f>
        <v>34.299999999999997</v>
      </c>
      <c r="DF12" s="84"/>
      <c r="DG12" s="84"/>
      <c r="DH12" s="84"/>
      <c r="DI12" s="84"/>
      <c r="DJ12" s="94" t="s">
        <v>146</v>
      </c>
      <c r="DK12" s="95">
        <f>DP7</f>
        <v>18.2</v>
      </c>
      <c r="DL12" s="95">
        <f>DQ7</f>
        <v>20.9</v>
      </c>
      <c r="DM12" s="95">
        <f>DR7</f>
        <v>21.1</v>
      </c>
      <c r="DN12" s="95">
        <f>DS7</f>
        <v>19</v>
      </c>
      <c r="DO12" s="95">
        <f>DT7</f>
        <v>20.6</v>
      </c>
      <c r="DP12" s="84"/>
      <c r="DQ12" s="84"/>
      <c r="DR12" s="84"/>
      <c r="DS12" s="84"/>
      <c r="DT12" s="94" t="s">
        <v>146</v>
      </c>
      <c r="DU12" s="95">
        <f>DZ7</f>
        <v>103.6</v>
      </c>
      <c r="DV12" s="95">
        <f>EA7</f>
        <v>95.7</v>
      </c>
      <c r="DW12" s="95">
        <f>EB7</f>
        <v>88.5</v>
      </c>
      <c r="DX12" s="95">
        <f>EC7</f>
        <v>92.4</v>
      </c>
      <c r="DY12" s="95">
        <f>ED7</f>
        <v>95.1</v>
      </c>
      <c r="DZ12" s="84"/>
      <c r="EA12" s="84"/>
      <c r="EB12" s="84"/>
      <c r="EC12" s="84"/>
      <c r="ED12" s="94" t="s">
        <v>146</v>
      </c>
      <c r="EE12" s="95">
        <f>EJ7</f>
        <v>60.3</v>
      </c>
      <c r="EF12" s="95">
        <f>EK7</f>
        <v>60.2</v>
      </c>
      <c r="EG12" s="95">
        <f>EL7</f>
        <v>61.2</v>
      </c>
      <c r="EH12" s="95">
        <f>EM7</f>
        <v>61.9</v>
      </c>
      <c r="EI12" s="95">
        <f>EN7</f>
        <v>62</v>
      </c>
      <c r="EJ12" s="84"/>
      <c r="EK12" s="84"/>
      <c r="EL12" s="84"/>
      <c r="EM12" s="84"/>
      <c r="EN12" s="94" t="s">
        <v>146</v>
      </c>
      <c r="EO12" s="95">
        <f>ET7</f>
        <v>20.5</v>
      </c>
      <c r="EP12" s="95">
        <f>EU7</f>
        <v>21.4</v>
      </c>
      <c r="EQ12" s="95">
        <f>EV7</f>
        <v>22.6</v>
      </c>
      <c r="ER12" s="95">
        <f>EW7</f>
        <v>22.2</v>
      </c>
      <c r="ES12" s="95">
        <f>EX7</f>
        <v>23</v>
      </c>
      <c r="ET12" s="84"/>
      <c r="EU12" s="84"/>
      <c r="EV12" s="84"/>
      <c r="EW12" s="84"/>
      <c r="EX12" s="84"/>
      <c r="EY12" s="94" t="s">
        <v>146</v>
      </c>
      <c r="EZ12" s="95">
        <f>IF($EZ$8,FE7,"-")</f>
        <v>37.299999999999997</v>
      </c>
      <c r="FA12" s="95">
        <f>IF($EZ$8,FF7,"-")</f>
        <v>38</v>
      </c>
      <c r="FB12" s="95">
        <f>IF($EZ$8,FG7,"-")</f>
        <v>36.5</v>
      </c>
      <c r="FC12" s="95">
        <f>IF($EZ$8,FH7,"-")</f>
        <v>36.6</v>
      </c>
      <c r="FD12" s="95">
        <f>IF($EZ$8,FI7,"-")</f>
        <v>35.799999999999997</v>
      </c>
      <c r="FE12" s="84"/>
      <c r="FF12" s="84"/>
      <c r="FG12" s="84"/>
      <c r="FH12" s="84"/>
      <c r="FI12" s="94" t="s">
        <v>146</v>
      </c>
      <c r="FJ12" s="95">
        <f>IF($FJ$8,FO7,"-")</f>
        <v>19.3</v>
      </c>
      <c r="FK12" s="95">
        <f>IF($FJ$8,FP7,"-")</f>
        <v>20.6</v>
      </c>
      <c r="FL12" s="95">
        <f>IF($FJ$8,FQ7,"-")</f>
        <v>21.6</v>
      </c>
      <c r="FM12" s="95">
        <f>IF($FJ$8,FR7,"-")</f>
        <v>20</v>
      </c>
      <c r="FN12" s="95">
        <f>IF($FJ$8,FS7,"-")</f>
        <v>22.1</v>
      </c>
      <c r="FO12" s="84"/>
      <c r="FP12" s="84"/>
      <c r="FQ12" s="84"/>
      <c r="FR12" s="84"/>
      <c r="FS12" s="94" t="s">
        <v>146</v>
      </c>
      <c r="FT12" s="95">
        <f>IF($FT$8,FY7,"-")</f>
        <v>83.3</v>
      </c>
      <c r="FU12" s="95">
        <f>IF($FT$8,FZ7,"-")</f>
        <v>73.2</v>
      </c>
      <c r="FV12" s="95">
        <f>IF($FT$8,GA7,"-")</f>
        <v>71.400000000000006</v>
      </c>
      <c r="FW12" s="95">
        <f>IF($FT$8,GB7,"-")</f>
        <v>82</v>
      </c>
      <c r="FX12" s="95">
        <f>IF($FT$8,GC7,"-")</f>
        <v>87.3</v>
      </c>
      <c r="FY12" s="84"/>
      <c r="FZ12" s="84"/>
      <c r="GA12" s="84"/>
      <c r="GB12" s="84"/>
      <c r="GC12" s="94" t="s">
        <v>146</v>
      </c>
      <c r="GD12" s="95">
        <f>IF($GD$8,GI7,"-")</f>
        <v>62.1</v>
      </c>
      <c r="GE12" s="95">
        <f>IF($GD$8,GJ7,"-")</f>
        <v>62.6</v>
      </c>
      <c r="GF12" s="95">
        <f>IF($GD$8,GK7,"-")</f>
        <v>63.4</v>
      </c>
      <c r="GG12" s="95">
        <f>IF($GD$8,GL7,"-")</f>
        <v>63.8</v>
      </c>
      <c r="GH12" s="95">
        <f>IF($GD$8,GM7,"-")</f>
        <v>63.6</v>
      </c>
      <c r="GI12" s="84"/>
      <c r="GJ12" s="84"/>
      <c r="GK12" s="84"/>
      <c r="GL12" s="84"/>
      <c r="GM12" s="94" t="s">
        <v>146</v>
      </c>
      <c r="GN12" s="95">
        <f>IF($GN$8,GS7,"-")</f>
        <v>14.4</v>
      </c>
      <c r="GO12" s="95">
        <f>IF($GN$8,GT7,"-")</f>
        <v>15.3</v>
      </c>
      <c r="GP12" s="95">
        <f>IF($GN$8,GU7,"-")</f>
        <v>16.100000000000001</v>
      </c>
      <c r="GQ12" s="95">
        <f>IF($GN$8,GV7,"-")</f>
        <v>15.2</v>
      </c>
      <c r="GR12" s="95">
        <f>IF($GN$8,GW7,"-")</f>
        <v>17.7</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148</v>
      </c>
      <c r="C14" s="99"/>
      <c r="D14" s="100"/>
      <c r="E14" s="99"/>
      <c r="F14" s="197" t="s">
        <v>149</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150</v>
      </c>
      <c r="C15" s="196"/>
      <c r="D15" s="100"/>
      <c r="E15" s="97">
        <v>1</v>
      </c>
      <c r="F15" s="196" t="s">
        <v>13</v>
      </c>
      <c r="G15" s="196"/>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153</v>
      </c>
      <c r="C16" s="196"/>
      <c r="D16" s="100"/>
      <c r="E16" s="97">
        <f>E15+1</f>
        <v>2</v>
      </c>
      <c r="F16" s="196" t="s">
        <v>154</v>
      </c>
      <c r="G16" s="196"/>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156</v>
      </c>
      <c r="C17" s="196"/>
      <c r="D17" s="100"/>
      <c r="E17" s="97">
        <f t="shared" ref="E17" si="8">E16+1</f>
        <v>3</v>
      </c>
      <c r="F17" s="196" t="s">
        <v>16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f>IF(AY7="-",NA(),AY7)</f>
        <v>143.6</v>
      </c>
      <c r="AZ17" s="106">
        <f t="shared" ref="AZ17:BC17" si="9">IF(AZ7="-",NA(),AZ7)</f>
        <v>159.9</v>
      </c>
      <c r="BA17" s="106">
        <f t="shared" si="9"/>
        <v>152.69999999999999</v>
      </c>
      <c r="BB17" s="106">
        <f t="shared" si="9"/>
        <v>146.4</v>
      </c>
      <c r="BC17" s="106">
        <f t="shared" si="9"/>
        <v>134</v>
      </c>
      <c r="BD17" s="100"/>
      <c r="BE17" s="100"/>
      <c r="BF17" s="100"/>
      <c r="BG17" s="100"/>
      <c r="BH17" s="100"/>
      <c r="BI17" s="105" t="s">
        <v>158</v>
      </c>
      <c r="BJ17" s="106">
        <f>IF(BJ7="-",NA(),BJ7)</f>
        <v>145.30000000000001</v>
      </c>
      <c r="BK17" s="106">
        <f t="shared" ref="BK17:BN17" si="10">IF(BK7="-",NA(),BK7)</f>
        <v>162.6</v>
      </c>
      <c r="BL17" s="106">
        <f t="shared" si="10"/>
        <v>151.30000000000001</v>
      </c>
      <c r="BM17" s="106">
        <f t="shared" si="10"/>
        <v>142.1</v>
      </c>
      <c r="BN17" s="106">
        <f t="shared" si="10"/>
        <v>130.9</v>
      </c>
      <c r="BO17" s="100"/>
      <c r="BP17" s="100"/>
      <c r="BQ17" s="100"/>
      <c r="BR17" s="100"/>
      <c r="BS17" s="100"/>
      <c r="BT17" s="105" t="s">
        <v>158</v>
      </c>
      <c r="BU17" s="106">
        <f>IF(BU7="-",NA(),BU7)</f>
        <v>244.1</v>
      </c>
      <c r="BV17" s="106">
        <f t="shared" ref="BV17:BY17" si="11">IF(BV7="-",NA(),BV7)</f>
        <v>457.7</v>
      </c>
      <c r="BW17" s="106">
        <f t="shared" si="11"/>
        <v>661</v>
      </c>
      <c r="BX17" s="106">
        <f t="shared" si="11"/>
        <v>391</v>
      </c>
      <c r="BY17" s="106">
        <f t="shared" si="11"/>
        <v>250.1</v>
      </c>
      <c r="BZ17" s="100"/>
      <c r="CA17" s="100"/>
      <c r="CB17" s="100"/>
      <c r="CC17" s="100"/>
      <c r="CD17" s="100"/>
      <c r="CE17" s="105" t="s">
        <v>158</v>
      </c>
      <c r="CF17" s="106">
        <f>IF(CF7="-",NA(),CF7)</f>
        <v>7044.9</v>
      </c>
      <c r="CG17" s="106">
        <f t="shared" ref="CG17:CJ17" si="12">IF(CG7="-",NA(),CG7)</f>
        <v>6404.1</v>
      </c>
      <c r="CH17" s="106">
        <f t="shared" si="12"/>
        <v>6854</v>
      </c>
      <c r="CI17" s="106">
        <f t="shared" si="12"/>
        <v>7194.5</v>
      </c>
      <c r="CJ17" s="106">
        <f t="shared" si="12"/>
        <v>7964.5</v>
      </c>
      <c r="CK17" s="100"/>
      <c r="CL17" s="100"/>
      <c r="CM17" s="100"/>
      <c r="CN17" s="100"/>
      <c r="CO17" s="105" t="s">
        <v>159</v>
      </c>
      <c r="CP17" s="107">
        <f>IF(CP7="-",NA(),CP7)</f>
        <v>2033424</v>
      </c>
      <c r="CQ17" s="107">
        <f t="shared" ref="CQ17:CT17" si="13">IF(CQ7="-",NA(),CQ7)</f>
        <v>2333579</v>
      </c>
      <c r="CR17" s="107">
        <f t="shared" si="13"/>
        <v>2178526</v>
      </c>
      <c r="CS17" s="107">
        <f t="shared" si="13"/>
        <v>2120355</v>
      </c>
      <c r="CT17" s="107">
        <f t="shared" si="13"/>
        <v>1694616</v>
      </c>
      <c r="CU17" s="100"/>
      <c r="CV17" s="100"/>
      <c r="CW17" s="100"/>
      <c r="CX17" s="100"/>
      <c r="CY17" s="100"/>
      <c r="CZ17" s="105" t="s">
        <v>158</v>
      </c>
      <c r="DA17" s="106">
        <f>IF(DA7="-",NA(),DA7)</f>
        <v>44</v>
      </c>
      <c r="DB17" s="106">
        <f t="shared" ref="DB17:DE17" si="14">IF(DB7="-",NA(),DB7)</f>
        <v>43.7</v>
      </c>
      <c r="DC17" s="106">
        <f t="shared" si="14"/>
        <v>43</v>
      </c>
      <c r="DD17" s="106">
        <f t="shared" si="14"/>
        <v>44.4</v>
      </c>
      <c r="DE17" s="106">
        <f t="shared" si="14"/>
        <v>38.4</v>
      </c>
      <c r="DF17" s="100"/>
      <c r="DG17" s="100"/>
      <c r="DH17" s="100"/>
      <c r="DI17" s="100"/>
      <c r="DJ17" s="105" t="s">
        <v>158</v>
      </c>
      <c r="DK17" s="106">
        <f>IF(DK7="-",NA(),DK7)</f>
        <v>20.8</v>
      </c>
      <c r="DL17" s="106">
        <f t="shared" ref="DL17:DO17" si="15">IF(DL7="-",NA(),DL7)</f>
        <v>14.2</v>
      </c>
      <c r="DM17" s="106">
        <f t="shared" si="15"/>
        <v>13.9</v>
      </c>
      <c r="DN17" s="106">
        <f t="shared" si="15"/>
        <v>21.4</v>
      </c>
      <c r="DO17" s="106">
        <f t="shared" si="15"/>
        <v>15.2</v>
      </c>
      <c r="DP17" s="100"/>
      <c r="DQ17" s="100"/>
      <c r="DR17" s="100"/>
      <c r="DS17" s="100"/>
      <c r="DT17" s="105" t="s">
        <v>160</v>
      </c>
      <c r="DU17" s="106">
        <f>IF(DU7="-",NA(),DU7)</f>
        <v>158.6</v>
      </c>
      <c r="DV17" s="106">
        <f t="shared" ref="DV17:DY17" si="16">IF(DV7="-",NA(),DV7)</f>
        <v>139.5</v>
      </c>
      <c r="DW17" s="106">
        <f t="shared" si="16"/>
        <v>123.7</v>
      </c>
      <c r="DX17" s="106">
        <f t="shared" si="16"/>
        <v>145.6</v>
      </c>
      <c r="DY17" s="106">
        <f t="shared" si="16"/>
        <v>228.7</v>
      </c>
      <c r="DZ17" s="100"/>
      <c r="EA17" s="100"/>
      <c r="EB17" s="100"/>
      <c r="EC17" s="100"/>
      <c r="ED17" s="105" t="s">
        <v>158</v>
      </c>
      <c r="EE17" s="106">
        <f>IF(EE7="-",NA(),EE7)</f>
        <v>59.8</v>
      </c>
      <c r="EF17" s="106">
        <f t="shared" ref="EF17:EI17" si="17">IF(EF7="-",NA(),EF7)</f>
        <v>58.3</v>
      </c>
      <c r="EG17" s="106">
        <f t="shared" si="17"/>
        <v>59.3</v>
      </c>
      <c r="EH17" s="106">
        <f t="shared" si="17"/>
        <v>60.8</v>
      </c>
      <c r="EI17" s="106">
        <f t="shared" si="17"/>
        <v>61.3</v>
      </c>
      <c r="EJ17" s="100"/>
      <c r="EK17" s="100"/>
      <c r="EL17" s="100"/>
      <c r="EM17" s="100"/>
      <c r="EN17" s="105" t="s">
        <v>158</v>
      </c>
      <c r="EO17" s="106">
        <f>IF(EO7="-",NA(),EO7)</f>
        <v>13</v>
      </c>
      <c r="EP17" s="106">
        <f t="shared" ref="EP17:ES17" si="18">IF(EP7="-",NA(),EP7)</f>
        <v>17.3</v>
      </c>
      <c r="EQ17" s="106">
        <f t="shared" si="18"/>
        <v>17.399999999999999</v>
      </c>
      <c r="ER17" s="106">
        <f t="shared" si="18"/>
        <v>13.7</v>
      </c>
      <c r="ES17" s="106">
        <f t="shared" si="18"/>
        <v>8.1</v>
      </c>
      <c r="ET17" s="100"/>
      <c r="EU17" s="100"/>
      <c r="EV17" s="100"/>
      <c r="EW17" s="100"/>
      <c r="EX17" s="100"/>
      <c r="EY17" s="105" t="s">
        <v>158</v>
      </c>
      <c r="EZ17" s="106">
        <f>IF(EZ7="-",NA(),EZ7)</f>
        <v>44</v>
      </c>
      <c r="FA17" s="106">
        <f t="shared" ref="FA17:FD17" si="19">IF(FA7="-",NA(),FA7)</f>
        <v>43.7</v>
      </c>
      <c r="FB17" s="106">
        <f t="shared" si="19"/>
        <v>43</v>
      </c>
      <c r="FC17" s="106">
        <f t="shared" si="19"/>
        <v>44.4</v>
      </c>
      <c r="FD17" s="106">
        <f t="shared" si="19"/>
        <v>38.4</v>
      </c>
      <c r="FE17" s="100"/>
      <c r="FF17" s="100"/>
      <c r="FG17" s="100"/>
      <c r="FH17" s="100"/>
      <c r="FI17" s="105" t="s">
        <v>158</v>
      </c>
      <c r="FJ17" s="106">
        <f>IF(FJ7="-",NA(),FJ7)</f>
        <v>20.8</v>
      </c>
      <c r="FK17" s="106">
        <f t="shared" ref="FK17:FN17" si="20">IF(FK7="-",NA(),FK7)</f>
        <v>14.2</v>
      </c>
      <c r="FL17" s="106">
        <f t="shared" si="20"/>
        <v>13.9</v>
      </c>
      <c r="FM17" s="106">
        <f t="shared" si="20"/>
        <v>21.4</v>
      </c>
      <c r="FN17" s="106">
        <f t="shared" si="20"/>
        <v>15.2</v>
      </c>
      <c r="FO17" s="100"/>
      <c r="FP17" s="100"/>
      <c r="FQ17" s="100"/>
      <c r="FR17" s="100"/>
      <c r="FS17" s="105" t="s">
        <v>161</v>
      </c>
      <c r="FT17" s="106">
        <f>IF(FT7="-",NA(),FT7)</f>
        <v>158.6</v>
      </c>
      <c r="FU17" s="106">
        <f t="shared" ref="FU17:FX17" si="21">IF(FU7="-",NA(),FU7)</f>
        <v>139.5</v>
      </c>
      <c r="FV17" s="106">
        <f t="shared" si="21"/>
        <v>123.7</v>
      </c>
      <c r="FW17" s="106">
        <f t="shared" si="21"/>
        <v>145.6</v>
      </c>
      <c r="FX17" s="106">
        <f t="shared" si="21"/>
        <v>228.7</v>
      </c>
      <c r="FY17" s="100"/>
      <c r="FZ17" s="100"/>
      <c r="GA17" s="100"/>
      <c r="GB17" s="100"/>
      <c r="GC17" s="105" t="s">
        <v>161</v>
      </c>
      <c r="GD17" s="106">
        <f>IF(GD7="-",NA(),GD7)</f>
        <v>59.8</v>
      </c>
      <c r="GE17" s="106">
        <f t="shared" ref="GE17:GH17" si="22">IF(GE7="-",NA(),GE7)</f>
        <v>58.3</v>
      </c>
      <c r="GF17" s="106">
        <f t="shared" si="22"/>
        <v>59.3</v>
      </c>
      <c r="GG17" s="106">
        <f t="shared" si="22"/>
        <v>60.8</v>
      </c>
      <c r="GH17" s="106">
        <f t="shared" si="22"/>
        <v>61.3</v>
      </c>
      <c r="GI17" s="100"/>
      <c r="GJ17" s="100"/>
      <c r="GK17" s="100"/>
      <c r="GL17" s="100"/>
      <c r="GM17" s="105" t="s">
        <v>158</v>
      </c>
      <c r="GN17" s="106">
        <f>IF(GN7="-",NA(),GN7)</f>
        <v>13</v>
      </c>
      <c r="GO17" s="106">
        <f t="shared" ref="GO17:GR17" si="23">IF(GO7="-",NA(),GO7)</f>
        <v>17.3</v>
      </c>
      <c r="GP17" s="106">
        <f t="shared" si="23"/>
        <v>17.399999999999999</v>
      </c>
      <c r="GQ17" s="106">
        <f t="shared" si="23"/>
        <v>13.7</v>
      </c>
      <c r="GR17" s="106">
        <f t="shared" si="23"/>
        <v>8.1</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163</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164</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163</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163</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165</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163</v>
      </c>
      <c r="DK18" s="106">
        <f>IF(DP7="-",NA(),DP7)</f>
        <v>18.2</v>
      </c>
      <c r="DL18" s="106">
        <f t="shared" ref="DL18:DO18" si="45">IF(DQ7="-",NA(),DQ7)</f>
        <v>20.9</v>
      </c>
      <c r="DM18" s="106">
        <f t="shared" si="45"/>
        <v>21.1</v>
      </c>
      <c r="DN18" s="106">
        <f t="shared" si="45"/>
        <v>19</v>
      </c>
      <c r="DO18" s="106">
        <f t="shared" si="45"/>
        <v>20.6</v>
      </c>
      <c r="DP18" s="100"/>
      <c r="DQ18" s="100"/>
      <c r="DR18" s="100"/>
      <c r="DS18" s="100"/>
      <c r="DT18" s="105" t="s">
        <v>163</v>
      </c>
      <c r="DU18" s="106">
        <f>IF(DZ7="-",NA(),DZ7)</f>
        <v>103.6</v>
      </c>
      <c r="DV18" s="106">
        <f t="shared" ref="DV18:DY18" si="46">IF(EA7="-",NA(),EA7)</f>
        <v>95.7</v>
      </c>
      <c r="DW18" s="106">
        <f t="shared" si="46"/>
        <v>88.5</v>
      </c>
      <c r="DX18" s="106">
        <f t="shared" si="46"/>
        <v>92.4</v>
      </c>
      <c r="DY18" s="106">
        <f t="shared" si="46"/>
        <v>95.1</v>
      </c>
      <c r="DZ18" s="100"/>
      <c r="EA18" s="100"/>
      <c r="EB18" s="100"/>
      <c r="EC18" s="100"/>
      <c r="ED18" s="105" t="s">
        <v>163</v>
      </c>
      <c r="EE18" s="106">
        <f>IF(EJ7="-",NA(),EJ7)</f>
        <v>60.3</v>
      </c>
      <c r="EF18" s="106">
        <f t="shared" ref="EF18:EI18" si="47">IF(EK7="-",NA(),EK7)</f>
        <v>60.2</v>
      </c>
      <c r="EG18" s="106">
        <f t="shared" si="47"/>
        <v>61.2</v>
      </c>
      <c r="EH18" s="106">
        <f t="shared" si="47"/>
        <v>61.9</v>
      </c>
      <c r="EI18" s="106">
        <f t="shared" si="47"/>
        <v>62</v>
      </c>
      <c r="EJ18" s="100"/>
      <c r="EK18" s="100"/>
      <c r="EL18" s="100"/>
      <c r="EM18" s="100"/>
      <c r="EN18" s="105" t="s">
        <v>166</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163</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163</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163</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163</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163</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169</v>
      </c>
      <c r="C20" s="196"/>
      <c r="D20" s="100"/>
    </row>
    <row r="21" spans="1:374" x14ac:dyDescent="0.2">
      <c r="A21" s="97">
        <f t="shared" si="7"/>
        <v>7</v>
      </c>
      <c r="B21" s="196" t="s">
        <v>170</v>
      </c>
      <c r="C21" s="196"/>
      <c r="D21" s="100"/>
    </row>
    <row r="22" spans="1:374" x14ac:dyDescent="0.2">
      <c r="A22" s="97">
        <f t="shared" si="7"/>
        <v>8</v>
      </c>
      <c r="B22" s="196" t="s">
        <v>171</v>
      </c>
      <c r="C22" s="196"/>
      <c r="D22" s="100"/>
      <c r="E22" s="198" t="s">
        <v>172</v>
      </c>
      <c r="F22" s="199"/>
      <c r="G22" s="199"/>
      <c r="H22" s="199"/>
      <c r="I22" s="200"/>
    </row>
    <row r="23" spans="1:374" x14ac:dyDescent="0.2">
      <c r="A23" s="97">
        <f t="shared" si="7"/>
        <v>9</v>
      </c>
      <c r="B23" s="196" t="s">
        <v>173</v>
      </c>
      <c r="C23" s="196"/>
      <c r="D23" s="100"/>
      <c r="E23" s="201"/>
      <c r="F23" s="202"/>
      <c r="G23" s="202"/>
      <c r="H23" s="202"/>
      <c r="I23" s="203"/>
    </row>
    <row r="24" spans="1:374" x14ac:dyDescent="0.2">
      <c r="A24" s="97">
        <f t="shared" si="7"/>
        <v>10</v>
      </c>
      <c r="B24" s="196" t="s">
        <v>174</v>
      </c>
      <c r="C24" s="196"/>
      <c r="D24" s="100"/>
      <c r="E24" s="201"/>
      <c r="F24" s="202"/>
      <c r="G24" s="202"/>
      <c r="H24" s="202"/>
      <c r="I24" s="203"/>
    </row>
    <row r="25" spans="1:374" x14ac:dyDescent="0.2">
      <c r="A25" s="97">
        <f t="shared" si="7"/>
        <v>11</v>
      </c>
      <c r="B25" s="196" t="s">
        <v>175</v>
      </c>
      <c r="C25" s="196"/>
      <c r="D25" s="100"/>
      <c r="E25" s="201"/>
      <c r="F25" s="202"/>
      <c r="G25" s="202"/>
      <c r="H25" s="202"/>
      <c r="I25" s="203"/>
    </row>
    <row r="26" spans="1:374" x14ac:dyDescent="0.2">
      <c r="A26" s="97">
        <f t="shared" si="7"/>
        <v>12</v>
      </c>
      <c r="B26" s="196" t="s">
        <v>176</v>
      </c>
      <c r="C26" s="196"/>
      <c r="D26" s="100"/>
      <c r="E26" s="201"/>
      <c r="F26" s="202"/>
      <c r="G26" s="202"/>
      <c r="H26" s="202"/>
      <c r="I26" s="203"/>
    </row>
    <row r="27" spans="1:374" x14ac:dyDescent="0.2">
      <c r="A27" s="97">
        <f t="shared" si="7"/>
        <v>13</v>
      </c>
      <c r="B27" s="196" t="s">
        <v>177</v>
      </c>
      <c r="C27" s="196"/>
      <c r="D27" s="100"/>
      <c r="E27" s="201"/>
      <c r="F27" s="202"/>
      <c r="G27" s="202"/>
      <c r="H27" s="202"/>
      <c r="I27" s="203"/>
    </row>
    <row r="28" spans="1:374" x14ac:dyDescent="0.2">
      <c r="A28" s="97">
        <f t="shared" si="7"/>
        <v>14</v>
      </c>
      <c r="B28" s="196" t="s">
        <v>178</v>
      </c>
      <c r="C28" s="196"/>
      <c r="D28" s="100"/>
      <c r="E28" s="201"/>
      <c r="F28" s="202"/>
      <c r="G28" s="202"/>
      <c r="H28" s="202"/>
      <c r="I28" s="203"/>
    </row>
    <row r="29" spans="1:374" x14ac:dyDescent="0.2">
      <c r="A29" s="97">
        <f t="shared" si="7"/>
        <v>15</v>
      </c>
      <c r="B29" s="196" t="s">
        <v>179</v>
      </c>
      <c r="C29" s="196"/>
      <c r="D29" s="100"/>
      <c r="E29" s="201"/>
      <c r="F29" s="202"/>
      <c r="G29" s="202"/>
      <c r="H29" s="202"/>
      <c r="I29" s="203"/>
    </row>
    <row r="30" spans="1:374" x14ac:dyDescent="0.2">
      <c r="A30" s="97">
        <f t="shared" si="7"/>
        <v>16</v>
      </c>
      <c r="B30" s="196" t="s">
        <v>180</v>
      </c>
      <c r="C30" s="196"/>
      <c r="D30" s="100"/>
      <c r="E30" s="201"/>
      <c r="F30" s="202"/>
      <c r="G30" s="202"/>
      <c r="H30" s="202"/>
      <c r="I30" s="203"/>
    </row>
    <row r="31" spans="1:374" x14ac:dyDescent="0.2">
      <c r="A31" s="97">
        <f t="shared" si="7"/>
        <v>17</v>
      </c>
      <c r="B31" s="196" t="s">
        <v>181</v>
      </c>
      <c r="C31" s="196"/>
      <c r="D31" s="100"/>
      <c r="E31" s="201"/>
      <c r="F31" s="202"/>
      <c r="G31" s="202"/>
      <c r="H31" s="202"/>
      <c r="I31" s="203"/>
    </row>
    <row r="32" spans="1:374" x14ac:dyDescent="0.2">
      <c r="A32" s="97">
        <f t="shared" si="7"/>
        <v>18</v>
      </c>
      <c r="B32" s="196" t="s">
        <v>182</v>
      </c>
      <c r="C32" s="196"/>
      <c r="D32" s="100"/>
      <c r="E32" s="201"/>
      <c r="F32" s="202"/>
      <c r="G32" s="202"/>
      <c r="H32" s="202"/>
      <c r="I32" s="203"/>
    </row>
    <row r="33" spans="1:9" x14ac:dyDescent="0.2">
      <c r="A33" s="97">
        <f t="shared" si="7"/>
        <v>19</v>
      </c>
      <c r="B33" s="196" t="s">
        <v>183</v>
      </c>
      <c r="C33" s="196"/>
      <c r="D33" s="100"/>
      <c r="E33" s="201"/>
      <c r="F33" s="202"/>
      <c r="G33" s="202"/>
      <c r="H33" s="202"/>
      <c r="I33" s="203"/>
    </row>
    <row r="34" spans="1:9" x14ac:dyDescent="0.2">
      <c r="A34" s="97">
        <f t="shared" si="7"/>
        <v>20</v>
      </c>
      <c r="B34" s="196" t="s">
        <v>184</v>
      </c>
      <c r="C34" s="196"/>
      <c r="D34" s="100"/>
      <c r="E34" s="201"/>
      <c r="F34" s="202"/>
      <c r="G34" s="202"/>
      <c r="H34" s="202"/>
      <c r="I34" s="203"/>
    </row>
    <row r="35" spans="1:9" ht="25.5" customHeight="1" x14ac:dyDescent="0.2">
      <c r="E35" s="204"/>
      <c r="F35" s="205"/>
      <c r="G35" s="205"/>
      <c r="H35" s="205"/>
      <c r="I35" s="206"/>
    </row>
    <row r="36" spans="1:9" x14ac:dyDescent="0.2">
      <c r="A36" t="s">
        <v>185</v>
      </c>
      <c r="B36" t="s">
        <v>186</v>
      </c>
    </row>
    <row r="37" spans="1:9" x14ac:dyDescent="0.2">
      <c r="A37" t="s">
        <v>187</v>
      </c>
      <c r="B37" t="s">
        <v>188</v>
      </c>
    </row>
    <row r="38" spans="1:9" x14ac:dyDescent="0.2">
      <c r="A38" t="s">
        <v>189</v>
      </c>
      <c r="B38" t="s">
        <v>190</v>
      </c>
    </row>
    <row r="39" spans="1:9" x14ac:dyDescent="0.2">
      <c r="A39" t="s">
        <v>191</v>
      </c>
      <c r="B39" t="s">
        <v>192</v>
      </c>
    </row>
    <row r="40" spans="1:9" x14ac:dyDescent="0.2">
      <c r="A40" t="s">
        <v>193</v>
      </c>
      <c r="B40" t="s">
        <v>194</v>
      </c>
    </row>
    <row r="41" spans="1:9" x14ac:dyDescent="0.2">
      <c r="A41" t="s">
        <v>195</v>
      </c>
      <c r="B41" t="s">
        <v>196</v>
      </c>
    </row>
    <row r="42" spans="1:9" x14ac:dyDescent="0.2">
      <c r="A42" t="s">
        <v>197</v>
      </c>
      <c r="B42" t="s">
        <v>198</v>
      </c>
    </row>
    <row r="43" spans="1:9" x14ac:dyDescent="0.2">
      <c r="A43" t="s">
        <v>199</v>
      </c>
      <c r="B43" t="s">
        <v>200</v>
      </c>
    </row>
    <row r="44" spans="1:9" x14ac:dyDescent="0.2">
      <c r="A44" t="s">
        <v>201</v>
      </c>
      <c r="B44" t="s">
        <v>202</v>
      </c>
    </row>
    <row r="45" spans="1:9" x14ac:dyDescent="0.2">
      <c r="A45" t="s">
        <v>203</v>
      </c>
      <c r="B45" t="s">
        <v>204</v>
      </c>
    </row>
    <row r="46" spans="1:9" x14ac:dyDescent="0.2">
      <c r="A46" t="s">
        <v>205</v>
      </c>
      <c r="B46" t="s">
        <v>206</v>
      </c>
    </row>
    <row r="47" spans="1:9" x14ac:dyDescent="0.2">
      <c r="A47" t="s">
        <v>207</v>
      </c>
      <c r="B47" t="s">
        <v>208</v>
      </c>
    </row>
    <row r="48" spans="1:9" x14ac:dyDescent="0.2">
      <c r="A48" t="s">
        <v>209</v>
      </c>
      <c r="B48" t="s">
        <v>210</v>
      </c>
    </row>
    <row r="49" spans="1:2" x14ac:dyDescent="0.2">
      <c r="A49" t="s">
        <v>211</v>
      </c>
      <c r="B49" t="s">
        <v>212</v>
      </c>
    </row>
    <row r="50" spans="1:2" x14ac:dyDescent="0.2">
      <c r="A50" t="s">
        <v>213</v>
      </c>
      <c r="B50" t="s">
        <v>214</v>
      </c>
    </row>
    <row r="51" spans="1:2" x14ac:dyDescent="0.2">
      <c r="A51" t="s">
        <v>215</v>
      </c>
      <c r="B51" t="s">
        <v>216</v>
      </c>
    </row>
    <row r="52" spans="1:2" x14ac:dyDescent="0.2">
      <c r="A52" t="s">
        <v>217</v>
      </c>
      <c r="B52" t="s">
        <v>218</v>
      </c>
    </row>
    <row r="53" spans="1:2" x14ac:dyDescent="0.2">
      <c r="A53" t="s">
        <v>219</v>
      </c>
      <c r="B53" t="s">
        <v>220</v>
      </c>
    </row>
    <row r="54" spans="1:2" x14ac:dyDescent="0.2">
      <c r="A54" t="s">
        <v>221</v>
      </c>
      <c r="B54" t="s">
        <v>222</v>
      </c>
    </row>
    <row r="55" spans="1:2" x14ac:dyDescent="0.2">
      <c r="A55" t="s">
        <v>223</v>
      </c>
      <c r="B55" t="s">
        <v>224</v>
      </c>
    </row>
    <row r="56" spans="1:2" x14ac:dyDescent="0.2">
      <c r="A56" t="s">
        <v>225</v>
      </c>
      <c r="B56" t="s">
        <v>226</v>
      </c>
    </row>
    <row r="57" spans="1:2" x14ac:dyDescent="0.2">
      <c r="A57" t="s">
        <v>227</v>
      </c>
      <c r="B57" t="s">
        <v>228</v>
      </c>
    </row>
    <row r="58" spans="1:2" x14ac:dyDescent="0.2">
      <c r="A58" t="s">
        <v>229</v>
      </c>
      <c r="B58" t="s">
        <v>230</v>
      </c>
    </row>
    <row r="59" spans="1:2" x14ac:dyDescent="0.2">
      <c r="A59" t="s">
        <v>231</v>
      </c>
      <c r="B59" t="s">
        <v>232</v>
      </c>
    </row>
    <row r="60" spans="1:2" x14ac:dyDescent="0.2">
      <c r="A60" t="s">
        <v>233</v>
      </c>
      <c r="B60" t="s">
        <v>234</v>
      </c>
    </row>
    <row r="61" spans="1:2" x14ac:dyDescent="0.2">
      <c r="A61" t="s">
        <v>235</v>
      </c>
      <c r="B61" t="s">
        <v>236</v>
      </c>
    </row>
    <row r="62" spans="1:2" x14ac:dyDescent="0.2">
      <c r="A62" t="s">
        <v>237</v>
      </c>
      <c r="B62" t="s">
        <v>238</v>
      </c>
    </row>
    <row r="63" spans="1:2" x14ac:dyDescent="0.2">
      <c r="A63" t="s">
        <v>239</v>
      </c>
      <c r="B63" t="s">
        <v>240</v>
      </c>
    </row>
    <row r="64" spans="1:2" x14ac:dyDescent="0.2">
      <c r="A64" t="s">
        <v>241</v>
      </c>
      <c r="B64" t="s">
        <v>242</v>
      </c>
    </row>
    <row r="65" spans="1:2" x14ac:dyDescent="0.2">
      <c r="A65" t="s">
        <v>243</v>
      </c>
      <c r="B65" t="s">
        <v>244</v>
      </c>
    </row>
    <row r="66" spans="1:2" x14ac:dyDescent="0.2">
      <c r="A66" t="s">
        <v>245</v>
      </c>
      <c r="B66" t="s">
        <v>246</v>
      </c>
    </row>
    <row r="67" spans="1:2" x14ac:dyDescent="0.2">
      <c r="A67" t="s">
        <v>247</v>
      </c>
      <c r="B67" t="s">
        <v>246</v>
      </c>
    </row>
    <row r="68" spans="1:2" x14ac:dyDescent="0.2">
      <c r="A68" t="s">
        <v>248</v>
      </c>
      <c r="B68" t="s">
        <v>246</v>
      </c>
    </row>
    <row r="69" spans="1:2" x14ac:dyDescent="0.2">
      <c r="A69" t="s">
        <v>249</v>
      </c>
      <c r="B69" t="s">
        <v>246</v>
      </c>
    </row>
    <row r="70" spans="1:2" x14ac:dyDescent="0.2">
      <c r="A70" t="s">
        <v>250</v>
      </c>
      <c r="B70" t="s">
        <v>246</v>
      </c>
    </row>
    <row r="71" spans="1:2" x14ac:dyDescent="0.2">
      <c r="A71" t="s">
        <v>251</v>
      </c>
      <c r="B71" t="s">
        <v>246</v>
      </c>
    </row>
    <row r="72" spans="1:2" x14ac:dyDescent="0.2">
      <c r="A72" t="s">
        <v>252</v>
      </c>
      <c r="B72" t="s">
        <v>246</v>
      </c>
    </row>
    <row r="73" spans="1:2" x14ac:dyDescent="0.2">
      <c r="A73" t="s">
        <v>253</v>
      </c>
      <c r="B73" t="s">
        <v>246</v>
      </c>
    </row>
    <row r="74" spans="1:2" x14ac:dyDescent="0.2">
      <c r="A74" t="s">
        <v>254</v>
      </c>
      <c r="B74" t="s">
        <v>246</v>
      </c>
    </row>
    <row r="75" spans="1:2" x14ac:dyDescent="0.2">
      <c r="A75" t="s">
        <v>255</v>
      </c>
      <c r="B75" t="s">
        <v>246</v>
      </c>
    </row>
    <row r="76" spans="1:2" x14ac:dyDescent="0.2">
      <c r="A76" t="s">
        <v>256</v>
      </c>
      <c r="B76" t="s">
        <v>246</v>
      </c>
    </row>
    <row r="77" spans="1:2" x14ac:dyDescent="0.2">
      <c r="A77" t="s">
        <v>257</v>
      </c>
      <c r="B77" t="s">
        <v>246</v>
      </c>
    </row>
    <row r="78" spans="1:2" x14ac:dyDescent="0.2">
      <c r="A78" t="s">
        <v>258</v>
      </c>
      <c r="B78" t="s">
        <v>246</v>
      </c>
    </row>
    <row r="79" spans="1:2" x14ac:dyDescent="0.2">
      <c r="A79" t="s">
        <v>259</v>
      </c>
      <c r="B79" t="s">
        <v>246</v>
      </c>
    </row>
    <row r="80" spans="1:2" x14ac:dyDescent="0.2">
      <c r="A80" t="s">
        <v>260</v>
      </c>
      <c r="B80" t="s">
        <v>246</v>
      </c>
    </row>
    <row r="81" spans="1:2" x14ac:dyDescent="0.2">
      <c r="A81" t="s">
        <v>261</v>
      </c>
      <c r="B81" t="s">
        <v>246</v>
      </c>
    </row>
    <row r="82" spans="1:2" x14ac:dyDescent="0.2">
      <c r="A82" t="s">
        <v>262</v>
      </c>
      <c r="B82" t="s">
        <v>246</v>
      </c>
    </row>
    <row r="83" spans="1:2" x14ac:dyDescent="0.2">
      <c r="A83" t="s">
        <v>263</v>
      </c>
      <c r="B83" t="s">
        <v>246</v>
      </c>
    </row>
    <row r="84" spans="1:2" x14ac:dyDescent="0.2">
      <c r="A84" t="s">
        <v>264</v>
      </c>
      <c r="B84" t="s">
        <v>246</v>
      </c>
    </row>
    <row r="85" spans="1:2" x14ac:dyDescent="0.2">
      <c r="A85" t="s">
        <v>265</v>
      </c>
      <c r="B85" t="s">
        <v>246</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野田　健介(912334)</cp:lastModifiedBy>
  <cp:lastPrinted>2022-02-08T04:21:56Z</cp:lastPrinted>
  <dcterms:created xsi:type="dcterms:W3CDTF">2021-12-03T06:36:55Z</dcterms:created>
  <dcterms:modified xsi:type="dcterms:W3CDTF">2022-02-09T04:05:30Z</dcterms:modified>
  <cp:category/>
</cp:coreProperties>
</file>