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8685\05　予算第三係\16　公営企業\R03\01_照会回答\公営企業に係る経営比較分析表の分析等について\04_回答\"/>
    </mc:Choice>
  </mc:AlternateContent>
  <workbookProtection workbookAlgorithmName="SHA-512" workbookHashValue="MYrp9pvPnXTa5p/SXe6ZB4sfAtdSCJWE+ypMW8aBWsXa4VRYxLJ0f7Sm5q3RCvk2zbRLgjwNjAdHrRhdqW9COg==" workbookSaltValue="amnc6Cv40bPa9USMVsUN3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<sst xmlns="http://schemas.openxmlformats.org/spreadsheetml/2006/main" count="228" uniqueCount="113">
  <si>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</si>
  <si>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</si>
  <si>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</si>
  <si>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</si>
  <si>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</si>
  <si>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</si>
  <si>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</si>
  <si>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</si>
  <si>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</si>
  <si>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</si>
  <si>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</si>
  <si>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</si>
  <si>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</si>
  <si>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</si>
  <si>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</si>
  <si>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</si>
  <si>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</si>
  <si>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</si>
  <si>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</si>
  <si>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</si>
  <si>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</si>
  <si>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</si>
  <si>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</si>
  <si>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</si>
  <si>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</si>
  <si>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</si>
  <si>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</si>
  <si>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</si>
  <si>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</si>
  <si>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</si>
  <si>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</si>
  <si>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</si>
  <si>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</si>
  <si>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</si>
  <si>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</si>
  <si>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</si>
  <si>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</si>
  <si>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</si>
  <si>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</si>
  <si>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</si>
  <si>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</si>
  <si>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</si>
  <si>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</si>
  <si>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</si>
  <si>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</si>
  <si>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</si>
  <si>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</si>
  <si>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</si>
  <si>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</si>
  <si>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</si>
  <si>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</si>
  <si>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</si>
  <si>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</si>
  <si>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</si>
  <si>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</si>
  <si>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</si>
  <si>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</si>
  <si>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</si>
  <si>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</si>
  <si>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</si>
  <si>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</si>
  <si>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</si>
  <si>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</si>
  <si>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</si>
  <si>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</si>
  <si>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</si>
  <si>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</si>
  <si>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</si>
  <si>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</si>
  <si>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</si>
  <si>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</si>
  <si>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</si>
  <si>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</si>
  <si>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</si>
  <si>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</si>
  <si>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</si>
  <si>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</si>
  <si>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</si>
  <si>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</si>
  <si>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</si>
  <si>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</si>
  <si>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</si>
  <si>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</si>
  <si>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</si>
  <si>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</si>
  <si>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</si>
  <si>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</si>
  <si>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</si>
  <si>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</si>
  <si>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</si>
  <si>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</si>
  <si>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</si>
  <si>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</si>
  <si>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</si>
  <si>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</si>
  <si>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</si>
  <si>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</si>
  <si>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</si>
  <si>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</si>
  <si>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</si>
  <si>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</si>
  <si>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</si>
  <si>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</si>
  <si>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</si>
  <si>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</si>
  <si>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</si>
  <si>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</si>
  <si>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</si>
  <si>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</si>
  <si>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</si>
  <si>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アセットマネジメントを推進し、収益の減少に対応しているところです。
  また、基盤強化、合理化対策として、受水市町と共同での施設整備や、応急給水体制の整備など、広域連携を実施しています。
　今後も、経営戦略に基づき、引き続き、経営の健全性を確保するとともに、施設更新や大規模災害対策等のための設備投資を計画的に実施し、水道水の安定供給を行っていきます。</t>
    <rPh sb="214" eb="216">
      <t>サイガイ</t>
    </rPh>
    <phoneticPr fontId="16"/>
  </si>
  <si>
    <t>●有形固定資産減価償却率
　平均値とほぼ同率です。給水開始から40年以上経過しているため、施設の老朽化が進み、比率は増加傾向です。アセットマネジメントに基づき、計画的に設備更新を進めていきます。
●管路経年化率
　平均値より高い値になっています。引き続き、アセットマネジメントに基づき、管路の優先度を考慮しながら更新を行っていきます。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12" eb="113">
      <t>タカ</t>
    </rPh>
    <rPh sb="114" eb="115">
      <t>アタイ</t>
    </rPh>
    <rPh sb="123" eb="124">
      <t>ヒ</t>
    </rPh>
    <rPh sb="125" eb="126">
      <t>ツヅ</t>
    </rPh>
    <phoneticPr fontId="16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</si>
  <si>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短期的な債務に対する支払能力に問題はない状態です。一般的に必要とされる100％を上回っています。
●企業債残高対給水収益比率
　平均値より低い値になっています。従来から設備投資に係る利子負担の軽減のため、自己資金を活用し、企業債を抑制する方針としていますが、今後も企業債の抑制に努めていきます。
●料金回収率
　給水に係る費用は全額給水収益で賄えています。
●給水原価
　平均値より高い値になっていますが、施設の老朽化に伴い、計画的に修繕を進めていることによるものです。引き続き、維持管理費の削減等に努めていきます。
●施設利用率
　平均値より高い値になっています。施設のダウンサイジングを計画的に進めたことによるものです。今後も施設の更新に際しては、将来の水需要に見合った適切な施設能力に見直しを図りながら、整備を進めていきます。
●有収率
　ほぼ100％であり、特に問題はありません。</t>
    <rPh sb="127" eb="128">
      <t>ヒク</t>
    </rPh>
    <rPh sb="129" eb="130">
      <t>アタイ</t>
    </rPh>
    <rPh sb="169" eb="171">
      <t>キギョウ</t>
    </rPh>
    <rPh sb="171" eb="172">
      <t>サイ</t>
    </rPh>
    <rPh sb="190" eb="192">
      <t>キギョウ</t>
    </rPh>
    <rPh sb="192" eb="193">
      <t>サイ</t>
    </rPh>
    <rPh sb="249" eb="250">
      <t>タカ</t>
    </rPh>
    <rPh sb="251" eb="252">
      <t>アタイ</t>
    </rPh>
    <rPh sb="261" eb="263">
      <t>シセツ</t>
    </rPh>
    <rPh sb="264" eb="267">
      <t>ロウキュウカ</t>
    </rPh>
    <rPh sb="268" eb="269">
      <t>トモナ</t>
    </rPh>
    <rPh sb="271" eb="274">
      <t>ケイカクテキ</t>
    </rPh>
    <rPh sb="275" eb="277">
      <t>シュウゼン</t>
    </rPh>
    <rPh sb="278" eb="279">
      <t>スス</t>
    </rPh>
    <rPh sb="330" eb="331">
      <t>タカ</t>
    </rPh>
    <rPh sb="332" eb="333">
      <t>アタイ</t>
    </rPh>
    <rPh sb="341" eb="343">
      <t>シセツ</t>
    </rPh>
    <rPh sb="353" eb="356">
      <t>ケイカクテキ</t>
    </rPh>
    <rPh sb="357" eb="358">
      <t>スス</t>
    </rPh>
    <rPh sb="370" eb="372">
      <t>コンゴ</t>
    </rPh>
    <rPh sb="373" eb="375">
      <t>シセツ</t>
    </rPh>
    <rPh sb="376" eb="378">
      <t>コウシン</t>
    </rPh>
    <rPh sb="379" eb="380">
      <t>サイ</t>
    </rPh>
    <rPh sb="384" eb="386">
      <t>ショウライ</t>
    </rPh>
    <rPh sb="387" eb="388">
      <t>ミズ</t>
    </rPh>
    <rPh sb="388" eb="390">
      <t>ジュヨウ</t>
    </rPh>
    <rPh sb="391" eb="393">
      <t>ミア</t>
    </rPh>
    <rPh sb="395" eb="397">
      <t>テキセツ</t>
    </rPh>
    <rPh sb="398" eb="400">
      <t>シセツ</t>
    </rPh>
    <rPh sb="400" eb="402">
      <t>ノウリョク</t>
    </rPh>
    <rPh sb="403" eb="405">
      <t>ミナオ</t>
    </rPh>
    <rPh sb="407" eb="408">
      <t>ハカ</t>
    </rPh>
    <rPh sb="413" eb="415">
      <t>セイビ</t>
    </rPh>
    <rPh sb="416" eb="417">
      <t>スス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</si>
</sst>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2-444C-A8DC-82C1C3E6C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2-444C-A8DC-82C1C3E6C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57.65</c:v>
                </c:pt>
                <c:pt idx="1">
                  <c:v>61.63</c:v>
                </c:pt>
                <c:pt idx="2">
                  <c:v>67.37</c:v>
                </c:pt>
                <c:pt idx="3">
                  <c:v>69.64</c:v>
                </c:pt>
                <c:pt idx="4">
                  <c:v>70.42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3-44A2-9BA6-C0CF70792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3-44A2-9BA6-C0CF70792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99.47</c:v>
                </c:pt>
                <c:pt idx="1">
                  <c:v>99.45</c:v>
                </c:pt>
                <c:pt idx="2">
                  <c:v>99.45</c:v>
                </c:pt>
                <c:pt idx="3">
                  <c:v>99.38</c:v>
                </c:pt>
                <c:pt idx="4">
                  <c:v>99.41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C-4CDB-BDFE-36A620FB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C-4CDB-BDFE-36A620FB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134.94</c:v>
                </c:pt>
                <c:pt idx="1">
                  <c:v>135.44999999999999</c:v>
                </c:pt>
                <c:pt idx="2">
                  <c:v>132.01</c:v>
                </c:pt>
                <c:pt idx="3">
                  <c:v>136.58000000000001</c:v>
                </c:pt>
                <c:pt idx="4">
                  <c:v>120.93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0-4BAF-8F32-BDC6E84E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0-4BAF-8F32-BDC6E84E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55.08</c:v>
                </c:pt>
                <c:pt idx="1">
                  <c:v>54.11</c:v>
                </c:pt>
                <c:pt idx="2">
                  <c:v>55.62</c:v>
                </c:pt>
                <c:pt idx="3">
                  <c:v>57.4</c:v>
                </c:pt>
                <c:pt idx="4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2-4225-B712-207C5C0A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2-4225-B712-207C5C0A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14.43</c:v>
                </c:pt>
                <c:pt idx="1">
                  <c:v>14.21</c:v>
                </c:pt>
                <c:pt idx="2">
                  <c:v>60.29</c:v>
                </c:pt>
                <c:pt idx="3">
                  <c:v>60.09</c:v>
                </c:pt>
                <c:pt idx="4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9-4403-BF43-8C5D06F07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9-4403-BF43-8C5D06F07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4-42BF-91FB-770F1544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4-42BF-91FB-770F1544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1169.1099999999999</c:v>
                </c:pt>
                <c:pt idx="1">
                  <c:v>944.63</c:v>
                </c:pt>
                <c:pt idx="2">
                  <c:v>1209.74</c:v>
                </c:pt>
                <c:pt idx="3">
                  <c:v>1086.02</c:v>
                </c:pt>
                <c:pt idx="4">
                  <c:v>1153.3699999999999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B-4661-A03E-C2BDDF47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B-4661-A03E-C2BDDF47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151.49</c:v>
                </c:pt>
                <c:pt idx="1">
                  <c:v>136.38</c:v>
                </c:pt>
                <c:pt idx="2">
                  <c:v>123.49</c:v>
                </c:pt>
                <c:pt idx="3">
                  <c:v>111.72</c:v>
                </c:pt>
                <c:pt idx="4">
                  <c:v>101.05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7-406D-80AF-1CD62F15A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7-406D-80AF-1CD62F15A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135.44</c:v>
                </c:pt>
                <c:pt idx="1">
                  <c:v>136.27000000000001</c:v>
                </c:pt>
                <c:pt idx="2">
                  <c:v>133.25</c:v>
                </c:pt>
                <c:pt idx="3">
                  <c:v>135.88999999999999</c:v>
                </c:pt>
                <c:pt idx="4">
                  <c:v>121.57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A-4890-A3F2-0474BF186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A-4890-A3F2-0474BF186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70.239999999999995</c:v>
                </c:pt>
                <c:pt idx="1">
                  <c:v>69.05</c:v>
                </c:pt>
                <c:pt idx="2">
                  <c:v>71.069999999999993</c:v>
                </c:pt>
                <c:pt idx="3">
                  <c:v>70.05</c:v>
                </c:pt>
                <c:pt idx="4">
                  <c:v>77.510000000000005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8-4BE5-A9D9-C8414821D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8-4BE5-A9D9-C8414821D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岐阜県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2016868</v>
      </c>
      <c r="AM8" s="61"/>
      <c r="AN8" s="61"/>
      <c r="AO8" s="61"/>
      <c r="AP8" s="61"/>
      <c r="AQ8" s="61"/>
      <c r="AR8" s="61"/>
      <c r="AS8" s="61"/>
      <c r="AT8" s="52">
        <f>データ!$S$6</f>
        <v>10621.29</v>
      </c>
      <c r="AU8" s="53"/>
      <c r="AV8" s="53"/>
      <c r="AW8" s="53"/>
      <c r="AX8" s="53"/>
      <c r="AY8" s="53"/>
      <c r="AZ8" s="53"/>
      <c r="BA8" s="53"/>
      <c r="BB8" s="54">
        <f>データ!$T$6</f>
        <v>189.89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85.35</v>
      </c>
      <c r="J10" s="53"/>
      <c r="K10" s="53"/>
      <c r="L10" s="53"/>
      <c r="M10" s="53"/>
      <c r="N10" s="53"/>
      <c r="O10" s="64"/>
      <c r="P10" s="54">
        <f>データ!$P$6</f>
        <v>87.16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460942</v>
      </c>
      <c r="AM10" s="61"/>
      <c r="AN10" s="61"/>
      <c r="AO10" s="61"/>
      <c r="AP10" s="61"/>
      <c r="AQ10" s="61"/>
      <c r="AR10" s="61"/>
      <c r="AS10" s="61"/>
      <c r="AT10" s="52">
        <f>データ!$V$6</f>
        <v>454.04</v>
      </c>
      <c r="AU10" s="53"/>
      <c r="AV10" s="53"/>
      <c r="AW10" s="53"/>
      <c r="AX10" s="53"/>
      <c r="AY10" s="53"/>
      <c r="AZ10" s="53"/>
      <c r="BA10" s="53"/>
      <c r="BB10" s="54">
        <f>データ!$W$6</f>
        <v>1015.2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meajSbWTc5TZJuk6Bmvw0dlVkJ9wOydGk4+hg8N459m0iUht0H2EWt6oVaHaDq4avkZKW55B8m43UhzdJMB57g==" saltValue="kiUlCWfQyVxD/luHwTdYJ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210005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岐阜県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非設置</v>
      </c>
      <c r="N6" s="35" t="str">
        <f t="shared" si="3"/>
        <v>-</v>
      </c>
      <c r="O6" s="35">
        <f t="shared" si="3"/>
        <v>85.35</v>
      </c>
      <c r="P6" s="35">
        <f t="shared" si="3"/>
        <v>87.16</v>
      </c>
      <c r="Q6" s="35">
        <f t="shared" si="3"/>
        <v>0</v>
      </c>
      <c r="R6" s="35">
        <f t="shared" si="3"/>
        <v>2016868</v>
      </c>
      <c r="S6" s="35">
        <f t="shared" si="3"/>
        <v>10621.29</v>
      </c>
      <c r="T6" s="35">
        <f t="shared" si="3"/>
        <v>189.89</v>
      </c>
      <c r="U6" s="35">
        <f t="shared" si="3"/>
        <v>460942</v>
      </c>
      <c r="V6" s="35">
        <f t="shared" si="3"/>
        <v>454.04</v>
      </c>
      <c r="W6" s="35">
        <f t="shared" si="3"/>
        <v>1015.2</v>
      </c>
      <c r="X6" s="36">
        <f>IF(X7="",NA(),X7)</f>
        <v>134.94</v>
      </c>
      <c r="Y6" s="36">
        <f t="shared" ref="Y6:AG6" si="4">IF(Y7="",NA(),Y7)</f>
        <v>135.44999999999999</v>
      </c>
      <c r="Z6" s="36">
        <f t="shared" si="4"/>
        <v>132.01</v>
      </c>
      <c r="AA6" s="36">
        <f t="shared" si="4"/>
        <v>136.58000000000001</v>
      </c>
      <c r="AB6" s="36">
        <f t="shared" si="4"/>
        <v>120.93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1169.1099999999999</v>
      </c>
      <c r="AU6" s="36">
        <f t="shared" ref="AU6:BC6" si="6">IF(AU7="",NA(),AU7)</f>
        <v>944.63</v>
      </c>
      <c r="AV6" s="36">
        <f t="shared" si="6"/>
        <v>1209.74</v>
      </c>
      <c r="AW6" s="36">
        <f t="shared" si="6"/>
        <v>1086.02</v>
      </c>
      <c r="AX6" s="36">
        <f t="shared" si="6"/>
        <v>1153.3699999999999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151.49</v>
      </c>
      <c r="BF6" s="36">
        <f t="shared" ref="BF6:BN6" si="7">IF(BF7="",NA(),BF7)</f>
        <v>136.38</v>
      </c>
      <c r="BG6" s="36">
        <f t="shared" si="7"/>
        <v>123.49</v>
      </c>
      <c r="BH6" s="36">
        <f t="shared" si="7"/>
        <v>111.72</v>
      </c>
      <c r="BI6" s="36">
        <f t="shared" si="7"/>
        <v>101.05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135.44</v>
      </c>
      <c r="BQ6" s="36">
        <f t="shared" ref="BQ6:BY6" si="8">IF(BQ7="",NA(),BQ7)</f>
        <v>136.27000000000001</v>
      </c>
      <c r="BR6" s="36">
        <f t="shared" si="8"/>
        <v>133.25</v>
      </c>
      <c r="BS6" s="36">
        <f t="shared" si="8"/>
        <v>135.88999999999999</v>
      </c>
      <c r="BT6" s="36">
        <f t="shared" si="8"/>
        <v>121.57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70.239999999999995</v>
      </c>
      <c r="CB6" s="36">
        <f t="shared" ref="CB6:CJ6" si="9">IF(CB7="",NA(),CB7)</f>
        <v>69.05</v>
      </c>
      <c r="CC6" s="36">
        <f t="shared" si="9"/>
        <v>71.069999999999993</v>
      </c>
      <c r="CD6" s="36">
        <f t="shared" si="9"/>
        <v>70.05</v>
      </c>
      <c r="CE6" s="36">
        <f t="shared" si="9"/>
        <v>77.510000000000005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57.65</v>
      </c>
      <c r="CM6" s="36">
        <f t="shared" ref="CM6:CU6" si="10">IF(CM7="",NA(),CM7)</f>
        <v>61.63</v>
      </c>
      <c r="CN6" s="36">
        <f t="shared" si="10"/>
        <v>67.37</v>
      </c>
      <c r="CO6" s="36">
        <f t="shared" si="10"/>
        <v>69.64</v>
      </c>
      <c r="CP6" s="36">
        <f t="shared" si="10"/>
        <v>70.42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99.47</v>
      </c>
      <c r="CX6" s="36">
        <f t="shared" ref="CX6:DF6" si="11">IF(CX7="",NA(),CX7)</f>
        <v>99.45</v>
      </c>
      <c r="CY6" s="36">
        <f t="shared" si="11"/>
        <v>99.45</v>
      </c>
      <c r="CZ6" s="36">
        <f t="shared" si="11"/>
        <v>99.38</v>
      </c>
      <c r="DA6" s="36">
        <f t="shared" si="11"/>
        <v>99.41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55.08</v>
      </c>
      <c r="DI6" s="36">
        <f t="shared" ref="DI6:DQ6" si="12">IF(DI7="",NA(),DI7)</f>
        <v>54.11</v>
      </c>
      <c r="DJ6" s="36">
        <f t="shared" si="12"/>
        <v>55.62</v>
      </c>
      <c r="DK6" s="36">
        <f t="shared" si="12"/>
        <v>57.4</v>
      </c>
      <c r="DL6" s="36">
        <f t="shared" si="12"/>
        <v>57.9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6">
        <f>IF(DS7="",NA(),DS7)</f>
        <v>14.43</v>
      </c>
      <c r="DT6" s="36">
        <f t="shared" ref="DT6:EB6" si="13">IF(DT7="",NA(),DT7)</f>
        <v>14.21</v>
      </c>
      <c r="DU6" s="36">
        <f t="shared" si="13"/>
        <v>60.29</v>
      </c>
      <c r="DV6" s="36">
        <f t="shared" si="13"/>
        <v>60.09</v>
      </c>
      <c r="DW6" s="36">
        <f t="shared" si="13"/>
        <v>59.1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210005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85.35</v>
      </c>
      <c r="P7" s="39">
        <v>87.16</v>
      </c>
      <c r="Q7" s="39">
        <v>0</v>
      </c>
      <c r="R7" s="39">
        <v>2016868</v>
      </c>
      <c r="S7" s="39">
        <v>10621.29</v>
      </c>
      <c r="T7" s="39">
        <v>189.89</v>
      </c>
      <c r="U7" s="39">
        <v>460942</v>
      </c>
      <c r="V7" s="39">
        <v>454.04</v>
      </c>
      <c r="W7" s="39">
        <v>1015.2</v>
      </c>
      <c r="X7" s="39">
        <v>134.94</v>
      </c>
      <c r="Y7" s="39">
        <v>135.44999999999999</v>
      </c>
      <c r="Z7" s="39">
        <v>132.01</v>
      </c>
      <c r="AA7" s="39">
        <v>136.58000000000001</v>
      </c>
      <c r="AB7" s="39">
        <v>120.93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1169.1099999999999</v>
      </c>
      <c r="AU7" s="39">
        <v>944.63</v>
      </c>
      <c r="AV7" s="39">
        <v>1209.74</v>
      </c>
      <c r="AW7" s="39">
        <v>1086.02</v>
      </c>
      <c r="AX7" s="39">
        <v>1153.3699999999999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151.49</v>
      </c>
      <c r="BF7" s="39">
        <v>136.38</v>
      </c>
      <c r="BG7" s="39">
        <v>123.49</v>
      </c>
      <c r="BH7" s="39">
        <v>111.72</v>
      </c>
      <c r="BI7" s="39">
        <v>101.05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135.44</v>
      </c>
      <c r="BQ7" s="39">
        <v>136.27000000000001</v>
      </c>
      <c r="BR7" s="39">
        <v>133.25</v>
      </c>
      <c r="BS7" s="39">
        <v>135.88999999999999</v>
      </c>
      <c r="BT7" s="39">
        <v>121.57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70.239999999999995</v>
      </c>
      <c r="CB7" s="39">
        <v>69.05</v>
      </c>
      <c r="CC7" s="39">
        <v>71.069999999999993</v>
      </c>
      <c r="CD7" s="39">
        <v>70.05</v>
      </c>
      <c r="CE7" s="39">
        <v>77.510000000000005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57.65</v>
      </c>
      <c r="CM7" s="39">
        <v>61.63</v>
      </c>
      <c r="CN7" s="39">
        <v>67.37</v>
      </c>
      <c r="CO7" s="39">
        <v>69.64</v>
      </c>
      <c r="CP7" s="39">
        <v>70.42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99.47</v>
      </c>
      <c r="CX7" s="39">
        <v>99.45</v>
      </c>
      <c r="CY7" s="39">
        <v>99.45</v>
      </c>
      <c r="CZ7" s="39">
        <v>99.38</v>
      </c>
      <c r="DA7" s="39">
        <v>99.41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55.08</v>
      </c>
      <c r="DI7" s="39">
        <v>54.11</v>
      </c>
      <c r="DJ7" s="39">
        <v>55.62</v>
      </c>
      <c r="DK7" s="39">
        <v>57.4</v>
      </c>
      <c r="DL7" s="39">
        <v>57.9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14.43</v>
      </c>
      <c r="DT7" s="39">
        <v>14.21</v>
      </c>
      <c r="DU7" s="39">
        <v>60.29</v>
      </c>
      <c r="DV7" s="39">
        <v>60.09</v>
      </c>
      <c r="DW7" s="39">
        <v>59.1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2022-01-27T00:14:45Z</cp:lastPrinted>
  <dcterms:created xsi:type="dcterms:W3CDTF">2021-12-03T06:50:14Z</dcterms:created>
  <dcterms:modified xsi:type="dcterms:W3CDTF">2022-01-27T00:15:00Z</dcterms:modified>
  <cp:category/>
</cp:coreProperties>
</file>