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d201908685\05　予算第三係\16　公営企業\R03\01_照会回答\公営企業に係る経営比較分析表の分析等について\04_回答\"/>
    </mc:Choice>
  </mc:AlternateContent>
  <workbookProtection workbookAlgorithmName="SHA-512" workbookHashValue="WXUQWcnXB1UfESe0XgjnDKZN+VZwCqccwk293oXnCybHqlNt+gqzhCxzyOehBhSusdhdi+lKnMnL1w0L4YcQKQ==" workbookSaltValue="tIH6kG/0mfdSiZF9bYnG7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<sst xmlns="http://schemas.openxmlformats.org/spreadsheetml/2006/main" count="319" uniqueCount="118">
  <si>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</si>
  <si>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</si>
  <si>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</si>
  <si>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</si>
  <si>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</si>
  <si>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</si>
  <si>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</si>
  <si>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</si>
  <si>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</si>
  <si>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</si>
  <si>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</si>
  <si>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</si>
  <si>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</si>
  <si>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</si>
  <si>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</si>
  <si>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</si>
  <si>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</si>
  <si>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</si>
  <si>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</si>
  <si>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</si>
  <si>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</si>
  <si>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</si>
  <si>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</si>
  <si>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</si>
  <si>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</si>
  <si>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</si>
  <si>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</si>
  <si>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</si>
  <si>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</si>
  <si>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</si>
  <si>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</si>
  <si>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</si>
  <si>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</si>
  <si>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</si>
  <si>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</si>
  <si>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</si>
  <si>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</si>
  <si>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</si>
  <si>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</si>
  <si>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</si>
  <si>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</si>
  <si>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</si>
  <si>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</si>
  <si>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</si>
  <si>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</si>
  <si>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</si>
  <si>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</si>
  <si>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</si>
  <si>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</si>
  <si>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</si>
  <si>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</si>
  <si>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</si>
  <si>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</si>
  <si>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</si>
  <si>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</si>
  <si>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</si>
  <si>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</si>
  <si>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</si>
  <si>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</si>
  <si>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</si>
  <si>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</si>
  <si>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</si>
  <si>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</si>
  <si>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</si>
  <si>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</si>
  <si>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</si>
  <si>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</si>
  <si>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</si>
  <si>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</si>
  <si>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</si>
  <si>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</si>
  <si>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</si>
  <si>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</si>
  <si>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</si>
  <si>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</si>
  <si>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</si>
  <si>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</si>
  <si>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</si>
  <si>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</si>
  <si>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</si>
  <si>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</si>
  <si>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</si>
  <si>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</si>
  <si>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</si>
  <si>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</si>
  <si>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</si>
  <si>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</si>
  <si>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</si>
  <si>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</si>
  <si>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</si>
  <si>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</si>
  <si>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</si>
  <si>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</si>
  <si>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</si>
  <si>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</si>
  <si>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</si>
  <si>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t>
  </si>
  <si>
    <t>法適用</t>
  </si>
  <si>
    <t>下水道事業</t>
  </si>
  <si>
    <t>流域下水道</t>
  </si>
  <si>
    <t>E2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</si>
  <si>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</si>
  <si>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</si>
  <si>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</si>
  <si>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</si>
  <si>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</si>
  <si>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</si>
  <si>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</si>
  <si>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</si>
  <si>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</si>
  <si>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</si>
  <si>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</si>
  <si>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</si>
  <si>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</si>
  <si>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</si>
  <si>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流域下水道事業では、関連市町からの負担金により経営しています。流入汚水量に合わせた施設整備を実施し、効率的な管理運営等による経費節減を図り、必要に応じて負担金単価を見直すことで、持続的・安定的な経営に努めていきます。</t>
    <rPh sb="0" eb="1">
      <t>トウ</t>
    </rPh>
    <rPh sb="1" eb="3">
      <t>リュウイキ</t>
    </rPh>
    <rPh sb="2" eb="5">
      <t>ゲスイドウ</t>
    </rPh>
    <rPh sb="5" eb="7">
      <t>ジギョウ</t>
    </rPh>
    <rPh sb="10" eb="12">
      <t>カンケイ</t>
    </rPh>
    <rPh sb="12" eb="14">
      <t>カンレン</t>
    </rPh>
    <rPh sb="23" eb="25">
      <t>ケイエイ</t>
    </rPh>
    <rPh sb="48" eb="50">
      <t>ジッシ</t>
    </rPh>
    <rPh sb="52" eb="55">
      <t>コウリツテキ</t>
    </rPh>
    <rPh sb="56" eb="58">
      <t>カンリ</t>
    </rPh>
    <rPh sb="58" eb="60">
      <t>ウンエイ</t>
    </rPh>
    <rPh sb="60" eb="61">
      <t>トウ</t>
    </rPh>
    <rPh sb="74" eb="75">
      <t>オウ</t>
    </rPh>
    <rPh sb="80" eb="82">
      <t>タンカ</t>
    </rPh>
    <rPh sb="91" eb="94">
      <t>ジゾクテキ</t>
    </rPh>
    <rPh sb="95" eb="98">
      <t>アンテイテキ</t>
    </rPh>
    <rPh sb="99" eb="101">
      <t>ケイエイ</t>
    </rPh>
    <rPh sb="102" eb="103">
      <t>ツト</t>
    </rPh>
    <phoneticPr fontId="4"/>
  </si>
  <si>
    <t>●経常収支比率
　単年度収支で100％を超えており、引き続き安定した経営に努めていきます。
●流動比率、企業債残高対事業規模比率
　『流動比率』については、100％未満ですが、これは流動負債に建設改良費等に充てられた企業債が含まれており、これらの原資を流域関連市町の負担金により回収する予定であり、資金不足が発生しているものではありません。
　また、『企業債残高対事業規模比率』については、類似団体に比べ低い状況であり、流域関連市町と地方債償還金の負担方法を協議し、流入汚水量に基づいて計画的に負担金徴収しているところです。引き続き、計画に基づいて、その確実な履行に努めていきます。
●汚水処理原価
　類似団体に比べ低い値でありますが、人口減少等の影響により収入減が想定されますので、より効率的な運営を図っていきます。
●施設利用率
　処理水量は年々増加しています。水処理施設整備は概成しましたが、今後も適切な処理機能の維持に努めていきます。
●水洗化率
　関連市町が下水道整備を実施し、利用者が流域下水道に接続することにより、毎年、水洗化率は増加しています。今後も関連市町と連携して水洗化率向上に取り組んでいきます。</t>
    <rPh sb="1" eb="3">
      <t>ケイジョウ</t>
    </rPh>
    <rPh sb="3" eb="5">
      <t>シュウシ</t>
    </rPh>
    <rPh sb="5" eb="7">
      <t>ヒリツ</t>
    </rPh>
    <rPh sb="9" eb="12">
      <t>タンネンド</t>
    </rPh>
    <rPh sb="12" eb="14">
      <t>シュウシ</t>
    </rPh>
    <rPh sb="20" eb="21">
      <t>コ</t>
    </rPh>
    <rPh sb="26" eb="27">
      <t>ヒ</t>
    </rPh>
    <rPh sb="28" eb="29">
      <t>ツヅ</t>
    </rPh>
    <rPh sb="30" eb="32">
      <t>アンテイ</t>
    </rPh>
    <rPh sb="34" eb="36">
      <t>ケイエイ</t>
    </rPh>
    <rPh sb="37" eb="38">
      <t>ツト</t>
    </rPh>
    <rPh sb="47" eb="49">
      <t>リュウドウ</t>
    </rPh>
    <rPh sb="49" eb="51">
      <t>ヒリツ</t>
    </rPh>
    <rPh sb="52" eb="55">
      <t>キギョウサイ</t>
    </rPh>
    <rPh sb="55" eb="57">
      <t>ザンダカ</t>
    </rPh>
    <rPh sb="57" eb="58">
      <t>タイ</t>
    </rPh>
    <rPh sb="58" eb="60">
      <t>ジギョウ</t>
    </rPh>
    <rPh sb="60" eb="62">
      <t>キボ</t>
    </rPh>
    <rPh sb="62" eb="64">
      <t>ヒリツ</t>
    </rPh>
    <rPh sb="67" eb="69">
      <t>リュウドウ</t>
    </rPh>
    <rPh sb="69" eb="71">
      <t>ヒリツ</t>
    </rPh>
    <rPh sb="82" eb="84">
      <t>ミマン</t>
    </rPh>
    <rPh sb="91" eb="93">
      <t>リュウドウ</t>
    </rPh>
    <rPh sb="93" eb="95">
      <t>フサイ</t>
    </rPh>
    <rPh sb="96" eb="98">
      <t>ケンセツ</t>
    </rPh>
    <rPh sb="98" eb="100">
      <t>カイリョウ</t>
    </rPh>
    <rPh sb="100" eb="101">
      <t>ヒ</t>
    </rPh>
    <rPh sb="101" eb="102">
      <t>トウ</t>
    </rPh>
    <rPh sb="103" eb="104">
      <t>ア</t>
    </rPh>
    <rPh sb="108" eb="111">
      <t>キギョウサイ</t>
    </rPh>
    <rPh sb="112" eb="113">
      <t>フク</t>
    </rPh>
    <rPh sb="123" eb="125">
      <t>ゲンシ</t>
    </rPh>
    <rPh sb="126" eb="128">
      <t>リュウイキ</t>
    </rPh>
    <rPh sb="128" eb="130">
      <t>カンレン</t>
    </rPh>
    <rPh sb="130" eb="132">
      <t>シマチ</t>
    </rPh>
    <rPh sb="133" eb="136">
      <t>フタンキン</t>
    </rPh>
    <rPh sb="139" eb="141">
      <t>カイシュウ</t>
    </rPh>
    <rPh sb="143" eb="145">
      <t>ヨテイ</t>
    </rPh>
    <rPh sb="149" eb="151">
      <t>シキン</t>
    </rPh>
    <rPh sb="151" eb="153">
      <t>フソク</t>
    </rPh>
    <rPh sb="154" eb="156">
      <t>ハッセイ</t>
    </rPh>
    <rPh sb="195" eb="197">
      <t>ルイジ</t>
    </rPh>
    <rPh sb="197" eb="199">
      <t>ダンタイ</t>
    </rPh>
    <rPh sb="200" eb="201">
      <t>クラ</t>
    </rPh>
    <rPh sb="202" eb="203">
      <t>ヒク</t>
    </rPh>
    <rPh sb="204" eb="206">
      <t>ジョウキョウ</t>
    </rPh>
    <rPh sb="210" eb="212">
      <t>リュウイキ</t>
    </rPh>
    <rPh sb="212" eb="214">
      <t>カンレン</t>
    </rPh>
    <rPh sb="214" eb="215">
      <t>シ</t>
    </rPh>
    <rPh sb="215" eb="216">
      <t>マチ</t>
    </rPh>
    <rPh sb="217" eb="220">
      <t>チホウサイ</t>
    </rPh>
    <rPh sb="220" eb="222">
      <t>ショウカン</t>
    </rPh>
    <rPh sb="222" eb="223">
      <t>キン</t>
    </rPh>
    <rPh sb="224" eb="228">
      <t>フタンホウホウ</t>
    </rPh>
    <rPh sb="229" eb="231">
      <t>キョウギ</t>
    </rPh>
    <rPh sb="233" eb="235">
      <t>リュウニュウ</t>
    </rPh>
    <rPh sb="235" eb="237">
      <t>オスイ</t>
    </rPh>
    <rPh sb="237" eb="238">
      <t>リョウ</t>
    </rPh>
    <rPh sb="239" eb="240">
      <t>モト</t>
    </rPh>
    <rPh sb="243" eb="246">
      <t>ケイカクテキ</t>
    </rPh>
    <rPh sb="247" eb="250">
      <t>フタンキン</t>
    </rPh>
    <rPh sb="250" eb="252">
      <t>チョウシュウ</t>
    </rPh>
    <rPh sb="262" eb="263">
      <t>ヒ</t>
    </rPh>
    <rPh sb="264" eb="265">
      <t>ツヅ</t>
    </rPh>
    <rPh sb="267" eb="269">
      <t>ケイカク</t>
    </rPh>
    <rPh sb="270" eb="271">
      <t>モト</t>
    </rPh>
    <rPh sb="277" eb="279">
      <t>カクジツ</t>
    </rPh>
    <rPh sb="280" eb="282">
      <t>リコウ</t>
    </rPh>
    <rPh sb="283" eb="284">
      <t>ツト</t>
    </rPh>
    <rPh sb="293" eb="295">
      <t>オスイ</t>
    </rPh>
    <rPh sb="295" eb="297">
      <t>ショリ</t>
    </rPh>
    <rPh sb="297" eb="299">
      <t>ゲンカ</t>
    </rPh>
    <rPh sb="301" eb="303">
      <t>ルイジ</t>
    </rPh>
    <rPh sb="303" eb="305">
      <t>ダンタイ</t>
    </rPh>
    <rPh sb="306" eb="307">
      <t>クラ</t>
    </rPh>
    <rPh sb="308" eb="309">
      <t>ヒク</t>
    </rPh>
    <rPh sb="310" eb="311">
      <t>アタイ</t>
    </rPh>
    <rPh sb="318" eb="320">
      <t>ジンコウ</t>
    </rPh>
    <rPh sb="320" eb="322">
      <t>ゲンショウ</t>
    </rPh>
    <rPh sb="322" eb="323">
      <t>トウ</t>
    </rPh>
    <rPh sb="324" eb="326">
      <t>エイキョウ</t>
    </rPh>
    <rPh sb="344" eb="347">
      <t>コウリツテキ</t>
    </rPh>
    <rPh sb="348" eb="350">
      <t>ウンエイ</t>
    </rPh>
    <rPh sb="351" eb="352">
      <t>ハカ</t>
    </rPh>
    <rPh sb="361" eb="363">
      <t>シセツ</t>
    </rPh>
    <rPh sb="363" eb="365">
      <t>リヨウ</t>
    </rPh>
    <rPh sb="365" eb="366">
      <t>リツ</t>
    </rPh>
    <rPh sb="368" eb="370">
      <t>ショリ</t>
    </rPh>
    <rPh sb="370" eb="372">
      <t>スイリョウ</t>
    </rPh>
    <rPh sb="373" eb="375">
      <t>ネンネン</t>
    </rPh>
    <rPh sb="375" eb="377">
      <t>ゾウカ</t>
    </rPh>
    <rPh sb="383" eb="384">
      <t>ミズ</t>
    </rPh>
    <rPh sb="384" eb="386">
      <t>ショリ</t>
    </rPh>
    <rPh sb="386" eb="388">
      <t>シセツ</t>
    </rPh>
    <rPh sb="388" eb="390">
      <t>セイビ</t>
    </rPh>
    <rPh sb="391" eb="392">
      <t>ガイ</t>
    </rPh>
    <rPh sb="392" eb="393">
      <t>ナ</t>
    </rPh>
    <rPh sb="399" eb="401">
      <t>コンゴ</t>
    </rPh>
    <rPh sb="402" eb="404">
      <t>テキセツ</t>
    </rPh>
    <rPh sb="405" eb="407">
      <t>ショリ</t>
    </rPh>
    <rPh sb="407" eb="409">
      <t>キノウ</t>
    </rPh>
    <rPh sb="410" eb="412">
      <t>イジ</t>
    </rPh>
    <rPh sb="413" eb="414">
      <t>ツト</t>
    </rPh>
    <rPh sb="423" eb="426">
      <t>スイセンカ</t>
    </rPh>
    <rPh sb="426" eb="427">
      <t>リツ</t>
    </rPh>
    <rPh sb="429" eb="431">
      <t>カンレン</t>
    </rPh>
    <rPh sb="431" eb="432">
      <t>シ</t>
    </rPh>
    <rPh sb="432" eb="433">
      <t>マチ</t>
    </rPh>
    <rPh sb="434" eb="437">
      <t>ゲスイドウ</t>
    </rPh>
    <rPh sb="437" eb="439">
      <t>セイビ</t>
    </rPh>
    <rPh sb="440" eb="442">
      <t>ジッシ</t>
    </rPh>
    <rPh sb="444" eb="447">
      <t>リヨウシャ</t>
    </rPh>
    <rPh sb="448" eb="450">
      <t>リュウイキ</t>
    </rPh>
    <rPh sb="450" eb="453">
      <t>ゲスイドウ</t>
    </rPh>
    <rPh sb="454" eb="456">
      <t>セツゾク</t>
    </rPh>
    <rPh sb="464" eb="466">
      <t>マイトシ</t>
    </rPh>
    <rPh sb="467" eb="471">
      <t>スイセンカリツ</t>
    </rPh>
    <rPh sb="472" eb="474">
      <t>ゾウカ</t>
    </rPh>
    <rPh sb="480" eb="482">
      <t>コンゴ</t>
    </rPh>
    <rPh sb="483" eb="485">
      <t>カンレン</t>
    </rPh>
    <rPh sb="485" eb="486">
      <t>シ</t>
    </rPh>
    <rPh sb="486" eb="487">
      <t>マチ</t>
    </rPh>
    <rPh sb="488" eb="490">
      <t>レンケイ</t>
    </rPh>
    <rPh sb="492" eb="495">
      <t>スイセンカ</t>
    </rPh>
    <rPh sb="495" eb="496">
      <t>リツ</t>
    </rPh>
    <rPh sb="496" eb="498">
      <t>コウジョウ</t>
    </rPh>
    <rPh sb="499" eb="500">
      <t>ト</t>
    </rPh>
    <rPh sb="501" eb="502">
      <t>ク</t>
    </rPh>
    <phoneticPr fontId="4"/>
  </si>
  <si>
    <t>●有形固定資産減価償却率
　現時点で資産の老朽化は進んでいませんが、平成３年４月に供用しており、供用開始から３０年を経過したところであり、引き続き、計画的な施設の更新・長寿命化を進めていきます。  
●管渠改善率
　引き続き定期的な点検により、要対策箇所の管更生工事等を行うなど施設の維持管理を図っていきます。</t>
    <rPh sb="0" eb="2">
      <t>ユウケイ</t>
    </rPh>
    <rPh sb="2" eb="6">
      <t>コテイシサン</t>
    </rPh>
    <rPh sb="6" eb="8">
      <t>ゲンカ</t>
    </rPh>
    <rPh sb="8" eb="10">
      <t>ショウキャク</t>
    </rPh>
    <rPh sb="10" eb="11">
      <t>リツ</t>
    </rPh>
    <rPh sb="14" eb="17">
      <t>ゲンジテン</t>
    </rPh>
    <rPh sb="18" eb="20">
      <t>シサン</t>
    </rPh>
    <rPh sb="21" eb="24">
      <t>ロウキュウカ</t>
    </rPh>
    <rPh sb="25" eb="26">
      <t>スス</t>
    </rPh>
    <rPh sb="34" eb="36">
      <t>ヘイセイ</t>
    </rPh>
    <rPh sb="37" eb="38">
      <t>ネン</t>
    </rPh>
    <rPh sb="39" eb="40">
      <t>ガツ</t>
    </rPh>
    <rPh sb="41" eb="43">
      <t>キョウヨウ</t>
    </rPh>
    <rPh sb="48" eb="50">
      <t>キョウヨウ</t>
    </rPh>
    <rPh sb="50" eb="52">
      <t>カイシ</t>
    </rPh>
    <rPh sb="56" eb="57">
      <t>ネン</t>
    </rPh>
    <rPh sb="58" eb="60">
      <t>ケイカ</t>
    </rPh>
    <rPh sb="69" eb="70">
      <t>ヒ</t>
    </rPh>
    <rPh sb="71" eb="72">
      <t>ツヅ</t>
    </rPh>
    <rPh sb="74" eb="77">
      <t>ケイカクテキ</t>
    </rPh>
    <rPh sb="78" eb="80">
      <t>シセツ</t>
    </rPh>
    <rPh sb="81" eb="83">
      <t>コウシン</t>
    </rPh>
    <rPh sb="84" eb="87">
      <t>チョウジュミョウ</t>
    </rPh>
    <rPh sb="87" eb="88">
      <t>カ</t>
    </rPh>
    <rPh sb="89" eb="90">
      <t>スス</t>
    </rPh>
    <rPh sb="101" eb="102">
      <t>リツ</t>
    </rPh>
    <rPh sb="104" eb="105">
      <t>トウ</t>
    </rPh>
    <rPh sb="105" eb="107">
      <t>リュウイキ</t>
    </rPh>
    <rPh sb="108" eb="109">
      <t>ヒ</t>
    </rPh>
    <rPh sb="110" eb="111">
      <t>ツヅ</t>
    </rPh>
    <rPh sb="112" eb="115">
      <t>テイキテキ</t>
    </rPh>
    <rPh sb="122" eb="123">
      <t>ヨウ</t>
    </rPh>
    <rPh sb="123" eb="125">
      <t>タイサク</t>
    </rPh>
    <rPh sb="125" eb="127">
      <t>カショ</t>
    </rPh>
    <rPh sb="128" eb="130">
      <t>コウセイ</t>
    </rPh>
    <rPh sb="130" eb="132">
      <t>コウジ</t>
    </rPh>
    <rPh sb="132" eb="133">
      <t>トウ</t>
    </rPh>
    <rPh sb="134" eb="135">
      <t>オコナ</t>
    </rPh>
    <rPh sb="135" eb="136">
      <t>オコナ</t>
    </rPh>
    <rPh sb="146" eb="14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</si>
</sst>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quotePrefix="1"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0.78</c:v>
                </c:pt>
              </c:numCache>
            </c:numRef>
          </c:val>
          <c:extLst>
            <c:ext xmlns:c16="http://schemas.microsoft.com/office/drawing/2014/chart" uri="{C3380CC4-5D6E-409C-BE32-E72D297353CC}">
              <c16:uniqueId val="{00000000-04B8-40A8-A6C6-C603F77738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0.46</c:v>
                </c:pt>
              </c:numCache>
            </c:numRef>
          </c:val>
          <c:smooth val="0"/>
          <c:extLst>
            <c:ext xmlns:c16="http://schemas.microsoft.com/office/drawing/2014/chart" uri="{C3380CC4-5D6E-409C-BE32-E72D297353CC}">
              <c16:uniqueId val="{00000001-04B8-40A8-A6C6-C603F77738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56.71</c:v>
                </c:pt>
              </c:numCache>
            </c:numRef>
          </c:val>
          <c:extLst>
            <c:ext xmlns:c16="http://schemas.microsoft.com/office/drawing/2014/chart" uri="{C3380CC4-5D6E-409C-BE32-E72D297353CC}">
              <c16:uniqueId val="{00000000-BC2F-486D-B6A3-E1A6B31468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58.18</c:v>
                </c:pt>
              </c:numCache>
            </c:numRef>
          </c:val>
          <c:smooth val="0"/>
          <c:extLst>
            <c:ext xmlns:c16="http://schemas.microsoft.com/office/drawing/2014/chart" uri="{C3380CC4-5D6E-409C-BE32-E72D297353CC}">
              <c16:uniqueId val="{00000001-BC2F-486D-B6A3-E1A6B31468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87.59</c:v>
                </c:pt>
              </c:numCache>
            </c:numRef>
          </c:val>
          <c:extLst>
            <c:ext xmlns:c16="http://schemas.microsoft.com/office/drawing/2014/chart" uri="{C3380CC4-5D6E-409C-BE32-E72D297353CC}">
              <c16:uniqueId val="{00000000-C7FD-4FCD-B907-BEE2400A46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C7FD-4FCD-B907-BEE2400A46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105.29</c:v>
                </c:pt>
              </c:numCache>
            </c:numRef>
          </c:val>
          <c:extLst>
            <c:ext xmlns:c16="http://schemas.microsoft.com/office/drawing/2014/chart" uri="{C3380CC4-5D6E-409C-BE32-E72D297353CC}">
              <c16:uniqueId val="{00000000-986C-4221-8C06-45D0721C04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104.92</c:v>
                </c:pt>
              </c:numCache>
            </c:numRef>
          </c:val>
          <c:smooth val="0"/>
          <c:extLst>
            <c:ext xmlns:c16="http://schemas.microsoft.com/office/drawing/2014/chart" uri="{C3380CC4-5D6E-409C-BE32-E72D297353CC}">
              <c16:uniqueId val="{00000001-986C-4221-8C06-45D0721C04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5.75</c:v>
                </c:pt>
              </c:numCache>
            </c:numRef>
          </c:val>
          <c:extLst>
            <c:ext xmlns:c16="http://schemas.microsoft.com/office/drawing/2014/chart" uri="{C3380CC4-5D6E-409C-BE32-E72D297353CC}">
              <c16:uniqueId val="{00000000-4CF0-4E1C-BC83-B2747EDAFB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6.46</c:v>
                </c:pt>
              </c:numCache>
            </c:numRef>
          </c:val>
          <c:smooth val="0"/>
          <c:extLst>
            <c:ext xmlns:c16="http://schemas.microsoft.com/office/drawing/2014/chart" uri="{C3380CC4-5D6E-409C-BE32-E72D297353CC}">
              <c16:uniqueId val="{00000001-4CF0-4E1C-BC83-B2747EDAFB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43-45B5-ACFC-B70EFEDDED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243-45B5-ACFC-B70EFEDDED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D55-4D72-8DEF-37B54FB7B4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D55-4D72-8DEF-37B54FB7B4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67.2</c:v>
                </c:pt>
              </c:numCache>
            </c:numRef>
          </c:val>
          <c:extLst>
            <c:ext xmlns:c16="http://schemas.microsoft.com/office/drawing/2014/chart" uri="{C3380CC4-5D6E-409C-BE32-E72D297353CC}">
              <c16:uniqueId val="{00000000-CF2D-4F5B-B79C-DB38F2F08D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68.36</c:v>
                </c:pt>
              </c:numCache>
            </c:numRef>
          </c:val>
          <c:smooth val="0"/>
          <c:extLst>
            <c:ext xmlns:c16="http://schemas.microsoft.com/office/drawing/2014/chart" uri="{C3380CC4-5D6E-409C-BE32-E72D297353CC}">
              <c16:uniqueId val="{00000001-CF2D-4F5B-B79C-DB38F2F08D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397.56</c:v>
                </c:pt>
              </c:numCache>
            </c:numRef>
          </c:val>
          <c:extLst>
            <c:ext xmlns:c16="http://schemas.microsoft.com/office/drawing/2014/chart" uri="{C3380CC4-5D6E-409C-BE32-E72D297353CC}">
              <c16:uniqueId val="{00000000-8CD3-4143-80BE-7D3112C35D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542.23</c:v>
                </c:pt>
              </c:numCache>
            </c:numRef>
          </c:val>
          <c:smooth val="0"/>
          <c:extLst>
            <c:ext xmlns:c16="http://schemas.microsoft.com/office/drawing/2014/chart" uri="{C3380CC4-5D6E-409C-BE32-E72D297353CC}">
              <c16:uniqueId val="{00000001-8CD3-4143-80BE-7D3112C35D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651-49B4-92A9-0D6C50CAFF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651-49B4-92A9-0D6C50CAFF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60.05</c:v>
                </c:pt>
              </c:numCache>
            </c:numRef>
          </c:val>
          <c:extLst>
            <c:ext xmlns:c16="http://schemas.microsoft.com/office/drawing/2014/chart" uri="{C3380CC4-5D6E-409C-BE32-E72D297353CC}">
              <c16:uniqueId val="{00000000-8613-4EF0-9912-B0A78E43FC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73.760000000000005</c:v>
                </c:pt>
              </c:numCache>
            </c:numRef>
          </c:val>
          <c:smooth val="0"/>
          <c:extLst>
            <c:ext xmlns:c16="http://schemas.microsoft.com/office/drawing/2014/chart" uri="{C3380CC4-5D6E-409C-BE32-E72D297353CC}">
              <c16:uniqueId val="{00000001-8613-4EF0-9912-B0A78E43FC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岐阜県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E2</v>
      </c>
      <c r="X8" s="49"/>
      <c r="Y8" s="49"/>
      <c r="Z8" s="49"/>
      <c r="AA8" s="49"/>
      <c r="AB8" s="49"/>
      <c r="AC8" s="49"/>
      <c r="AD8" s="50" t="str">
        <f>データ!$M$6</f>
        <v>非設置</v>
      </c>
      <c r="AE8" s="50"/>
      <c r="AF8" s="50"/>
      <c r="AG8" s="50"/>
      <c r="AH8" s="50"/>
      <c r="AI8" s="50"/>
      <c r="AJ8" s="50"/>
      <c r="AK8" s="3"/>
      <c r="AL8" s="51">
        <f>データ!S6</f>
        <v>2016868</v>
      </c>
      <c r="AM8" s="51"/>
      <c r="AN8" s="51"/>
      <c r="AO8" s="51"/>
      <c r="AP8" s="51"/>
      <c r="AQ8" s="51"/>
      <c r="AR8" s="51"/>
      <c r="AS8" s="51"/>
      <c r="AT8" s="46">
        <f>データ!T6</f>
        <v>10621.29</v>
      </c>
      <c r="AU8" s="46"/>
      <c r="AV8" s="46"/>
      <c r="AW8" s="46"/>
      <c r="AX8" s="46"/>
      <c r="AY8" s="46"/>
      <c r="AZ8" s="46"/>
      <c r="BA8" s="46"/>
      <c r="BB8" s="46">
        <f>データ!U6</f>
        <v>189.89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73.97</v>
      </c>
      <c r="J10" s="46"/>
      <c r="K10" s="46"/>
      <c r="L10" s="46"/>
      <c r="M10" s="46"/>
      <c r="N10" s="46"/>
      <c r="O10" s="46"/>
      <c r="P10" s="46">
        <f>データ!P6</f>
        <v>54.44</v>
      </c>
      <c r="Q10" s="46"/>
      <c r="R10" s="46"/>
      <c r="S10" s="46"/>
      <c r="T10" s="46"/>
      <c r="U10" s="46"/>
      <c r="V10" s="46"/>
      <c r="W10" s="46">
        <f>データ!Q6</f>
        <v>99.82</v>
      </c>
      <c r="X10" s="46"/>
      <c r="Y10" s="46"/>
      <c r="Z10" s="46"/>
      <c r="AA10" s="46"/>
      <c r="AB10" s="46"/>
      <c r="AC10" s="46"/>
      <c r="AD10" s="51">
        <f>データ!R6</f>
        <v>0</v>
      </c>
      <c r="AE10" s="51"/>
      <c r="AF10" s="51"/>
      <c r="AG10" s="51"/>
      <c r="AH10" s="51"/>
      <c r="AI10" s="51"/>
      <c r="AJ10" s="51"/>
      <c r="AK10" s="2"/>
      <c r="AL10" s="51">
        <f>データ!V6</f>
        <v>435909</v>
      </c>
      <c r="AM10" s="51"/>
      <c r="AN10" s="51"/>
      <c r="AO10" s="51"/>
      <c r="AP10" s="51"/>
      <c r="AQ10" s="51"/>
      <c r="AR10" s="51"/>
      <c r="AS10" s="51"/>
      <c r="AT10" s="46">
        <f>データ!W6</f>
        <v>118.19</v>
      </c>
      <c r="AU10" s="46"/>
      <c r="AV10" s="46"/>
      <c r="AW10" s="46"/>
      <c r="AX10" s="46"/>
      <c r="AY10" s="46"/>
      <c r="AZ10" s="46"/>
      <c r="BA10" s="46"/>
      <c r="BB10" s="46">
        <f>データ!X6</f>
        <v>3688.21</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qmgtjYrIQzQU9IUC+Njv7/NwmryJkh9XIE63J0uNZVPbK9rwg1/UUJeksS3gFogl8A1iic8yTpjSENPbCXCDKw==" saltValue="PpBkS9yZKcTpcByEyP2g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8" t="s">
        <v>55</v>
      </c>
      <c r="B4" s="30"/>
      <c r="C4" s="30"/>
      <c r="D4" s="30"/>
      <c r="E4" s="30"/>
      <c r="F4" s="30"/>
      <c r="G4" s="30"/>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210005</v>
      </c>
      <c r="D6" s="33">
        <f t="shared" si="3"/>
        <v>46</v>
      </c>
      <c r="E6" s="33">
        <f t="shared" si="3"/>
        <v>17</v>
      </c>
      <c r="F6" s="33">
        <f t="shared" si="3"/>
        <v>3</v>
      </c>
      <c r="G6" s="33">
        <f t="shared" si="3"/>
        <v>0</v>
      </c>
      <c r="H6" s="33" t="str">
        <f t="shared" si="3"/>
        <v>岐阜県</v>
      </c>
      <c r="I6" s="33" t="str">
        <f t="shared" si="3"/>
        <v>法適用</v>
      </c>
      <c r="J6" s="33" t="str">
        <f t="shared" si="3"/>
        <v>下水道事業</v>
      </c>
      <c r="K6" s="33" t="str">
        <f t="shared" si="3"/>
        <v>流域下水道</v>
      </c>
      <c r="L6" s="33" t="str">
        <f t="shared" si="3"/>
        <v>E2</v>
      </c>
      <c r="M6" s="33" t="str">
        <f t="shared" si="3"/>
        <v>非設置</v>
      </c>
      <c r="N6" s="34" t="str">
        <f t="shared" si="3"/>
        <v>-</v>
      </c>
      <c r="O6" s="34">
        <f t="shared" si="3"/>
        <v>73.97</v>
      </c>
      <c r="P6" s="34">
        <f t="shared" si="3"/>
        <v>54.44</v>
      </c>
      <c r="Q6" s="34">
        <f t="shared" si="3"/>
        <v>99.82</v>
      </c>
      <c r="R6" s="34">
        <f t="shared" si="3"/>
        <v>0</v>
      </c>
      <c r="S6" s="34">
        <f t="shared" si="3"/>
        <v>2016868</v>
      </c>
      <c r="T6" s="34">
        <f t="shared" si="3"/>
        <v>10621.29</v>
      </c>
      <c r="U6" s="34">
        <f t="shared" si="3"/>
        <v>189.89</v>
      </c>
      <c r="V6" s="34">
        <f t="shared" si="3"/>
        <v>435909</v>
      </c>
      <c r="W6" s="34">
        <f t="shared" si="3"/>
        <v>118.19</v>
      </c>
      <c r="X6" s="34">
        <f t="shared" si="3"/>
        <v>3688.21</v>
      </c>
      <c r="Y6" s="35" t="str">
        <f>IF(Y7="",NA(),Y7)</f>
        <v>-</v>
      </c>
      <c r="Z6" s="35" t="str">
        <f t="shared" ref="Z6:AH6" si="4">IF(Z7="",NA(),Z7)</f>
        <v>-</v>
      </c>
      <c r="AA6" s="35" t="str">
        <f t="shared" si="4"/>
        <v>-</v>
      </c>
      <c r="AB6" s="35" t="str">
        <f t="shared" si="4"/>
        <v>-</v>
      </c>
      <c r="AC6" s="35">
        <f t="shared" si="4"/>
        <v>105.29</v>
      </c>
      <c r="AD6" s="35" t="str">
        <f t="shared" si="4"/>
        <v>-</v>
      </c>
      <c r="AE6" s="35" t="str">
        <f t="shared" si="4"/>
        <v>-</v>
      </c>
      <c r="AF6" s="35" t="str">
        <f t="shared" si="4"/>
        <v>-</v>
      </c>
      <c r="AG6" s="35" t="str">
        <f t="shared" si="4"/>
        <v>-</v>
      </c>
      <c r="AH6" s="35">
        <f t="shared" si="4"/>
        <v>104.92</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【8.92】</v>
      </c>
      <c r="AU6" s="35" t="str">
        <f>IF(AU7="",NA(),AU7)</f>
        <v>-</v>
      </c>
      <c r="AV6" s="35" t="str">
        <f t="shared" ref="AV6:BD6" si="6">IF(AV7="",NA(),AV7)</f>
        <v>-</v>
      </c>
      <c r="AW6" s="35" t="str">
        <f t="shared" si="6"/>
        <v>-</v>
      </c>
      <c r="AX6" s="35" t="str">
        <f t="shared" si="6"/>
        <v>-</v>
      </c>
      <c r="AY6" s="35">
        <f t="shared" si="6"/>
        <v>67.2</v>
      </c>
      <c r="AZ6" s="35" t="str">
        <f t="shared" si="6"/>
        <v>-</v>
      </c>
      <c r="BA6" s="35" t="str">
        <f t="shared" si="6"/>
        <v>-</v>
      </c>
      <c r="BB6" s="35" t="str">
        <f t="shared" si="6"/>
        <v>-</v>
      </c>
      <c r="BC6" s="35" t="str">
        <f t="shared" si="6"/>
        <v>-</v>
      </c>
      <c r="BD6" s="35">
        <f t="shared" si="6"/>
        <v>68.36</v>
      </c>
      <c r="BE6" s="34" t="str">
        <f>IF(BE7="","",IF(BE7="-","【-】","【"&amp;SUBSTITUTE(TEXT(BE7,"#,##0.00"),"-","△")&amp;"】"))</f>
        <v>【100.43】</v>
      </c>
      <c r="BF6" s="35" t="str">
        <f>IF(BF7="",NA(),BF7)</f>
        <v>-</v>
      </c>
      <c r="BG6" s="35" t="str">
        <f t="shared" ref="BG6:BO6" si="7">IF(BG7="",NA(),BG7)</f>
        <v>-</v>
      </c>
      <c r="BH6" s="35" t="str">
        <f t="shared" si="7"/>
        <v>-</v>
      </c>
      <c r="BI6" s="35" t="str">
        <f t="shared" si="7"/>
        <v>-</v>
      </c>
      <c r="BJ6" s="35">
        <f t="shared" si="7"/>
        <v>397.56</v>
      </c>
      <c r="BK6" s="35" t="str">
        <f t="shared" si="7"/>
        <v>-</v>
      </c>
      <c r="BL6" s="35" t="str">
        <f t="shared" si="7"/>
        <v>-</v>
      </c>
      <c r="BM6" s="35" t="str">
        <f t="shared" si="7"/>
        <v>-</v>
      </c>
      <c r="BN6" s="35" t="str">
        <f t="shared" si="7"/>
        <v>-</v>
      </c>
      <c r="BO6" s="35">
        <f t="shared" si="7"/>
        <v>542.23</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60.05</v>
      </c>
      <c r="CG6" s="35" t="str">
        <f t="shared" si="9"/>
        <v>-</v>
      </c>
      <c r="CH6" s="35" t="str">
        <f t="shared" si="9"/>
        <v>-</v>
      </c>
      <c r="CI6" s="35" t="str">
        <f t="shared" si="9"/>
        <v>-</v>
      </c>
      <c r="CJ6" s="35" t="str">
        <f t="shared" si="9"/>
        <v>-</v>
      </c>
      <c r="CK6" s="35">
        <f t="shared" si="9"/>
        <v>73.760000000000005</v>
      </c>
      <c r="CL6" s="34" t="str">
        <f>IF(CL7="","",IF(CL7="-","【-】","【"&amp;SUBSTITUTE(TEXT(CL7,"#,##0.00"),"-","△")&amp;"】"))</f>
        <v>【51.03】</v>
      </c>
      <c r="CM6" s="35" t="str">
        <f>IF(CM7="",NA(),CM7)</f>
        <v>-</v>
      </c>
      <c r="CN6" s="35" t="str">
        <f t="shared" ref="CN6:CV6" si="10">IF(CN7="",NA(),CN7)</f>
        <v>-</v>
      </c>
      <c r="CO6" s="35" t="str">
        <f t="shared" si="10"/>
        <v>-</v>
      </c>
      <c r="CP6" s="35" t="str">
        <f t="shared" si="10"/>
        <v>-</v>
      </c>
      <c r="CQ6" s="35">
        <f t="shared" si="10"/>
        <v>56.71</v>
      </c>
      <c r="CR6" s="35" t="str">
        <f t="shared" si="10"/>
        <v>-</v>
      </c>
      <c r="CS6" s="35" t="str">
        <f t="shared" si="10"/>
        <v>-</v>
      </c>
      <c r="CT6" s="35" t="str">
        <f t="shared" si="10"/>
        <v>-</v>
      </c>
      <c r="CU6" s="35" t="str">
        <f t="shared" si="10"/>
        <v>-</v>
      </c>
      <c r="CV6" s="35">
        <f t="shared" si="10"/>
        <v>58.18</v>
      </c>
      <c r="CW6" s="34" t="str">
        <f>IF(CW7="","",IF(CW7="-","【-】","【"&amp;SUBSTITUTE(TEXT(CW7,"#,##0.00"),"-","△")&amp;"】"))</f>
        <v>【68.03】</v>
      </c>
      <c r="CX6" s="35" t="str">
        <f>IF(CX7="",NA(),CX7)</f>
        <v>-</v>
      </c>
      <c r="CY6" s="35" t="str">
        <f t="shared" ref="CY6:DG6" si="11">IF(CY7="",NA(),CY7)</f>
        <v>-</v>
      </c>
      <c r="CZ6" s="35" t="str">
        <f t="shared" si="11"/>
        <v>-</v>
      </c>
      <c r="DA6" s="35" t="str">
        <f t="shared" si="11"/>
        <v>-</v>
      </c>
      <c r="DB6" s="35">
        <f t="shared" si="11"/>
        <v>87.59</v>
      </c>
      <c r="DC6" s="35" t="str">
        <f t="shared" si="11"/>
        <v>-</v>
      </c>
      <c r="DD6" s="35" t="str">
        <f t="shared" si="11"/>
        <v>-</v>
      </c>
      <c r="DE6" s="35" t="str">
        <f t="shared" si="11"/>
        <v>-</v>
      </c>
      <c r="DF6" s="35" t="str">
        <f t="shared" si="11"/>
        <v>-</v>
      </c>
      <c r="DG6" s="35">
        <f t="shared" si="11"/>
        <v>85.82</v>
      </c>
      <c r="DH6" s="34" t="str">
        <f>IF(DH7="","",IF(DH7="-","【-】","【"&amp;SUBSTITUTE(TEXT(DH7,"#,##0.00"),"-","△")&amp;"】"))</f>
        <v>【93.88】</v>
      </c>
      <c r="DI6" s="35" t="str">
        <f>IF(DI7="",NA(),DI7)</f>
        <v>-</v>
      </c>
      <c r="DJ6" s="35" t="str">
        <f t="shared" ref="DJ6:DR6" si="12">IF(DJ7="",NA(),DJ7)</f>
        <v>-</v>
      </c>
      <c r="DK6" s="35" t="str">
        <f t="shared" si="12"/>
        <v>-</v>
      </c>
      <c r="DL6" s="35" t="str">
        <f t="shared" si="12"/>
        <v>-</v>
      </c>
      <c r="DM6" s="35">
        <f t="shared" si="12"/>
        <v>5.75</v>
      </c>
      <c r="DN6" s="35" t="str">
        <f t="shared" si="12"/>
        <v>-</v>
      </c>
      <c r="DO6" s="35" t="str">
        <f t="shared" si="12"/>
        <v>-</v>
      </c>
      <c r="DP6" s="35" t="str">
        <f t="shared" si="12"/>
        <v>-</v>
      </c>
      <c r="DQ6" s="35" t="str">
        <f t="shared" si="12"/>
        <v>-</v>
      </c>
      <c r="DR6" s="35">
        <f t="shared" si="12"/>
        <v>6.46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【0.91】</v>
      </c>
      <c r="EE6" s="35" t="str">
        <f>IF(EE7="",NA(),EE7)</f>
        <v>-</v>
      </c>
      <c r="EF6" s="35" t="str">
        <f t="shared" ref="EF6:EN6" si="14">IF(EF7="",NA(),EF7)</f>
        <v>-</v>
      </c>
      <c r="EG6" s="35" t="str">
        <f t="shared" si="14"/>
        <v>-</v>
      </c>
      <c r="EH6" s="35" t="str">
        <f t="shared" si="14"/>
        <v>-</v>
      </c>
      <c r="EI6" s="35">
        <f t="shared" si="14"/>
        <v>0.78</v>
      </c>
      <c r="EJ6" s="35" t="str">
        <f t="shared" si="14"/>
        <v>-</v>
      </c>
      <c r="EK6" s="35" t="str">
        <f t="shared" si="14"/>
        <v>-</v>
      </c>
      <c r="EL6" s="35" t="str">
        <f t="shared" si="14"/>
        <v>-</v>
      </c>
      <c r="EM6" s="35" t="str">
        <f t="shared" si="14"/>
        <v>-</v>
      </c>
      <c r="EN6" s="35">
        <f t="shared" si="14"/>
        <v>0.46</v>
      </c>
      <c r="EO6" s="34" t="str">
        <f>IF(EO7="","",IF(EO7="-","【-】","【"&amp;SUBSTITUTE(TEXT(EO7,"#,##0.00"),"-","△")&amp;"】"))</f>
        <v>【1.84】</v>
      </c>
    </row>
    <row r="7" spans="1:148" s="36" customFormat="1" x14ac:dyDescent="0.15">
      <c r="A7" s="28"/>
      <c r="B7" s="37">
        <v>2020</v>
      </c>
      <c r="C7" s="37">
        <v>210005</v>
      </c>
      <c r="D7" s="37">
        <v>46</v>
      </c>
      <c r="E7" s="37">
        <v>17</v>
      </c>
      <c r="F7" s="37">
        <v>3</v>
      </c>
      <c r="G7" s="37">
        <v>0</v>
      </c>
      <c r="H7" s="37" t="s">
        <v>96</v>
      </c>
      <c r="I7" s="37" t="s">
        <v>97</v>
      </c>
      <c r="J7" s="37" t="s">
        <v>98</v>
      </c>
      <c r="K7" s="37" t="s">
        <v>99</v>
      </c>
      <c r="L7" s="37" t="s">
        <v>100</v>
      </c>
      <c r="M7" s="37" t="s">
        <v>101</v>
      </c>
      <c r="N7" s="38" t="s">
        <v>102</v>
      </c>
      <c r="O7" s="38">
        <v>73.97</v>
      </c>
      <c r="P7" s="38">
        <v>54.44</v>
      </c>
      <c r="Q7" s="38">
        <v>99.82</v>
      </c>
      <c r="R7" s="38">
        <v>0</v>
      </c>
      <c r="S7" s="38">
        <v>2016868</v>
      </c>
      <c r="T7" s="38">
        <v>10621.29</v>
      </c>
      <c r="U7" s="38">
        <v>189.89</v>
      </c>
      <c r="V7" s="38">
        <v>435909</v>
      </c>
      <c r="W7" s="38">
        <v>118.19</v>
      </c>
      <c r="X7" s="38">
        <v>3688.21</v>
      </c>
      <c r="Y7" s="38" t="s">
        <v>102</v>
      </c>
      <c r="Z7" s="38" t="s">
        <v>102</v>
      </c>
      <c r="AA7" s="38" t="s">
        <v>102</v>
      </c>
      <c r="AB7" s="38" t="s">
        <v>102</v>
      </c>
      <c r="AC7" s="38">
        <v>105.29</v>
      </c>
      <c r="AD7" s="38" t="s">
        <v>102</v>
      </c>
      <c r="AE7" s="38" t="s">
        <v>102</v>
      </c>
      <c r="AF7" s="38" t="s">
        <v>102</v>
      </c>
      <c r="AG7" s="38" t="s">
        <v>102</v>
      </c>
      <c r="AH7" s="38">
        <v>104.92</v>
      </c>
      <c r="AI7" s="38">
        <v>101.7</v>
      </c>
      <c r="AJ7" s="38" t="s">
        <v>102</v>
      </c>
      <c r="AK7" s="38" t="s">
        <v>102</v>
      </c>
      <c r="AL7" s="38" t="s">
        <v>102</v>
      </c>
      <c r="AM7" s="38" t="s">
        <v>102</v>
      </c>
      <c r="AN7" s="38">
        <v>0</v>
      </c>
      <c r="AO7" s="38" t="s">
        <v>102</v>
      </c>
      <c r="AP7" s="38" t="s">
        <v>102</v>
      </c>
      <c r="AQ7" s="38" t="s">
        <v>102</v>
      </c>
      <c r="AR7" s="38" t="s">
        <v>102</v>
      </c>
      <c r="AS7" s="38">
        <v>0</v>
      </c>
      <c r="AT7" s="38">
        <v>8.92</v>
      </c>
      <c r="AU7" s="38" t="s">
        <v>102</v>
      </c>
      <c r="AV7" s="38" t="s">
        <v>102</v>
      </c>
      <c r="AW7" s="38" t="s">
        <v>102</v>
      </c>
      <c r="AX7" s="38" t="s">
        <v>102</v>
      </c>
      <c r="AY7" s="38">
        <v>67.2</v>
      </c>
      <c r="AZ7" s="38" t="s">
        <v>102</v>
      </c>
      <c r="BA7" s="38" t="s">
        <v>102</v>
      </c>
      <c r="BB7" s="38" t="s">
        <v>102</v>
      </c>
      <c r="BC7" s="38" t="s">
        <v>102</v>
      </c>
      <c r="BD7" s="38">
        <v>68.36</v>
      </c>
      <c r="BE7" s="38">
        <v>100.43</v>
      </c>
      <c r="BF7" s="38" t="s">
        <v>102</v>
      </c>
      <c r="BG7" s="38" t="s">
        <v>102</v>
      </c>
      <c r="BH7" s="38" t="s">
        <v>102</v>
      </c>
      <c r="BI7" s="38" t="s">
        <v>102</v>
      </c>
      <c r="BJ7" s="38">
        <v>397.56</v>
      </c>
      <c r="BK7" s="38" t="s">
        <v>102</v>
      </c>
      <c r="BL7" s="38" t="s">
        <v>102</v>
      </c>
      <c r="BM7" s="38" t="s">
        <v>102</v>
      </c>
      <c r="BN7" s="38" t="s">
        <v>102</v>
      </c>
      <c r="BO7" s="38">
        <v>542.23</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60.05</v>
      </c>
      <c r="CG7" s="38" t="s">
        <v>102</v>
      </c>
      <c r="CH7" s="38" t="s">
        <v>102</v>
      </c>
      <c r="CI7" s="38" t="s">
        <v>102</v>
      </c>
      <c r="CJ7" s="38" t="s">
        <v>102</v>
      </c>
      <c r="CK7" s="38">
        <v>73.760000000000005</v>
      </c>
      <c r="CL7" s="38">
        <v>51.03</v>
      </c>
      <c r="CM7" s="38" t="s">
        <v>102</v>
      </c>
      <c r="CN7" s="38" t="s">
        <v>102</v>
      </c>
      <c r="CO7" s="38" t="s">
        <v>102</v>
      </c>
      <c r="CP7" s="38" t="s">
        <v>102</v>
      </c>
      <c r="CQ7" s="38">
        <v>56.71</v>
      </c>
      <c r="CR7" s="38" t="s">
        <v>102</v>
      </c>
      <c r="CS7" s="38" t="s">
        <v>102</v>
      </c>
      <c r="CT7" s="38" t="s">
        <v>102</v>
      </c>
      <c r="CU7" s="38" t="s">
        <v>102</v>
      </c>
      <c r="CV7" s="38">
        <v>58.18</v>
      </c>
      <c r="CW7" s="38">
        <v>68.03</v>
      </c>
      <c r="CX7" s="38" t="s">
        <v>102</v>
      </c>
      <c r="CY7" s="38" t="s">
        <v>102</v>
      </c>
      <c r="CZ7" s="38" t="s">
        <v>102</v>
      </c>
      <c r="DA7" s="38" t="s">
        <v>102</v>
      </c>
      <c r="DB7" s="38">
        <v>87.59</v>
      </c>
      <c r="DC7" s="38" t="s">
        <v>102</v>
      </c>
      <c r="DD7" s="38" t="s">
        <v>102</v>
      </c>
      <c r="DE7" s="38" t="s">
        <v>102</v>
      </c>
      <c r="DF7" s="38" t="s">
        <v>102</v>
      </c>
      <c r="DG7" s="38">
        <v>85.82</v>
      </c>
      <c r="DH7" s="38">
        <v>93.88</v>
      </c>
      <c r="DI7" s="38" t="s">
        <v>102</v>
      </c>
      <c r="DJ7" s="38" t="s">
        <v>102</v>
      </c>
      <c r="DK7" s="38" t="s">
        <v>102</v>
      </c>
      <c r="DL7" s="38" t="s">
        <v>102</v>
      </c>
      <c r="DM7" s="38">
        <v>5.75</v>
      </c>
      <c r="DN7" s="38" t="s">
        <v>102</v>
      </c>
      <c r="DO7" s="38" t="s">
        <v>102</v>
      </c>
      <c r="DP7" s="38" t="s">
        <v>102</v>
      </c>
      <c r="DQ7" s="38" t="s">
        <v>102</v>
      </c>
      <c r="DR7" s="38">
        <v>6.46</v>
      </c>
      <c r="DS7" s="38">
        <v>31.52</v>
      </c>
      <c r="DT7" s="38" t="s">
        <v>102</v>
      </c>
      <c r="DU7" s="38" t="s">
        <v>102</v>
      </c>
      <c r="DV7" s="38" t="s">
        <v>102</v>
      </c>
      <c r="DW7" s="38" t="s">
        <v>102</v>
      </c>
      <c r="DX7" s="38">
        <v>0</v>
      </c>
      <c r="DY7" s="38" t="s">
        <v>102</v>
      </c>
      <c r="DZ7" s="38" t="s">
        <v>102</v>
      </c>
      <c r="EA7" s="38" t="s">
        <v>102</v>
      </c>
      <c r="EB7" s="38" t="s">
        <v>102</v>
      </c>
      <c r="EC7" s="38">
        <v>0</v>
      </c>
      <c r="ED7" s="38">
        <v>0.91</v>
      </c>
      <c r="EE7" s="38" t="s">
        <v>102</v>
      </c>
      <c r="EF7" s="38" t="s">
        <v>102</v>
      </c>
      <c r="EG7" s="38" t="s">
        <v>102</v>
      </c>
      <c r="EH7" s="38" t="s">
        <v>102</v>
      </c>
      <c r="EI7" s="38">
        <v>0.78</v>
      </c>
      <c r="EJ7" s="38" t="s">
        <v>102</v>
      </c>
      <c r="EK7" s="38" t="s">
        <v>102</v>
      </c>
      <c r="EL7" s="38" t="s">
        <v>102</v>
      </c>
      <c r="EM7" s="38" t="s">
        <v>102</v>
      </c>
      <c r="EN7" s="38">
        <v>0.46</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2022-01-27T00:29:57Z</cp:lastPrinted>
  <dcterms:created xsi:type="dcterms:W3CDTF">2021-12-03T07:20:46Z</dcterms:created>
  <dcterms:modified xsi:type="dcterms:W3CDTF">2022-01-27T02:51:53Z</dcterms:modified>
  <cp:category/>
</cp:coreProperties>
</file>