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685\05　予算第三係\16　公営企業\R03\01_照会回答\公営企業に係る経営比較分析表の分析等について\04_回答\"/>
    </mc:Choice>
  </mc:AlternateContent>
  <workbookProtection workbookAlgorithmName="SHA-512" workbookHashValue="9xhzc2UmhUfLjq3yfhoEMOlW664iObsyY3qMCgZvYc/fzloie6EbgbdufFUxvTr0uiXPUhX7QpqnfdILT1Toog==" workbookSaltValue="XtveVTzUbRmTTdcdA50j/w=="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MH78" i="4" l="1"/>
  <c r="FL54" i="4"/>
  <c r="HM78" i="4"/>
  <c r="CS78" i="4"/>
  <c r="BX54" i="4"/>
  <c r="MN54" i="4"/>
  <c r="MN32" i="4"/>
  <c r="IZ54" i="4"/>
  <c r="IZ32" i="4"/>
  <c r="FL32" i="4"/>
  <c r="BX32" i="4"/>
  <c r="C11" i="5"/>
  <c r="D11" i="5"/>
  <c r="E11" i="5"/>
  <c r="B11" i="5"/>
  <c r="DS54" i="4" l="1"/>
  <c r="AE54" i="4"/>
  <c r="KU32" i="4"/>
  <c r="KU54" i="4"/>
  <c r="KC78" i="4"/>
  <c r="HG54" i="4"/>
  <c r="HG32" i="4"/>
  <c r="FH78" i="4"/>
  <c r="DS32" i="4"/>
  <c r="AN78" i="4"/>
  <c r="AE32" i="4"/>
  <c r="LY54" i="4"/>
  <c r="EW32" i="4"/>
  <c r="IK32" i="4"/>
  <c r="GT78" i="4"/>
  <c r="EW54" i="4"/>
  <c r="BZ78" i="4"/>
  <c r="BI54" i="4"/>
  <c r="BI32" i="4"/>
  <c r="LY32" i="4"/>
  <c r="LO78" i="4"/>
  <c r="IK54" i="4"/>
  <c r="GR32" i="4"/>
  <c r="DD32" i="4"/>
  <c r="U78" i="4"/>
  <c r="P54" i="4"/>
  <c r="P32" i="4"/>
  <c r="KF54" i="4"/>
  <c r="KF32" i="4"/>
  <c r="JJ78" i="4"/>
  <c r="GR54" i="4"/>
  <c r="EO78" i="4"/>
  <c r="DD54" i="4"/>
  <c r="LJ32" i="4"/>
  <c r="KV78" i="4"/>
  <c r="HV54" i="4"/>
  <c r="HV32" i="4"/>
  <c r="GA78" i="4"/>
  <c r="EH54" i="4"/>
  <c r="EH32" i="4"/>
  <c r="BG78" i="4"/>
  <c r="AT54" i="4"/>
  <c r="AT32" i="4"/>
  <c r="LJ54" i="4"/>
</calcChain>
</file>

<file path=xl/sharedStrings.xml><?xml version="1.0" encoding="utf-8"?>
<sst xmlns="http://schemas.openxmlformats.org/spreadsheetml/2006/main" count="327" uniqueCount="187">
  <si>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</si>
  <si>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</si>
  <si>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</si>
  <si>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</si>
  <si>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</si>
  <si>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</si>
  <si>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</si>
  <si>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</si>
  <si>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</si>
  <si>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</si>
  <si>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</si>
  <si>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</si>
  <si>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</si>
  <si>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</si>
  <si>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</si>
  <si>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</si>
  <si>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</si>
  <si>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</si>
  <si>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</si>
  <si>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</si>
  <si>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</si>
  <si>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</si>
  <si>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</si>
  <si>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</si>
  <si>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</si>
  <si>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</si>
  <si>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</si>
  <si>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</si>
  <si>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</si>
  <si>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</si>
  <si>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</si>
  <si>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</si>
  <si>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</si>
  <si>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</si>
  <si>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</si>
  <si>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</si>
  <si>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</si>
  <si>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</si>
  <si>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</si>
  <si>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</si>
  <si>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</si>
  <si>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</si>
  <si>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</si>
  <si>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</si>
  <si>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</si>
  <si>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</si>
  <si>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</si>
  <si>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</si>
  <si>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</si>
  <si>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</si>
  <si>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</si>
  <si>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</si>
  <si>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</si>
  <si>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</si>
  <si>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</si>
  <si>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</si>
  <si>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</si>
  <si>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</si>
  <si>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</si>
  <si>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</si>
  <si>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</si>
  <si>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</si>
  <si>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</si>
  <si>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</si>
  <si>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</si>
  <si>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</si>
  <si>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</si>
  <si>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</si>
  <si>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</si>
  <si>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</si>
  <si>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</si>
  <si>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</si>
  <si>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</si>
  <si>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</si>
  <si>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</si>
  <si>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</si>
  <si>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</si>
  <si>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</si>
  <si>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</si>
  <si>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</si>
  <si>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</si>
  <si>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</si>
  <si>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</si>
  <si>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</si>
  <si>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</si>
  <si>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</si>
  <si>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</si>
  <si>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</si>
  <si>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</si>
  <si>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</si>
  <si>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</si>
  <si>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</si>
  <si>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</si>
  <si>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</si>
  <si>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</si>
  <si>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</si>
  <si>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</si>
  <si>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</si>
  <si>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</si>
  <si>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</si>
  <si>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</si>
  <si>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</si>
  <si>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</si>
  <si>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</si>
  <si>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</si>
  <si>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</si>
  <si>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</si>
  <si>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</si>
  <si>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</si>
  <si>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</si>
  <si>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</si>
  <si>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</si>
  <si>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</si>
  <si>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</si>
  <si>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</si>
  <si>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</si>
  <si>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</si>
  <si>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</si>
  <si>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</si>
  <si>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</si>
  <si>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</si>
  <si>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</si>
  <si>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</si>
  <si>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</si>
  <si>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</si>
  <si>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</si>
  <si>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</si>
  <si>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</si>
  <si>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</si>
  <si>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</si>
  <si>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</si>
  <si>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</si>
  <si>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</si>
  <si>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</si>
  <si>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</si>
  <si>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</si>
  <si>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</si>
  <si>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</si>
  <si>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</si>
  <si>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</si>
  <si>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</si>
  <si>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</si>
  <si>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</si>
  <si>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</si>
  <si>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</si>
  <si>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</si>
  <si>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</si>
  <si>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</si>
  <si>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</si>
  <si>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</si>
  <si>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</si>
  <si>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</si>
  <si>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</si>
  <si>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</si>
  <si>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</si>
  <si>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</si>
  <si>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</si>
  <si>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</si>
  <si>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当該値(N-4)</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</si>
  <si>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</si>
  <si>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</si>
  <si>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</si>
  <si>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</si>
  <si>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</si>
  <si>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岐阜県</t>
  </si>
  <si>
    <t>地方独立行政法人岐阜県総合医療センター</t>
  </si>
  <si>
    <t>岐阜県総合医療センター</t>
  </si>
  <si>
    <t>地方独立行政法人</t>
  </si>
  <si>
    <t>病院事業</t>
  </si>
  <si>
    <t>一般病院</t>
  </si>
  <si>
    <t>500床以上</t>
  </si>
  <si>
    <t>非設置</t>
  </si>
  <si>
    <t>直営</t>
  </si>
  <si>
    <t>対象</t>
  </si>
  <si>
    <t>透 I 未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</si>
  <si>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</si>
  <si>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</si>
  <si>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</si>
  <si>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</si>
  <si>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</si>
  <si>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</si>
  <si>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</si>
  <si>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</si>
  <si>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
　経年比較で増加傾向にあり、平成30年度以降は平均値を上回る比率となっています。老朽化に伴い、計画的に更新を行っていく必要があります。
●器械備品減価償却率
　平成28年度以降、平均値を上回る比率が続いています。今後も優先度を考慮し、計画的に更新を行っていく必要があります。
●1床当たり有形固定資産
　平均値を大きく下回っています。今後も必要な資産については、計画的に整備を行っていく必要があります。</t>
    <rPh sb="1" eb="7">
      <t>ユウケイコテイシサン</t>
    </rPh>
    <rPh sb="7" eb="9">
      <t>ゲンカ</t>
    </rPh>
    <rPh sb="9" eb="11">
      <t>ショウキャク</t>
    </rPh>
    <rPh sb="11" eb="12">
      <t>リツ</t>
    </rPh>
    <rPh sb="14" eb="16">
      <t>ケイネン</t>
    </rPh>
    <rPh sb="16" eb="18">
      <t>ヒカク</t>
    </rPh>
    <rPh sb="19" eb="21">
      <t>ゾウカ</t>
    </rPh>
    <rPh sb="21" eb="23">
      <t>ケイコウ</t>
    </rPh>
    <rPh sb="27" eb="29">
      <t>ヘイセイ</t>
    </rPh>
    <rPh sb="32" eb="33">
      <t>ガンネン</t>
    </rPh>
    <rPh sb="33" eb="35">
      <t>イコウ</t>
    </rPh>
    <rPh sb="36" eb="39">
      <t>ヘイキンチ</t>
    </rPh>
    <rPh sb="40" eb="42">
      <t>ウワマワ</t>
    </rPh>
    <rPh sb="43" eb="45">
      <t>ヒリツ</t>
    </rPh>
    <rPh sb="57" eb="58">
      <t>トモナ</t>
    </rPh>
    <rPh sb="60" eb="63">
      <t>ケイカクテキ</t>
    </rPh>
    <rPh sb="64" eb="66">
      <t>コウシン</t>
    </rPh>
    <rPh sb="67" eb="68">
      <t>オコナ</t>
    </rPh>
    <rPh sb="72" eb="74">
      <t>ヒツヨウ</t>
    </rPh>
    <rPh sb="82" eb="84">
      <t>キカイ</t>
    </rPh>
    <rPh sb="84" eb="86">
      <t>ビヒン</t>
    </rPh>
    <rPh sb="86" eb="88">
      <t>ゲンカ</t>
    </rPh>
    <rPh sb="88" eb="90">
      <t>ショウキャク</t>
    </rPh>
    <rPh sb="90" eb="91">
      <t>リツ</t>
    </rPh>
    <rPh sb="93" eb="95">
      <t>ヘイセイ</t>
    </rPh>
    <rPh sb="97" eb="99">
      <t>ネンド</t>
    </rPh>
    <rPh sb="99" eb="101">
      <t>イコウ</t>
    </rPh>
    <rPh sb="102" eb="105">
      <t>ヘイキンチ</t>
    </rPh>
    <rPh sb="106" eb="108">
      <t>ウワマワ</t>
    </rPh>
    <rPh sb="109" eb="111">
      <t>ヒリツ</t>
    </rPh>
    <rPh sb="112" eb="113">
      <t>ツヅ</t>
    </rPh>
    <rPh sb="119" eb="121">
      <t>コンゴ</t>
    </rPh>
    <rPh sb="122" eb="125">
      <t>ユウセンド</t>
    </rPh>
    <rPh sb="126" eb="128">
      <t>コウリョ</t>
    </rPh>
    <rPh sb="130" eb="133">
      <t>ケイカクテキ</t>
    </rPh>
    <rPh sb="134" eb="136">
      <t>コウシン</t>
    </rPh>
    <rPh sb="137" eb="138">
      <t>オコナ</t>
    </rPh>
    <rPh sb="142" eb="144">
      <t>ヒツヨウ</t>
    </rPh>
    <rPh sb="153" eb="154">
      <t>ショウ</t>
    </rPh>
    <rPh sb="154" eb="155">
      <t>ア</t>
    </rPh>
    <rPh sb="157" eb="159">
      <t>ユウケイ</t>
    </rPh>
    <rPh sb="159" eb="161">
      <t>コテイ</t>
    </rPh>
    <rPh sb="161" eb="163">
      <t>シサン</t>
    </rPh>
    <rPh sb="165" eb="168">
      <t>ヘイキンチ</t>
    </rPh>
    <rPh sb="169" eb="170">
      <t>オオ</t>
    </rPh>
    <rPh sb="172" eb="174">
      <t>シタマワ</t>
    </rPh>
    <rPh sb="180" eb="182">
      <t>コンゴ</t>
    </rPh>
    <rPh sb="183" eb="185">
      <t>ヒツヨウ</t>
    </rPh>
    <rPh sb="186" eb="188">
      <t>シサン</t>
    </rPh>
    <rPh sb="194" eb="197">
      <t>ケイカクテキ</t>
    </rPh>
    <rPh sb="198" eb="200">
      <t>セイビ</t>
    </rPh>
    <rPh sb="201" eb="202">
      <t>オコナ</t>
    </rPh>
    <rPh sb="206" eb="208">
      <t>ヒツヨウ</t>
    </rPh>
    <phoneticPr fontId="5"/>
  </si>
  <si>
    <t>　県民が身近な地域でいつでも安心して良質な医療を享受できるように、岐阜県地域医療構想に基づき、岐阜圏域の基幹病院として近隣の医療機関との役割分担・連携の下、高度急性期医療、急性期医療、先進医療及び政策医療等の県民が必要とする医療を提供しています。</t>
    <rPh sb="1" eb="3">
      <t>ケンミン</t>
    </rPh>
    <rPh sb="4" eb="6">
      <t>ミヂカ</t>
    </rPh>
    <rPh sb="7" eb="9">
      <t>チイキ</t>
    </rPh>
    <rPh sb="14" eb="16">
      <t>アンシン</t>
    </rPh>
    <rPh sb="18" eb="20">
      <t>リョウシツ</t>
    </rPh>
    <rPh sb="21" eb="23">
      <t>イリョウ</t>
    </rPh>
    <rPh sb="24" eb="26">
      <t>キョウジュ</t>
    </rPh>
    <rPh sb="52" eb="54">
      <t>キカン</t>
    </rPh>
    <rPh sb="54" eb="56">
      <t>ビョウイン</t>
    </rPh>
    <rPh sb="59" eb="61">
      <t>キンリン</t>
    </rPh>
    <rPh sb="62" eb="64">
      <t>イリョウ</t>
    </rPh>
    <rPh sb="64" eb="66">
      <t>キカン</t>
    </rPh>
    <rPh sb="68" eb="70">
      <t>ヤクワリ</t>
    </rPh>
    <rPh sb="70" eb="72">
      <t>ブンタン</t>
    </rPh>
    <rPh sb="73" eb="75">
      <t>レンケイ</t>
    </rPh>
    <rPh sb="76" eb="77">
      <t>モト</t>
    </rPh>
    <rPh sb="78" eb="80">
      <t>コウド</t>
    </rPh>
    <rPh sb="80" eb="83">
      <t>キュウセイキ</t>
    </rPh>
    <rPh sb="83" eb="85">
      <t>イリョウ</t>
    </rPh>
    <rPh sb="86" eb="89">
      <t>キュウセイキ</t>
    </rPh>
    <rPh sb="89" eb="91">
      <t>イリョウ</t>
    </rPh>
    <rPh sb="92" eb="94">
      <t>センシン</t>
    </rPh>
    <rPh sb="94" eb="96">
      <t>イリョウ</t>
    </rPh>
    <rPh sb="96" eb="97">
      <t>オヨ</t>
    </rPh>
    <rPh sb="98" eb="100">
      <t>セイサク</t>
    </rPh>
    <rPh sb="100" eb="102">
      <t>イリョウ</t>
    </rPh>
    <rPh sb="102" eb="103">
      <t>トウ</t>
    </rPh>
    <rPh sb="104" eb="106">
      <t>ケンミン</t>
    </rPh>
    <rPh sb="107" eb="109">
      <t>ヒツヨウ</t>
    </rPh>
    <rPh sb="112" eb="114">
      <t>イリョウ</t>
    </rPh>
    <rPh sb="115" eb="117">
      <t>テイキョウ</t>
    </rPh>
    <phoneticPr fontId="5"/>
  </si>
  <si>
    <t>●経常収支・医業収支・累積欠損金比率
　新型コロナウイルス感染症の影響で、経常収支・医業収支比率ともに前年度を下回りましたが、医業収支比率は平均値以上を維持しています。また累積欠損金比率も前年度を上回りましたが、低い水準を確保しています。
●病床利用率
　新型コロナウイルス感染症の影響で前年度を下回りましたが、平均値を上回り、高い水準を確保しています。
●入院患者・外来患者1人1日当たり収益
　経年比較で入院は増加傾向にあり、安定した収入が確保されています。外来も増加傾向にありますが、院外処方を行っているため、平均値よりも低い値となっています。
●職員給与費対医業収益比率
　医業収益が減少したことにより前年度を上回りましたが、平均値を下回る比率を維持しています。引き続き適正な職員配置に努める必要があります。
●材料費対医業収益比率
　平成30年度より平均値を下回る比率を維持できています。</t>
    <rPh sb="1" eb="3">
      <t>ケイジョウ</t>
    </rPh>
    <rPh sb="3" eb="5">
      <t>シュウシ</t>
    </rPh>
    <rPh sb="6" eb="8">
      <t>イギョウ</t>
    </rPh>
    <rPh sb="8" eb="10">
      <t>シュウシ</t>
    </rPh>
    <rPh sb="11" eb="13">
      <t>ルイセキ</t>
    </rPh>
    <rPh sb="13" eb="15">
      <t>ケッソン</t>
    </rPh>
    <rPh sb="15" eb="16">
      <t>キン</t>
    </rPh>
    <rPh sb="16" eb="18">
      <t>ヒリツ</t>
    </rPh>
    <rPh sb="20" eb="22">
      <t>シンガタ</t>
    </rPh>
    <rPh sb="29" eb="32">
      <t>カンセンショウ</t>
    </rPh>
    <rPh sb="33" eb="35">
      <t>エイキョウ</t>
    </rPh>
    <rPh sb="37" eb="39">
      <t>ケイジョウ</t>
    </rPh>
    <rPh sb="39" eb="41">
      <t>シュウシ</t>
    </rPh>
    <rPh sb="42" eb="44">
      <t>イギョウ</t>
    </rPh>
    <rPh sb="44" eb="46">
      <t>シュウシ</t>
    </rPh>
    <rPh sb="46" eb="48">
      <t>ヒリツ</t>
    </rPh>
    <rPh sb="51" eb="54">
      <t>ゼンネンド</t>
    </rPh>
    <rPh sb="55" eb="57">
      <t>シタマワ</t>
    </rPh>
    <rPh sb="63" eb="65">
      <t>イギョウ</t>
    </rPh>
    <rPh sb="65" eb="67">
      <t>シュウシ</t>
    </rPh>
    <rPh sb="67" eb="69">
      <t>ヒリツ</t>
    </rPh>
    <rPh sb="70" eb="73">
      <t>ヘイキンチ</t>
    </rPh>
    <rPh sb="73" eb="75">
      <t>イジョウ</t>
    </rPh>
    <rPh sb="76" eb="78">
      <t>イジ</t>
    </rPh>
    <rPh sb="86" eb="90">
      <t>ルイセキケッソン</t>
    </rPh>
    <rPh sb="90" eb="91">
      <t>キン</t>
    </rPh>
    <rPh sb="91" eb="93">
      <t>ヒリツ</t>
    </rPh>
    <rPh sb="94" eb="97">
      <t>ゼンネンド</t>
    </rPh>
    <rPh sb="98" eb="100">
      <t>ウワマワ</t>
    </rPh>
    <rPh sb="106" eb="107">
      <t>ヒク</t>
    </rPh>
    <rPh sb="108" eb="110">
      <t>スイジュン</t>
    </rPh>
    <rPh sb="111" eb="113">
      <t>カクホ</t>
    </rPh>
    <rPh sb="121" eb="122">
      <t>ビョウ</t>
    </rPh>
    <rPh sb="122" eb="123">
      <t>ショウ</t>
    </rPh>
    <rPh sb="123" eb="126">
      <t>リヨウリツ</t>
    </rPh>
    <rPh sb="128" eb="130">
      <t>シンガタ</t>
    </rPh>
    <rPh sb="137" eb="140">
      <t>カンセンショウ</t>
    </rPh>
    <rPh sb="141" eb="143">
      <t>エイキョウ</t>
    </rPh>
    <rPh sb="144" eb="147">
      <t>ゼンネンド</t>
    </rPh>
    <rPh sb="148" eb="150">
      <t>シタマワ</t>
    </rPh>
    <rPh sb="179" eb="181">
      <t>ニュウイン</t>
    </rPh>
    <rPh sb="181" eb="183">
      <t>カンジャ</t>
    </rPh>
    <rPh sb="184" eb="186">
      <t>ガイライ</t>
    </rPh>
    <rPh sb="186" eb="188">
      <t>カンジャ</t>
    </rPh>
    <rPh sb="189" eb="190">
      <t>リ</t>
    </rPh>
    <rPh sb="191" eb="192">
      <t>ニチ</t>
    </rPh>
    <rPh sb="192" eb="193">
      <t>ア</t>
    </rPh>
    <rPh sb="195" eb="197">
      <t>シュウエキ</t>
    </rPh>
    <rPh sb="199" eb="201">
      <t>ケイネン</t>
    </rPh>
    <rPh sb="201" eb="203">
      <t>ヒカク</t>
    </rPh>
    <rPh sb="204" eb="206">
      <t>ニュウイン</t>
    </rPh>
    <rPh sb="207" eb="209">
      <t>ゾウカ</t>
    </rPh>
    <rPh sb="209" eb="211">
      <t>ケイコウ</t>
    </rPh>
    <rPh sb="215" eb="217">
      <t>アンテイ</t>
    </rPh>
    <rPh sb="219" eb="221">
      <t>シュウニュウ</t>
    </rPh>
    <rPh sb="222" eb="224">
      <t>カクホ</t>
    </rPh>
    <rPh sb="231" eb="233">
      <t>ガイライ</t>
    </rPh>
    <rPh sb="234" eb="238">
      <t>ゾウカケイコウ</t>
    </rPh>
    <rPh sb="245" eb="247">
      <t>インガイ</t>
    </rPh>
    <rPh sb="247" eb="249">
      <t>ショホウ</t>
    </rPh>
    <rPh sb="250" eb="251">
      <t>オコナ</t>
    </rPh>
    <rPh sb="258" eb="261">
      <t>ヘイキンチ</t>
    </rPh>
    <rPh sb="264" eb="265">
      <t>ヒク</t>
    </rPh>
    <rPh sb="266" eb="267">
      <t>アタイ</t>
    </rPh>
    <rPh sb="277" eb="279">
      <t>ショクイン</t>
    </rPh>
    <rPh sb="279" eb="281">
      <t>キュウヨ</t>
    </rPh>
    <rPh sb="281" eb="282">
      <t>ヒ</t>
    </rPh>
    <rPh sb="282" eb="283">
      <t>タイ</t>
    </rPh>
    <rPh sb="283" eb="285">
      <t>イギョウ</t>
    </rPh>
    <rPh sb="285" eb="287">
      <t>シュウエキ</t>
    </rPh>
    <rPh sb="287" eb="289">
      <t>ヒリツ</t>
    </rPh>
    <rPh sb="291" eb="293">
      <t>イギョウ</t>
    </rPh>
    <rPh sb="293" eb="295">
      <t>シュウエキ</t>
    </rPh>
    <rPh sb="296" eb="298">
      <t>ゲンショウ</t>
    </rPh>
    <rPh sb="305" eb="308">
      <t>ゼンネンド</t>
    </rPh>
    <rPh sb="309" eb="311">
      <t>ウワマワ</t>
    </rPh>
    <rPh sb="317" eb="320">
      <t>ヘイキンチ</t>
    </rPh>
    <rPh sb="321" eb="323">
      <t>シタマワ</t>
    </rPh>
    <rPh sb="324" eb="326">
      <t>ヒリツ</t>
    </rPh>
    <rPh sb="327" eb="329">
      <t>イジ</t>
    </rPh>
    <rPh sb="335" eb="336">
      <t>ヒ</t>
    </rPh>
    <rPh sb="337" eb="338">
      <t>ツヅ</t>
    </rPh>
    <rPh sb="339" eb="341">
      <t>テキセイ</t>
    </rPh>
    <rPh sb="342" eb="344">
      <t>ショクイン</t>
    </rPh>
    <rPh sb="344" eb="346">
      <t>ハイチ</t>
    </rPh>
    <rPh sb="347" eb="348">
      <t>ツト</t>
    </rPh>
    <rPh sb="350" eb="352">
      <t>ヒツヨウ</t>
    </rPh>
    <rPh sb="360" eb="363">
      <t>ザイリョウヒ</t>
    </rPh>
    <rPh sb="363" eb="364">
      <t>タイ</t>
    </rPh>
    <rPh sb="364" eb="366">
      <t>イギョウ</t>
    </rPh>
    <rPh sb="366" eb="368">
      <t>シュウエキ</t>
    </rPh>
    <rPh sb="368" eb="370">
      <t>ヒリツ</t>
    </rPh>
    <rPh sb="372" eb="374">
      <t>ヘイセイ</t>
    </rPh>
    <rPh sb="376" eb="378">
      <t>ネンド</t>
    </rPh>
    <rPh sb="380" eb="383">
      <t>ヘイキンチ</t>
    </rPh>
    <rPh sb="384" eb="386">
      <t>シタマワ</t>
    </rPh>
    <rPh sb="387" eb="389">
      <t>ヒリツ</t>
    </rPh>
    <rPh sb="390" eb="392">
      <t>イジ</t>
    </rPh>
    <phoneticPr fontId="5"/>
  </si>
  <si>
    <t>　令和２年度は新型コロナウイルス感染症の影響を大きく受けましたが、概ね経営上の健全性は確保されています。引き続き、岐阜圏域の基幹病院として中心的な役割を担うことができるよう、必要な人員の確保、施設・医療機器の整備及び更新を計画的に行っていく必要があります。
　また、国の医療制度改革や診療報酬改定に迅速に対応するとともに、医療機器の計画的な整備やDPCの分析、契約方法の見直し等を継続的に行っていく必要があります。
　今後も、岐阜県地域医療構想や岐阜県保健医療計画に基づき、他の医療機関との役割分担や連携の下、岐阜圏域の基幹病院としての役割を果たしていきます。</t>
    <rPh sb="1" eb="3">
      <t>レイワ</t>
    </rPh>
    <rPh sb="4" eb="5">
      <t>ネン</t>
    </rPh>
    <rPh sb="5" eb="6">
      <t>ド</t>
    </rPh>
    <rPh sb="7" eb="9">
      <t>シンガタ</t>
    </rPh>
    <rPh sb="16" eb="19">
      <t>カンセンショウ</t>
    </rPh>
    <rPh sb="20" eb="22">
      <t>エイキョウ</t>
    </rPh>
    <rPh sb="23" eb="24">
      <t>オオ</t>
    </rPh>
    <rPh sb="26" eb="27">
      <t>ウ</t>
    </rPh>
    <rPh sb="33" eb="34">
      <t>オオム</t>
    </rPh>
    <rPh sb="35" eb="37">
      <t>ケイエイ</t>
    </rPh>
    <rPh sb="37" eb="38">
      <t>ジョウ</t>
    </rPh>
    <rPh sb="39" eb="42">
      <t>ケンゼンセイ</t>
    </rPh>
    <rPh sb="43" eb="45">
      <t>カクホ</t>
    </rPh>
    <rPh sb="52" eb="53">
      <t>ヒ</t>
    </rPh>
    <rPh sb="54" eb="55">
      <t>ツヅ</t>
    </rPh>
    <rPh sb="57" eb="59">
      <t>ギフ</t>
    </rPh>
    <rPh sb="59" eb="61">
      <t>ケンイキ</t>
    </rPh>
    <rPh sb="62" eb="64">
      <t>キカン</t>
    </rPh>
    <rPh sb="64" eb="66">
      <t>ビョウイン</t>
    </rPh>
    <rPh sb="69" eb="71">
      <t>チュウシン</t>
    </rPh>
    <rPh sb="71" eb="72">
      <t>テキ</t>
    </rPh>
    <rPh sb="73" eb="75">
      <t>ヤクワリ</t>
    </rPh>
    <rPh sb="76" eb="77">
      <t>ニナ</t>
    </rPh>
    <rPh sb="87" eb="89">
      <t>ヒツヨウ</t>
    </rPh>
    <rPh sb="90" eb="92">
      <t>ジンイン</t>
    </rPh>
    <rPh sb="93" eb="95">
      <t>カクホ</t>
    </rPh>
    <rPh sb="96" eb="98">
      <t>シセツ</t>
    </rPh>
    <rPh sb="99" eb="101">
      <t>イリョウ</t>
    </rPh>
    <rPh sb="101" eb="103">
      <t>キキ</t>
    </rPh>
    <rPh sb="104" eb="106">
      <t>セイビ</t>
    </rPh>
    <rPh sb="106" eb="107">
      <t>オヨ</t>
    </rPh>
    <rPh sb="108" eb="110">
      <t>コウシン</t>
    </rPh>
    <rPh sb="111" eb="114">
      <t>ケイカクテキ</t>
    </rPh>
    <rPh sb="115" eb="116">
      <t>オコナ</t>
    </rPh>
    <rPh sb="120" eb="122">
      <t>ヒツヨウ</t>
    </rPh>
    <rPh sb="133" eb="134">
      <t>クニ</t>
    </rPh>
    <rPh sb="135" eb="137">
      <t>イリョウ</t>
    </rPh>
    <rPh sb="137" eb="139">
      <t>セイド</t>
    </rPh>
    <rPh sb="139" eb="141">
      <t>カイカク</t>
    </rPh>
    <rPh sb="142" eb="144">
      <t>シンリョウ</t>
    </rPh>
    <rPh sb="144" eb="146">
      <t>ホウシュウ</t>
    </rPh>
    <rPh sb="146" eb="148">
      <t>カイテイ</t>
    </rPh>
    <rPh sb="149" eb="151">
      <t>ジンソク</t>
    </rPh>
    <rPh sb="152" eb="154">
      <t>タイオウ</t>
    </rPh>
    <rPh sb="161" eb="163">
      <t>イリョウ</t>
    </rPh>
    <rPh sb="163" eb="165">
      <t>キキ</t>
    </rPh>
    <rPh sb="166" eb="169">
      <t>ケイカクテキ</t>
    </rPh>
    <rPh sb="170" eb="172">
      <t>セイビ</t>
    </rPh>
    <rPh sb="177" eb="179">
      <t>ブンセキ</t>
    </rPh>
    <rPh sb="180" eb="182">
      <t>ケイヤク</t>
    </rPh>
    <rPh sb="182" eb="184">
      <t>ホウホウ</t>
    </rPh>
    <rPh sb="185" eb="187">
      <t>ミナオ</t>
    </rPh>
    <rPh sb="188" eb="189">
      <t>トウ</t>
    </rPh>
    <rPh sb="190" eb="193">
      <t>ケイゾクテキ</t>
    </rPh>
    <rPh sb="194" eb="195">
      <t>オコナ</t>
    </rPh>
    <rPh sb="199" eb="201">
      <t>ヒツヨウ</t>
    </rPh>
    <rPh sb="209" eb="211">
      <t>コンゴ</t>
    </rPh>
    <rPh sb="213" eb="216">
      <t>ギフケン</t>
    </rPh>
    <rPh sb="216" eb="218">
      <t>チイキ</t>
    </rPh>
    <rPh sb="218" eb="220">
      <t>イリョウ</t>
    </rPh>
    <rPh sb="220" eb="222">
      <t>コウソウ</t>
    </rPh>
    <rPh sb="223" eb="226">
      <t>ギフケン</t>
    </rPh>
    <rPh sb="226" eb="228">
      <t>ホケン</t>
    </rPh>
    <rPh sb="228" eb="230">
      <t>イリョウ</t>
    </rPh>
    <rPh sb="230" eb="232">
      <t>ケイカク</t>
    </rPh>
    <rPh sb="233" eb="234">
      <t>モト</t>
    </rPh>
    <rPh sb="237" eb="238">
      <t>タ</t>
    </rPh>
    <rPh sb="239" eb="241">
      <t>イリョウ</t>
    </rPh>
    <rPh sb="241" eb="243">
      <t>キカン</t>
    </rPh>
    <rPh sb="245" eb="247">
      <t>ヤクワリ</t>
    </rPh>
    <rPh sb="247" eb="249">
      <t>ブンタン</t>
    </rPh>
    <rPh sb="250" eb="252">
      <t>レンケイ</t>
    </rPh>
    <rPh sb="253" eb="254">
      <t>モト</t>
    </rPh>
    <rPh sb="255" eb="257">
      <t>ギフ</t>
    </rPh>
    <rPh sb="257" eb="259">
      <t>ケンイキ</t>
    </rPh>
    <rPh sb="260" eb="262">
      <t>キカン</t>
    </rPh>
    <rPh sb="262" eb="264">
      <t>ビョウイン</t>
    </rPh>
    <rPh sb="268" eb="270">
      <t>ヤクワリ</t>
    </rPh>
    <rPh sb="271" eb="272">
      <t>ハ</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</si>
</sst>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87</c:v>
                </c:pt>
                <c:pt idx="1">
                  <c:v>87.5</c:v>
                </c:pt>
                <c:pt idx="2">
                  <c:v>86.7</c:v>
                </c:pt>
                <c:pt idx="3">
                  <c:v>86.7</c:v>
                </c:pt>
                <c:pt idx="4">
                  <c:v>76.599999999999994</c:v>
                </c:pt>
              </c:numCache>
            </c:numRef>
          </c:val>
          <c:extLst>
            <c:ext xmlns:c16="http://schemas.microsoft.com/office/drawing/2014/chart" uri="{C3380CC4-5D6E-409C-BE32-E72D297353CC}">
              <c16:uniqueId val="{00000000-07F8-4C97-80BE-59DCB9CE1AC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07F8-4C97-80BE-59DCB9CE1AC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c:v>
                </c:pt>
                <c:pt idx="1">
                  <c:v>1.1000000000000001</c:v>
                </c:pt>
                <c:pt idx="2">
                  <c:v>1</c:v>
                </c:pt>
                <c:pt idx="3">
                  <c:v>1.2</c:v>
                </c:pt>
                <c:pt idx="4">
                  <c:v>3.6</c:v>
                </c:pt>
              </c:numCache>
            </c:numRef>
          </c:val>
          <c:extLst>
            <c:ext xmlns:c16="http://schemas.microsoft.com/office/drawing/2014/chart" uri="{C3380CC4-5D6E-409C-BE32-E72D297353CC}">
              <c16:uniqueId val="{00000000-21EF-4EF6-AEF2-51443BDFA90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21EF-4EF6-AEF2-51443BDFA90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99.3</c:v>
                </c:pt>
                <c:pt idx="1">
                  <c:v>100.9</c:v>
                </c:pt>
                <c:pt idx="2">
                  <c:v>101.4</c:v>
                </c:pt>
                <c:pt idx="3">
                  <c:v>100.6</c:v>
                </c:pt>
                <c:pt idx="4">
                  <c:v>94.1</c:v>
                </c:pt>
              </c:numCache>
            </c:numRef>
          </c:val>
          <c:extLst>
            <c:ext xmlns:c16="http://schemas.microsoft.com/office/drawing/2014/chart" uri="{C3380CC4-5D6E-409C-BE32-E72D297353CC}">
              <c16:uniqueId val="{00000000-4896-422B-B191-BB35EFC7652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4896-422B-B191-BB35EFC7652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98.8</c:v>
                </c:pt>
                <c:pt idx="1">
                  <c:v>100.1</c:v>
                </c:pt>
                <c:pt idx="2">
                  <c:v>100.4</c:v>
                </c:pt>
                <c:pt idx="3">
                  <c:v>99.7</c:v>
                </c:pt>
                <c:pt idx="4">
                  <c:v>97.8</c:v>
                </c:pt>
              </c:numCache>
            </c:numRef>
          </c:val>
          <c:extLst>
            <c:ext xmlns:c16="http://schemas.microsoft.com/office/drawing/2014/chart" uri="{C3380CC4-5D6E-409C-BE32-E72D297353CC}">
              <c16:uniqueId val="{00000000-3839-450D-9CDF-3919143025C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3839-450D-9CDF-3919143025C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43.1</c:v>
                </c:pt>
                <c:pt idx="1">
                  <c:v>48.2</c:v>
                </c:pt>
                <c:pt idx="2">
                  <c:v>53.9</c:v>
                </c:pt>
                <c:pt idx="3">
                  <c:v>57.9</c:v>
                </c:pt>
                <c:pt idx="4">
                  <c:v>61.7</c:v>
                </c:pt>
              </c:numCache>
            </c:numRef>
          </c:val>
          <c:extLst>
            <c:ext xmlns:c16="http://schemas.microsoft.com/office/drawing/2014/chart" uri="{C3380CC4-5D6E-409C-BE32-E72D297353CC}">
              <c16:uniqueId val="{00000000-60E8-4475-ABC4-FB1B6D32479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60E8-4475-ABC4-FB1B6D32479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65.900000000000006</c:v>
                </c:pt>
                <c:pt idx="1">
                  <c:v>68.3</c:v>
                </c:pt>
                <c:pt idx="2">
                  <c:v>72.400000000000006</c:v>
                </c:pt>
                <c:pt idx="3">
                  <c:v>72.400000000000006</c:v>
                </c:pt>
                <c:pt idx="4">
                  <c:v>72.400000000000006</c:v>
                </c:pt>
              </c:numCache>
            </c:numRef>
          </c:val>
          <c:extLst>
            <c:ext xmlns:c16="http://schemas.microsoft.com/office/drawing/2014/chart" uri="{C3380CC4-5D6E-409C-BE32-E72D297353CC}">
              <c16:uniqueId val="{00000000-6317-4EC5-8737-EC5A3F69729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6317-4EC5-8737-EC5A3F69729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49563945</c:v>
                </c:pt>
                <c:pt idx="1">
                  <c:v>51272316</c:v>
                </c:pt>
                <c:pt idx="2">
                  <c:v>52272735</c:v>
                </c:pt>
                <c:pt idx="3">
                  <c:v>52079703</c:v>
                </c:pt>
                <c:pt idx="4">
                  <c:v>54196723</c:v>
                </c:pt>
              </c:numCache>
            </c:numRef>
          </c:val>
          <c:extLst>
            <c:ext xmlns:c16="http://schemas.microsoft.com/office/drawing/2014/chart" uri="{C3380CC4-5D6E-409C-BE32-E72D297353CC}">
              <c16:uniqueId val="{00000000-8BA9-4378-A2F9-D006C31D645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8BA9-4378-A2F9-D006C31D645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29.1</c:v>
                </c:pt>
                <c:pt idx="1">
                  <c:v>28.2</c:v>
                </c:pt>
                <c:pt idx="2">
                  <c:v>27.5</c:v>
                </c:pt>
                <c:pt idx="3">
                  <c:v>28.1</c:v>
                </c:pt>
                <c:pt idx="4">
                  <c:v>26.5</c:v>
                </c:pt>
              </c:numCache>
            </c:numRef>
          </c:val>
          <c:extLst>
            <c:ext xmlns:c16="http://schemas.microsoft.com/office/drawing/2014/chart" uri="{C3380CC4-5D6E-409C-BE32-E72D297353CC}">
              <c16:uniqueId val="{00000000-E2E2-4C7C-8D4B-F5599AC65C1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E2E2-4C7C-8D4B-F5599AC65C1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46.2</c:v>
                </c:pt>
                <c:pt idx="1">
                  <c:v>45.4</c:v>
                </c:pt>
                <c:pt idx="2">
                  <c:v>45.8</c:v>
                </c:pt>
                <c:pt idx="3">
                  <c:v>45.9</c:v>
                </c:pt>
                <c:pt idx="4">
                  <c:v>48.5</c:v>
                </c:pt>
              </c:numCache>
            </c:numRef>
          </c:val>
          <c:extLst>
            <c:ext xmlns:c16="http://schemas.microsoft.com/office/drawing/2014/chart" uri="{C3380CC4-5D6E-409C-BE32-E72D297353CC}">
              <c16:uniqueId val="{00000000-005B-4A4E-9228-563A0EFB00E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005B-4A4E-9228-563A0EFB00E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17436</c:v>
                </c:pt>
                <c:pt idx="1">
                  <c:v>17263</c:v>
                </c:pt>
                <c:pt idx="2">
                  <c:v>17735</c:v>
                </c:pt>
                <c:pt idx="3">
                  <c:v>18237</c:v>
                </c:pt>
                <c:pt idx="4">
                  <c:v>19032</c:v>
                </c:pt>
              </c:numCache>
            </c:numRef>
          </c:val>
          <c:extLst>
            <c:ext xmlns:c16="http://schemas.microsoft.com/office/drawing/2014/chart" uri="{C3380CC4-5D6E-409C-BE32-E72D297353CC}">
              <c16:uniqueId val="{00000000-463B-48FE-8490-6A55D130B89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463B-48FE-8490-6A55D130B89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78037</c:v>
                </c:pt>
                <c:pt idx="1">
                  <c:v>79494</c:v>
                </c:pt>
                <c:pt idx="2">
                  <c:v>84018</c:v>
                </c:pt>
                <c:pt idx="3">
                  <c:v>85056</c:v>
                </c:pt>
                <c:pt idx="4">
                  <c:v>88386</c:v>
                </c:pt>
              </c:numCache>
            </c:numRef>
          </c:val>
          <c:extLst>
            <c:ext xmlns:c16="http://schemas.microsoft.com/office/drawing/2014/chart" uri="{C3380CC4-5D6E-409C-BE32-E72D297353CC}">
              <c16:uniqueId val="{00000000-30D3-4147-A7A6-0C9460B732B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30D3-4147-A7A6-0C9460B732B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岐阜県地方独立行政法人岐阜県総合医療センター　岐阜県総合医療センター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620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620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61785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620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620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68</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98.8</v>
      </c>
      <c r="Q33" s="130"/>
      <c r="R33" s="130"/>
      <c r="S33" s="130"/>
      <c r="T33" s="130"/>
      <c r="U33" s="130"/>
      <c r="V33" s="130"/>
      <c r="W33" s="130"/>
      <c r="X33" s="130"/>
      <c r="Y33" s="130"/>
      <c r="Z33" s="130"/>
      <c r="AA33" s="130"/>
      <c r="AB33" s="130"/>
      <c r="AC33" s="130"/>
      <c r="AD33" s="131"/>
      <c r="AE33" s="129">
        <f>データ!AJ7</f>
        <v>100.1</v>
      </c>
      <c r="AF33" s="130"/>
      <c r="AG33" s="130"/>
      <c r="AH33" s="130"/>
      <c r="AI33" s="130"/>
      <c r="AJ33" s="130"/>
      <c r="AK33" s="130"/>
      <c r="AL33" s="130"/>
      <c r="AM33" s="130"/>
      <c r="AN33" s="130"/>
      <c r="AO33" s="130"/>
      <c r="AP33" s="130"/>
      <c r="AQ33" s="130"/>
      <c r="AR33" s="130"/>
      <c r="AS33" s="131"/>
      <c r="AT33" s="129">
        <f>データ!AK7</f>
        <v>100.4</v>
      </c>
      <c r="AU33" s="130"/>
      <c r="AV33" s="130"/>
      <c r="AW33" s="130"/>
      <c r="AX33" s="130"/>
      <c r="AY33" s="130"/>
      <c r="AZ33" s="130"/>
      <c r="BA33" s="130"/>
      <c r="BB33" s="130"/>
      <c r="BC33" s="130"/>
      <c r="BD33" s="130"/>
      <c r="BE33" s="130"/>
      <c r="BF33" s="130"/>
      <c r="BG33" s="130"/>
      <c r="BH33" s="131"/>
      <c r="BI33" s="129">
        <f>データ!AL7</f>
        <v>99.7</v>
      </c>
      <c r="BJ33" s="130"/>
      <c r="BK33" s="130"/>
      <c r="BL33" s="130"/>
      <c r="BM33" s="130"/>
      <c r="BN33" s="130"/>
      <c r="BO33" s="130"/>
      <c r="BP33" s="130"/>
      <c r="BQ33" s="130"/>
      <c r="BR33" s="130"/>
      <c r="BS33" s="130"/>
      <c r="BT33" s="130"/>
      <c r="BU33" s="130"/>
      <c r="BV33" s="130"/>
      <c r="BW33" s="131"/>
      <c r="BX33" s="129">
        <f>データ!AM7</f>
        <v>97.8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99.3</v>
      </c>
      <c r="DE33" s="130"/>
      <c r="DF33" s="130"/>
      <c r="DG33" s="130"/>
      <c r="DH33" s="130"/>
      <c r="DI33" s="130"/>
      <c r="DJ33" s="130"/>
      <c r="DK33" s="130"/>
      <c r="DL33" s="130"/>
      <c r="DM33" s="130"/>
      <c r="DN33" s="130"/>
      <c r="DO33" s="130"/>
      <c r="DP33" s="130"/>
      <c r="DQ33" s="130"/>
      <c r="DR33" s="131"/>
      <c r="DS33" s="129">
        <f>データ!AU7</f>
        <v>100.9</v>
      </c>
      <c r="DT33" s="130"/>
      <c r="DU33" s="130"/>
      <c r="DV33" s="130"/>
      <c r="DW33" s="130"/>
      <c r="DX33" s="130"/>
      <c r="DY33" s="130"/>
      <c r="DZ33" s="130"/>
      <c r="EA33" s="130"/>
      <c r="EB33" s="130"/>
      <c r="EC33" s="130"/>
      <c r="ED33" s="130"/>
      <c r="EE33" s="130"/>
      <c r="EF33" s="130"/>
      <c r="EG33" s="131"/>
      <c r="EH33" s="129">
        <f>データ!AV7</f>
        <v>101.4</v>
      </c>
      <c r="EI33" s="130"/>
      <c r="EJ33" s="130"/>
      <c r="EK33" s="130"/>
      <c r="EL33" s="130"/>
      <c r="EM33" s="130"/>
      <c r="EN33" s="130"/>
      <c r="EO33" s="130"/>
      <c r="EP33" s="130"/>
      <c r="EQ33" s="130"/>
      <c r="ER33" s="130"/>
      <c r="ES33" s="130"/>
      <c r="ET33" s="130"/>
      <c r="EU33" s="130"/>
      <c r="EV33" s="131"/>
      <c r="EW33" s="129">
        <f>データ!AW7</f>
        <v>100.6</v>
      </c>
      <c r="EX33" s="130"/>
      <c r="EY33" s="130"/>
      <c r="EZ33" s="130"/>
      <c r="FA33" s="130"/>
      <c r="FB33" s="130"/>
      <c r="FC33" s="130"/>
      <c r="FD33" s="130"/>
      <c r="FE33" s="130"/>
      <c r="FF33" s="130"/>
      <c r="FG33" s="130"/>
      <c r="FH33" s="130"/>
      <c r="FI33" s="130"/>
      <c r="FJ33" s="130"/>
      <c r="FK33" s="131"/>
      <c r="FL33" s="129">
        <f>データ!AX7</f>
        <v>94.1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1.6</v>
      </c>
      <c r="GS33" s="130"/>
      <c r="GT33" s="130"/>
      <c r="GU33" s="130"/>
      <c r="GV33" s="130"/>
      <c r="GW33" s="130"/>
      <c r="GX33" s="130"/>
      <c r="GY33" s="130"/>
      <c r="GZ33" s="130"/>
      <c r="HA33" s="130"/>
      <c r="HB33" s="130"/>
      <c r="HC33" s="130"/>
      <c r="HD33" s="130"/>
      <c r="HE33" s="130"/>
      <c r="HF33" s="131"/>
      <c r="HG33" s="129">
        <f>データ!BF7</f>
        <v>1.1000000000000001</v>
      </c>
      <c r="HH33" s="130"/>
      <c r="HI33" s="130"/>
      <c r="HJ33" s="130"/>
      <c r="HK33" s="130"/>
      <c r="HL33" s="130"/>
      <c r="HM33" s="130"/>
      <c r="HN33" s="130"/>
      <c r="HO33" s="130"/>
      <c r="HP33" s="130"/>
      <c r="HQ33" s="130"/>
      <c r="HR33" s="130"/>
      <c r="HS33" s="130"/>
      <c r="HT33" s="130"/>
      <c r="HU33" s="131"/>
      <c r="HV33" s="129">
        <f>データ!BG7</f>
        <v>1</v>
      </c>
      <c r="HW33" s="130"/>
      <c r="HX33" s="130"/>
      <c r="HY33" s="130"/>
      <c r="HZ33" s="130"/>
      <c r="IA33" s="130"/>
      <c r="IB33" s="130"/>
      <c r="IC33" s="130"/>
      <c r="ID33" s="130"/>
      <c r="IE33" s="130"/>
      <c r="IF33" s="130"/>
      <c r="IG33" s="130"/>
      <c r="IH33" s="130"/>
      <c r="II33" s="130"/>
      <c r="IJ33" s="131"/>
      <c r="IK33" s="129">
        <f>データ!BH7</f>
        <v>1.2</v>
      </c>
      <c r="IL33" s="130"/>
      <c r="IM33" s="130"/>
      <c r="IN33" s="130"/>
      <c r="IO33" s="130"/>
      <c r="IP33" s="130"/>
      <c r="IQ33" s="130"/>
      <c r="IR33" s="130"/>
      <c r="IS33" s="130"/>
      <c r="IT33" s="130"/>
      <c r="IU33" s="130"/>
      <c r="IV33" s="130"/>
      <c r="IW33" s="130"/>
      <c r="IX33" s="130"/>
      <c r="IY33" s="131"/>
      <c r="IZ33" s="129">
        <f>データ!BI7</f>
        <v>3.6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87</v>
      </c>
      <c r="KG33" s="130"/>
      <c r="KH33" s="130"/>
      <c r="KI33" s="130"/>
      <c r="KJ33" s="130"/>
      <c r="KK33" s="130"/>
      <c r="KL33" s="130"/>
      <c r="KM33" s="130"/>
      <c r="KN33" s="130"/>
      <c r="KO33" s="130"/>
      <c r="KP33" s="130"/>
      <c r="KQ33" s="130"/>
      <c r="KR33" s="130"/>
      <c r="KS33" s="130"/>
      <c r="KT33" s="131"/>
      <c r="KU33" s="129">
        <f>データ!BQ7</f>
        <v>87.5</v>
      </c>
      <c r="KV33" s="130"/>
      <c r="KW33" s="130"/>
      <c r="KX33" s="130"/>
      <c r="KY33" s="130"/>
      <c r="KZ33" s="130"/>
      <c r="LA33" s="130"/>
      <c r="LB33" s="130"/>
      <c r="LC33" s="130"/>
      <c r="LD33" s="130"/>
      <c r="LE33" s="130"/>
      <c r="LF33" s="130"/>
      <c r="LG33" s="130"/>
      <c r="LH33" s="130"/>
      <c r="LI33" s="131"/>
      <c r="LJ33" s="129">
        <f>データ!BR7</f>
        <v>86.7</v>
      </c>
      <c r="LK33" s="130"/>
      <c r="LL33" s="130"/>
      <c r="LM33" s="130"/>
      <c r="LN33" s="130"/>
      <c r="LO33" s="130"/>
      <c r="LP33" s="130"/>
      <c r="LQ33" s="130"/>
      <c r="LR33" s="130"/>
      <c r="LS33" s="130"/>
      <c r="LT33" s="130"/>
      <c r="LU33" s="130"/>
      <c r="LV33" s="130"/>
      <c r="LW33" s="130"/>
      <c r="LX33" s="131"/>
      <c r="LY33" s="129">
        <f>データ!BS7</f>
        <v>86.7</v>
      </c>
      <c r="LZ33" s="130"/>
      <c r="MA33" s="130"/>
      <c r="MB33" s="130"/>
      <c r="MC33" s="130"/>
      <c r="MD33" s="130"/>
      <c r="ME33" s="130"/>
      <c r="MF33" s="130"/>
      <c r="MG33" s="130"/>
      <c r="MH33" s="130"/>
      <c r="MI33" s="130"/>
      <c r="MJ33" s="130"/>
      <c r="MK33" s="130"/>
      <c r="ML33" s="130"/>
      <c r="MM33" s="131"/>
      <c r="MN33" s="129">
        <f>データ!BT7</f>
        <v>76.599999999999994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185</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78037</v>
      </c>
      <c r="Q55" s="145"/>
      <c r="R55" s="145"/>
      <c r="S55" s="145"/>
      <c r="T55" s="145"/>
      <c r="U55" s="145"/>
      <c r="V55" s="145"/>
      <c r="W55" s="145"/>
      <c r="X55" s="145"/>
      <c r="Y55" s="145"/>
      <c r="Z55" s="145"/>
      <c r="AA55" s="145"/>
      <c r="AB55" s="145"/>
      <c r="AC55" s="145"/>
      <c r="AD55" s="146"/>
      <c r="AE55" s="144">
        <f>データ!CB7</f>
        <v>79494</v>
      </c>
      <c r="AF55" s="145"/>
      <c r="AG55" s="145"/>
      <c r="AH55" s="145"/>
      <c r="AI55" s="145"/>
      <c r="AJ55" s="145"/>
      <c r="AK55" s="145"/>
      <c r="AL55" s="145"/>
      <c r="AM55" s="145"/>
      <c r="AN55" s="145"/>
      <c r="AO55" s="145"/>
      <c r="AP55" s="145"/>
      <c r="AQ55" s="145"/>
      <c r="AR55" s="145"/>
      <c r="AS55" s="146"/>
      <c r="AT55" s="144">
        <f>データ!CC7</f>
        <v>84018</v>
      </c>
      <c r="AU55" s="145"/>
      <c r="AV55" s="145"/>
      <c r="AW55" s="145"/>
      <c r="AX55" s="145"/>
      <c r="AY55" s="145"/>
      <c r="AZ55" s="145"/>
      <c r="BA55" s="145"/>
      <c r="BB55" s="145"/>
      <c r="BC55" s="145"/>
      <c r="BD55" s="145"/>
      <c r="BE55" s="145"/>
      <c r="BF55" s="145"/>
      <c r="BG55" s="145"/>
      <c r="BH55" s="146"/>
      <c r="BI55" s="144">
        <f>データ!CD7</f>
        <v>85056</v>
      </c>
      <c r="BJ55" s="145"/>
      <c r="BK55" s="145"/>
      <c r="BL55" s="145"/>
      <c r="BM55" s="145"/>
      <c r="BN55" s="145"/>
      <c r="BO55" s="145"/>
      <c r="BP55" s="145"/>
      <c r="BQ55" s="145"/>
      <c r="BR55" s="145"/>
      <c r="BS55" s="145"/>
      <c r="BT55" s="145"/>
      <c r="BU55" s="145"/>
      <c r="BV55" s="145"/>
      <c r="BW55" s="146"/>
      <c r="BX55" s="144">
        <f>データ!CE7</f>
        <v>88386</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17436</v>
      </c>
      <c r="DE55" s="145"/>
      <c r="DF55" s="145"/>
      <c r="DG55" s="145"/>
      <c r="DH55" s="145"/>
      <c r="DI55" s="145"/>
      <c r="DJ55" s="145"/>
      <c r="DK55" s="145"/>
      <c r="DL55" s="145"/>
      <c r="DM55" s="145"/>
      <c r="DN55" s="145"/>
      <c r="DO55" s="145"/>
      <c r="DP55" s="145"/>
      <c r="DQ55" s="145"/>
      <c r="DR55" s="146"/>
      <c r="DS55" s="144">
        <f>データ!CM7</f>
        <v>17263</v>
      </c>
      <c r="DT55" s="145"/>
      <c r="DU55" s="145"/>
      <c r="DV55" s="145"/>
      <c r="DW55" s="145"/>
      <c r="DX55" s="145"/>
      <c r="DY55" s="145"/>
      <c r="DZ55" s="145"/>
      <c r="EA55" s="145"/>
      <c r="EB55" s="145"/>
      <c r="EC55" s="145"/>
      <c r="ED55" s="145"/>
      <c r="EE55" s="145"/>
      <c r="EF55" s="145"/>
      <c r="EG55" s="146"/>
      <c r="EH55" s="144">
        <f>データ!CN7</f>
        <v>17735</v>
      </c>
      <c r="EI55" s="145"/>
      <c r="EJ55" s="145"/>
      <c r="EK55" s="145"/>
      <c r="EL55" s="145"/>
      <c r="EM55" s="145"/>
      <c r="EN55" s="145"/>
      <c r="EO55" s="145"/>
      <c r="EP55" s="145"/>
      <c r="EQ55" s="145"/>
      <c r="ER55" s="145"/>
      <c r="ES55" s="145"/>
      <c r="ET55" s="145"/>
      <c r="EU55" s="145"/>
      <c r="EV55" s="146"/>
      <c r="EW55" s="144">
        <f>データ!CO7</f>
        <v>18237</v>
      </c>
      <c r="EX55" s="145"/>
      <c r="EY55" s="145"/>
      <c r="EZ55" s="145"/>
      <c r="FA55" s="145"/>
      <c r="FB55" s="145"/>
      <c r="FC55" s="145"/>
      <c r="FD55" s="145"/>
      <c r="FE55" s="145"/>
      <c r="FF55" s="145"/>
      <c r="FG55" s="145"/>
      <c r="FH55" s="145"/>
      <c r="FI55" s="145"/>
      <c r="FJ55" s="145"/>
      <c r="FK55" s="146"/>
      <c r="FL55" s="144">
        <f>データ!CP7</f>
        <v>19032</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46.2</v>
      </c>
      <c r="GS55" s="130"/>
      <c r="GT55" s="130"/>
      <c r="GU55" s="130"/>
      <c r="GV55" s="130"/>
      <c r="GW55" s="130"/>
      <c r="GX55" s="130"/>
      <c r="GY55" s="130"/>
      <c r="GZ55" s="130"/>
      <c r="HA55" s="130"/>
      <c r="HB55" s="130"/>
      <c r="HC55" s="130"/>
      <c r="HD55" s="130"/>
      <c r="HE55" s="130"/>
      <c r="HF55" s="131"/>
      <c r="HG55" s="129">
        <f>データ!CX7</f>
        <v>45.4</v>
      </c>
      <c r="HH55" s="130"/>
      <c r="HI55" s="130"/>
      <c r="HJ55" s="130"/>
      <c r="HK55" s="130"/>
      <c r="HL55" s="130"/>
      <c r="HM55" s="130"/>
      <c r="HN55" s="130"/>
      <c r="HO55" s="130"/>
      <c r="HP55" s="130"/>
      <c r="HQ55" s="130"/>
      <c r="HR55" s="130"/>
      <c r="HS55" s="130"/>
      <c r="HT55" s="130"/>
      <c r="HU55" s="131"/>
      <c r="HV55" s="129">
        <f>データ!CY7</f>
        <v>45.8</v>
      </c>
      <c r="HW55" s="130"/>
      <c r="HX55" s="130"/>
      <c r="HY55" s="130"/>
      <c r="HZ55" s="130"/>
      <c r="IA55" s="130"/>
      <c r="IB55" s="130"/>
      <c r="IC55" s="130"/>
      <c r="ID55" s="130"/>
      <c r="IE55" s="130"/>
      <c r="IF55" s="130"/>
      <c r="IG55" s="130"/>
      <c r="IH55" s="130"/>
      <c r="II55" s="130"/>
      <c r="IJ55" s="131"/>
      <c r="IK55" s="129">
        <f>データ!CZ7</f>
        <v>45.9</v>
      </c>
      <c r="IL55" s="130"/>
      <c r="IM55" s="130"/>
      <c r="IN55" s="130"/>
      <c r="IO55" s="130"/>
      <c r="IP55" s="130"/>
      <c r="IQ55" s="130"/>
      <c r="IR55" s="130"/>
      <c r="IS55" s="130"/>
      <c r="IT55" s="130"/>
      <c r="IU55" s="130"/>
      <c r="IV55" s="130"/>
      <c r="IW55" s="130"/>
      <c r="IX55" s="130"/>
      <c r="IY55" s="131"/>
      <c r="IZ55" s="129">
        <f>データ!DA7</f>
        <v>48.5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29.1</v>
      </c>
      <c r="KG55" s="130"/>
      <c r="KH55" s="130"/>
      <c r="KI55" s="130"/>
      <c r="KJ55" s="130"/>
      <c r="KK55" s="130"/>
      <c r="KL55" s="130"/>
      <c r="KM55" s="130"/>
      <c r="KN55" s="130"/>
      <c r="KO55" s="130"/>
      <c r="KP55" s="130"/>
      <c r="KQ55" s="130"/>
      <c r="KR55" s="130"/>
      <c r="KS55" s="130"/>
      <c r="KT55" s="131"/>
      <c r="KU55" s="129">
        <f>データ!DI7</f>
        <v>28.2</v>
      </c>
      <c r="KV55" s="130"/>
      <c r="KW55" s="130"/>
      <c r="KX55" s="130"/>
      <c r="KY55" s="130"/>
      <c r="KZ55" s="130"/>
      <c r="LA55" s="130"/>
      <c r="LB55" s="130"/>
      <c r="LC55" s="130"/>
      <c r="LD55" s="130"/>
      <c r="LE55" s="130"/>
      <c r="LF55" s="130"/>
      <c r="LG55" s="130"/>
      <c r="LH55" s="130"/>
      <c r="LI55" s="131"/>
      <c r="LJ55" s="129">
        <f>データ!DJ7</f>
        <v>27.5</v>
      </c>
      <c r="LK55" s="130"/>
      <c r="LL55" s="130"/>
      <c r="LM55" s="130"/>
      <c r="LN55" s="130"/>
      <c r="LO55" s="130"/>
      <c r="LP55" s="130"/>
      <c r="LQ55" s="130"/>
      <c r="LR55" s="130"/>
      <c r="LS55" s="130"/>
      <c r="LT55" s="130"/>
      <c r="LU55" s="130"/>
      <c r="LV55" s="130"/>
      <c r="LW55" s="130"/>
      <c r="LX55" s="131"/>
      <c r="LY55" s="129">
        <f>データ!DK7</f>
        <v>28.1</v>
      </c>
      <c r="LZ55" s="130"/>
      <c r="MA55" s="130"/>
      <c r="MB55" s="130"/>
      <c r="MC55" s="130"/>
      <c r="MD55" s="130"/>
      <c r="ME55" s="130"/>
      <c r="MF55" s="130"/>
      <c r="MG55" s="130"/>
      <c r="MH55" s="130"/>
      <c r="MI55" s="130"/>
      <c r="MJ55" s="130"/>
      <c r="MK55" s="130"/>
      <c r="ML55" s="130"/>
      <c r="MM55" s="131"/>
      <c r="MN55" s="129">
        <f>データ!DL7</f>
        <v>26.5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64765</v>
      </c>
      <c r="Q56" s="145"/>
      <c r="R56" s="145"/>
      <c r="S56" s="145"/>
      <c r="T56" s="145"/>
      <c r="U56" s="145"/>
      <c r="V56" s="145"/>
      <c r="W56" s="145"/>
      <c r="X56" s="145"/>
      <c r="Y56" s="145"/>
      <c r="Z56" s="145"/>
      <c r="AA56" s="145"/>
      <c r="AB56" s="145"/>
      <c r="AC56" s="145"/>
      <c r="AD56" s="146"/>
      <c r="AE56" s="144">
        <f>データ!CG7</f>
        <v>66228</v>
      </c>
      <c r="AF56" s="145"/>
      <c r="AG56" s="145"/>
      <c r="AH56" s="145"/>
      <c r="AI56" s="145"/>
      <c r="AJ56" s="145"/>
      <c r="AK56" s="145"/>
      <c r="AL56" s="145"/>
      <c r="AM56" s="145"/>
      <c r="AN56" s="145"/>
      <c r="AO56" s="145"/>
      <c r="AP56" s="145"/>
      <c r="AQ56" s="145"/>
      <c r="AR56" s="145"/>
      <c r="AS56" s="146"/>
      <c r="AT56" s="144">
        <f>データ!CH7</f>
        <v>68751</v>
      </c>
      <c r="AU56" s="145"/>
      <c r="AV56" s="145"/>
      <c r="AW56" s="145"/>
      <c r="AX56" s="145"/>
      <c r="AY56" s="145"/>
      <c r="AZ56" s="145"/>
      <c r="BA56" s="145"/>
      <c r="BB56" s="145"/>
      <c r="BC56" s="145"/>
      <c r="BD56" s="145"/>
      <c r="BE56" s="145"/>
      <c r="BF56" s="145"/>
      <c r="BG56" s="145"/>
      <c r="BH56" s="146"/>
      <c r="BI56" s="144">
        <f>データ!CI7</f>
        <v>70630</v>
      </c>
      <c r="BJ56" s="145"/>
      <c r="BK56" s="145"/>
      <c r="BL56" s="145"/>
      <c r="BM56" s="145"/>
      <c r="BN56" s="145"/>
      <c r="BO56" s="145"/>
      <c r="BP56" s="145"/>
      <c r="BQ56" s="145"/>
      <c r="BR56" s="145"/>
      <c r="BS56" s="145"/>
      <c r="BT56" s="145"/>
      <c r="BU56" s="145"/>
      <c r="BV56" s="145"/>
      <c r="BW56" s="146"/>
      <c r="BX56" s="144">
        <f>データ!CJ7</f>
        <v>75766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17680</v>
      </c>
      <c r="DE56" s="145"/>
      <c r="DF56" s="145"/>
      <c r="DG56" s="145"/>
      <c r="DH56" s="145"/>
      <c r="DI56" s="145"/>
      <c r="DJ56" s="145"/>
      <c r="DK56" s="145"/>
      <c r="DL56" s="145"/>
      <c r="DM56" s="145"/>
      <c r="DN56" s="145"/>
      <c r="DO56" s="145"/>
      <c r="DP56" s="145"/>
      <c r="DQ56" s="145"/>
      <c r="DR56" s="146"/>
      <c r="DS56" s="144">
        <f>データ!CR7</f>
        <v>18393</v>
      </c>
      <c r="DT56" s="145"/>
      <c r="DU56" s="145"/>
      <c r="DV56" s="145"/>
      <c r="DW56" s="145"/>
      <c r="DX56" s="145"/>
      <c r="DY56" s="145"/>
      <c r="DZ56" s="145"/>
      <c r="EA56" s="145"/>
      <c r="EB56" s="145"/>
      <c r="EC56" s="145"/>
      <c r="ED56" s="145"/>
      <c r="EE56" s="145"/>
      <c r="EF56" s="145"/>
      <c r="EG56" s="146"/>
      <c r="EH56" s="144">
        <f>データ!CS7</f>
        <v>19207</v>
      </c>
      <c r="EI56" s="145"/>
      <c r="EJ56" s="145"/>
      <c r="EK56" s="145"/>
      <c r="EL56" s="145"/>
      <c r="EM56" s="145"/>
      <c r="EN56" s="145"/>
      <c r="EO56" s="145"/>
      <c r="EP56" s="145"/>
      <c r="EQ56" s="145"/>
      <c r="ER56" s="145"/>
      <c r="ES56" s="145"/>
      <c r="ET56" s="145"/>
      <c r="EU56" s="145"/>
      <c r="EV56" s="146"/>
      <c r="EW56" s="144">
        <f>データ!CT7</f>
        <v>20687</v>
      </c>
      <c r="EX56" s="145"/>
      <c r="EY56" s="145"/>
      <c r="EZ56" s="145"/>
      <c r="FA56" s="145"/>
      <c r="FB56" s="145"/>
      <c r="FC56" s="145"/>
      <c r="FD56" s="145"/>
      <c r="FE56" s="145"/>
      <c r="FF56" s="145"/>
      <c r="FG56" s="145"/>
      <c r="FH56" s="145"/>
      <c r="FI56" s="145"/>
      <c r="FJ56" s="145"/>
      <c r="FK56" s="146"/>
      <c r="FL56" s="144">
        <f>データ!CU7</f>
        <v>22637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186</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43.1</v>
      </c>
      <c r="V79" s="157"/>
      <c r="W79" s="157"/>
      <c r="X79" s="157"/>
      <c r="Y79" s="157"/>
      <c r="Z79" s="157"/>
      <c r="AA79" s="157"/>
      <c r="AB79" s="157"/>
      <c r="AC79" s="157"/>
      <c r="AD79" s="157"/>
      <c r="AE79" s="157"/>
      <c r="AF79" s="157"/>
      <c r="AG79" s="157"/>
      <c r="AH79" s="157"/>
      <c r="AI79" s="157"/>
      <c r="AJ79" s="157"/>
      <c r="AK79" s="157"/>
      <c r="AL79" s="157"/>
      <c r="AM79" s="157"/>
      <c r="AN79" s="157">
        <f>データ!DT7</f>
        <v>48.2</v>
      </c>
      <c r="AO79" s="157"/>
      <c r="AP79" s="157"/>
      <c r="AQ79" s="157"/>
      <c r="AR79" s="157"/>
      <c r="AS79" s="157"/>
      <c r="AT79" s="157"/>
      <c r="AU79" s="157"/>
      <c r="AV79" s="157"/>
      <c r="AW79" s="157"/>
      <c r="AX79" s="157"/>
      <c r="AY79" s="157"/>
      <c r="AZ79" s="157"/>
      <c r="BA79" s="157"/>
      <c r="BB79" s="157"/>
      <c r="BC79" s="157"/>
      <c r="BD79" s="157"/>
      <c r="BE79" s="157"/>
      <c r="BF79" s="157"/>
      <c r="BG79" s="157">
        <f>データ!DU7</f>
        <v>53.9</v>
      </c>
      <c r="BH79" s="157"/>
      <c r="BI79" s="157"/>
      <c r="BJ79" s="157"/>
      <c r="BK79" s="157"/>
      <c r="BL79" s="157"/>
      <c r="BM79" s="157"/>
      <c r="BN79" s="157"/>
      <c r="BO79" s="157"/>
      <c r="BP79" s="157"/>
      <c r="BQ79" s="157"/>
      <c r="BR79" s="157"/>
      <c r="BS79" s="157"/>
      <c r="BT79" s="157"/>
      <c r="BU79" s="157"/>
      <c r="BV79" s="157"/>
      <c r="BW79" s="157"/>
      <c r="BX79" s="157"/>
      <c r="BY79" s="157"/>
      <c r="BZ79" s="157">
        <f>データ!DV7</f>
        <v>57.9</v>
      </c>
      <c r="CA79" s="157"/>
      <c r="CB79" s="157"/>
      <c r="CC79" s="157"/>
      <c r="CD79" s="157"/>
      <c r="CE79" s="157"/>
      <c r="CF79" s="157"/>
      <c r="CG79" s="157"/>
      <c r="CH79" s="157"/>
      <c r="CI79" s="157"/>
      <c r="CJ79" s="157"/>
      <c r="CK79" s="157"/>
      <c r="CL79" s="157"/>
      <c r="CM79" s="157"/>
      <c r="CN79" s="157"/>
      <c r="CO79" s="157"/>
      <c r="CP79" s="157"/>
      <c r="CQ79" s="157"/>
      <c r="CR79" s="157"/>
      <c r="CS79" s="157">
        <f>データ!DW7</f>
        <v>61.7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65.900000000000006</v>
      </c>
      <c r="EP79" s="157"/>
      <c r="EQ79" s="157"/>
      <c r="ER79" s="157"/>
      <c r="ES79" s="157"/>
      <c r="ET79" s="157"/>
      <c r="EU79" s="157"/>
      <c r="EV79" s="157"/>
      <c r="EW79" s="157"/>
      <c r="EX79" s="157"/>
      <c r="EY79" s="157"/>
      <c r="EZ79" s="157"/>
      <c r="FA79" s="157"/>
      <c r="FB79" s="157"/>
      <c r="FC79" s="157"/>
      <c r="FD79" s="157"/>
      <c r="FE79" s="157"/>
      <c r="FF79" s="157"/>
      <c r="FG79" s="157"/>
      <c r="FH79" s="157">
        <f>データ!EE7</f>
        <v>68.3</v>
      </c>
      <c r="FI79" s="157"/>
      <c r="FJ79" s="157"/>
      <c r="FK79" s="157"/>
      <c r="FL79" s="157"/>
      <c r="FM79" s="157"/>
      <c r="FN79" s="157"/>
      <c r="FO79" s="157"/>
      <c r="FP79" s="157"/>
      <c r="FQ79" s="157"/>
      <c r="FR79" s="157"/>
      <c r="FS79" s="157"/>
      <c r="FT79" s="157"/>
      <c r="FU79" s="157"/>
      <c r="FV79" s="157"/>
      <c r="FW79" s="157"/>
      <c r="FX79" s="157"/>
      <c r="FY79" s="157"/>
      <c r="FZ79" s="157"/>
      <c r="GA79" s="157">
        <f>データ!EF7</f>
        <v>72.400000000000006</v>
      </c>
      <c r="GB79" s="157"/>
      <c r="GC79" s="157"/>
      <c r="GD79" s="157"/>
      <c r="GE79" s="157"/>
      <c r="GF79" s="157"/>
      <c r="GG79" s="157"/>
      <c r="GH79" s="157"/>
      <c r="GI79" s="157"/>
      <c r="GJ79" s="157"/>
      <c r="GK79" s="157"/>
      <c r="GL79" s="157"/>
      <c r="GM79" s="157"/>
      <c r="GN79" s="157"/>
      <c r="GO79" s="157"/>
      <c r="GP79" s="157"/>
      <c r="GQ79" s="157"/>
      <c r="GR79" s="157"/>
      <c r="GS79" s="157"/>
      <c r="GT79" s="157">
        <f>データ!EG7</f>
        <v>72.400000000000006</v>
      </c>
      <c r="GU79" s="157"/>
      <c r="GV79" s="157"/>
      <c r="GW79" s="157"/>
      <c r="GX79" s="157"/>
      <c r="GY79" s="157"/>
      <c r="GZ79" s="157"/>
      <c r="HA79" s="157"/>
      <c r="HB79" s="157"/>
      <c r="HC79" s="157"/>
      <c r="HD79" s="157"/>
      <c r="HE79" s="157"/>
      <c r="HF79" s="157"/>
      <c r="HG79" s="157"/>
      <c r="HH79" s="157"/>
      <c r="HI79" s="157"/>
      <c r="HJ79" s="157"/>
      <c r="HK79" s="157"/>
      <c r="HL79" s="157"/>
      <c r="HM79" s="157">
        <f>データ!EH7</f>
        <v>72.400000000000006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49563945</v>
      </c>
      <c r="JK79" s="158"/>
      <c r="JL79" s="158"/>
      <c r="JM79" s="158"/>
      <c r="JN79" s="158"/>
      <c r="JO79" s="158"/>
      <c r="JP79" s="158"/>
      <c r="JQ79" s="158"/>
      <c r="JR79" s="158"/>
      <c r="JS79" s="158"/>
      <c r="JT79" s="158"/>
      <c r="JU79" s="158"/>
      <c r="JV79" s="158"/>
      <c r="JW79" s="158"/>
      <c r="JX79" s="158"/>
      <c r="JY79" s="158"/>
      <c r="JZ79" s="158"/>
      <c r="KA79" s="158"/>
      <c r="KB79" s="158"/>
      <c r="KC79" s="158">
        <f>データ!EP7</f>
        <v>51272316</v>
      </c>
      <c r="KD79" s="158"/>
      <c r="KE79" s="158"/>
      <c r="KF79" s="158"/>
      <c r="KG79" s="158"/>
      <c r="KH79" s="158"/>
      <c r="KI79" s="158"/>
      <c r="KJ79" s="158"/>
      <c r="KK79" s="158"/>
      <c r="KL79" s="158"/>
      <c r="KM79" s="158"/>
      <c r="KN79" s="158"/>
      <c r="KO79" s="158"/>
      <c r="KP79" s="158"/>
      <c r="KQ79" s="158"/>
      <c r="KR79" s="158"/>
      <c r="KS79" s="158"/>
      <c r="KT79" s="158"/>
      <c r="KU79" s="158"/>
      <c r="KV79" s="158">
        <f>データ!EQ7</f>
        <v>52272735</v>
      </c>
      <c r="KW79" s="158"/>
      <c r="KX79" s="158"/>
      <c r="KY79" s="158"/>
      <c r="KZ79" s="158"/>
      <c r="LA79" s="158"/>
      <c r="LB79" s="158"/>
      <c r="LC79" s="158"/>
      <c r="LD79" s="158"/>
      <c r="LE79" s="158"/>
      <c r="LF79" s="158"/>
      <c r="LG79" s="158"/>
      <c r="LH79" s="158"/>
      <c r="LI79" s="158"/>
      <c r="LJ79" s="158"/>
      <c r="LK79" s="158"/>
      <c r="LL79" s="158"/>
      <c r="LM79" s="158"/>
      <c r="LN79" s="158"/>
      <c r="LO79" s="158">
        <f>データ!ER7</f>
        <v>52079703</v>
      </c>
      <c r="LP79" s="158"/>
      <c r="LQ79" s="158"/>
      <c r="LR79" s="158"/>
      <c r="LS79" s="158"/>
      <c r="LT79" s="158"/>
      <c r="LU79" s="158"/>
      <c r="LV79" s="158"/>
      <c r="LW79" s="158"/>
      <c r="LX79" s="158"/>
      <c r="LY79" s="158"/>
      <c r="LZ79" s="158"/>
      <c r="MA79" s="158"/>
      <c r="MB79" s="158"/>
      <c r="MC79" s="158"/>
      <c r="MD79" s="158"/>
      <c r="ME79" s="158"/>
      <c r="MF79" s="158"/>
      <c r="MG79" s="158"/>
      <c r="MH79" s="158">
        <f>データ!ES7</f>
        <v>54196723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51.2</v>
      </c>
      <c r="V80" s="157"/>
      <c r="W80" s="157"/>
      <c r="X80" s="157"/>
      <c r="Y80" s="157"/>
      <c r="Z80" s="157"/>
      <c r="AA80" s="157"/>
      <c r="AB80" s="157"/>
      <c r="AC80" s="157"/>
      <c r="AD80" s="157"/>
      <c r="AE80" s="157"/>
      <c r="AF80" s="157"/>
      <c r="AG80" s="157"/>
      <c r="AH80" s="157"/>
      <c r="AI80" s="157"/>
      <c r="AJ80" s="157"/>
      <c r="AK80" s="157"/>
      <c r="AL80" s="157"/>
      <c r="AM80" s="157"/>
      <c r="AN80" s="157">
        <f>データ!DY7</f>
        <v>52</v>
      </c>
      <c r="AO80" s="157"/>
      <c r="AP80" s="157"/>
      <c r="AQ80" s="157"/>
      <c r="AR80" s="157"/>
      <c r="AS80" s="157"/>
      <c r="AT80" s="157"/>
      <c r="AU80" s="157"/>
      <c r="AV80" s="157"/>
      <c r="AW80" s="157"/>
      <c r="AX80" s="157"/>
      <c r="AY80" s="157"/>
      <c r="AZ80" s="157"/>
      <c r="BA80" s="157"/>
      <c r="BB80" s="157"/>
      <c r="BC80" s="157"/>
      <c r="BD80" s="157"/>
      <c r="BE80" s="157"/>
      <c r="BF80" s="157"/>
      <c r="BG80" s="157">
        <f>データ!DZ7</f>
        <v>52.5</v>
      </c>
      <c r="BH80" s="157"/>
      <c r="BI80" s="157"/>
      <c r="BJ80" s="157"/>
      <c r="BK80" s="157"/>
      <c r="BL80" s="157"/>
      <c r="BM80" s="157"/>
      <c r="BN80" s="157"/>
      <c r="BO80" s="157"/>
      <c r="BP80" s="157"/>
      <c r="BQ80" s="157"/>
      <c r="BR80" s="157"/>
      <c r="BS80" s="157"/>
      <c r="BT80" s="157"/>
      <c r="BU80" s="157"/>
      <c r="BV80" s="157"/>
      <c r="BW80" s="157"/>
      <c r="BX80" s="157"/>
      <c r="BY80" s="157"/>
      <c r="BZ80" s="157">
        <f>データ!EA7</f>
        <v>52.5</v>
      </c>
      <c r="CA80" s="157"/>
      <c r="CB80" s="157"/>
      <c r="CC80" s="157"/>
      <c r="CD80" s="157"/>
      <c r="CE80" s="157"/>
      <c r="CF80" s="157"/>
      <c r="CG80" s="157"/>
      <c r="CH80" s="157"/>
      <c r="CI80" s="157"/>
      <c r="CJ80" s="157"/>
      <c r="CK80" s="157"/>
      <c r="CL80" s="157"/>
      <c r="CM80" s="157"/>
      <c r="CN80" s="157"/>
      <c r="CO80" s="157"/>
      <c r="CP80" s="157"/>
      <c r="CQ80" s="157"/>
      <c r="CR80" s="157"/>
      <c r="CS80" s="157">
        <f>データ!EB7</f>
        <v>54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64.3</v>
      </c>
      <c r="EP80" s="157"/>
      <c r="EQ80" s="157"/>
      <c r="ER80" s="157"/>
      <c r="ES80" s="157"/>
      <c r="ET80" s="157"/>
      <c r="EU80" s="157"/>
      <c r="EV80" s="157"/>
      <c r="EW80" s="157"/>
      <c r="EX80" s="157"/>
      <c r="EY80" s="157"/>
      <c r="EZ80" s="157"/>
      <c r="FA80" s="157"/>
      <c r="FB80" s="157"/>
      <c r="FC80" s="157"/>
      <c r="FD80" s="157"/>
      <c r="FE80" s="157"/>
      <c r="FF80" s="157"/>
      <c r="FG80" s="157"/>
      <c r="FH80" s="157">
        <f>データ!EJ7</f>
        <v>66</v>
      </c>
      <c r="FI80" s="157"/>
      <c r="FJ80" s="157"/>
      <c r="FK80" s="157"/>
      <c r="FL80" s="157"/>
      <c r="FM80" s="157"/>
      <c r="FN80" s="157"/>
      <c r="FO80" s="157"/>
      <c r="FP80" s="157"/>
      <c r="FQ80" s="157"/>
      <c r="FR80" s="157"/>
      <c r="FS80" s="157"/>
      <c r="FT80" s="157"/>
      <c r="FU80" s="157"/>
      <c r="FV80" s="157"/>
      <c r="FW80" s="157"/>
      <c r="FX80" s="157"/>
      <c r="FY80" s="157"/>
      <c r="FZ80" s="157"/>
      <c r="GA80" s="157">
        <f>データ!EK7</f>
        <v>67.099999999999994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67.900000000000006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69.2</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51669762</v>
      </c>
      <c r="JK80" s="158"/>
      <c r="JL80" s="158"/>
      <c r="JM80" s="158"/>
      <c r="JN80" s="158"/>
      <c r="JO80" s="158"/>
      <c r="JP80" s="158"/>
      <c r="JQ80" s="158"/>
      <c r="JR80" s="158"/>
      <c r="JS80" s="158"/>
      <c r="JT80" s="158"/>
      <c r="JU80" s="158"/>
      <c r="JV80" s="158"/>
      <c r="JW80" s="158"/>
      <c r="JX80" s="158"/>
      <c r="JY80" s="158"/>
      <c r="JZ80" s="158"/>
      <c r="KA80" s="158"/>
      <c r="KB80" s="158"/>
      <c r="KC80" s="158">
        <f>データ!EU7</f>
        <v>53351028</v>
      </c>
      <c r="KD80" s="158"/>
      <c r="KE80" s="158"/>
      <c r="KF80" s="158"/>
      <c r="KG80" s="158"/>
      <c r="KH80" s="158"/>
      <c r="KI80" s="158"/>
      <c r="KJ80" s="158"/>
      <c r="KK80" s="158"/>
      <c r="KL80" s="158"/>
      <c r="KM80" s="158"/>
      <c r="KN80" s="158"/>
      <c r="KO80" s="158"/>
      <c r="KP80" s="158"/>
      <c r="KQ80" s="158"/>
      <c r="KR80" s="158"/>
      <c r="KS80" s="158"/>
      <c r="KT80" s="158"/>
      <c r="KU80" s="158"/>
      <c r="KV80" s="158">
        <f>データ!EV7</f>
        <v>55620962</v>
      </c>
      <c r="KW80" s="158"/>
      <c r="KX80" s="158"/>
      <c r="KY80" s="158"/>
      <c r="KZ80" s="158"/>
      <c r="LA80" s="158"/>
      <c r="LB80" s="158"/>
      <c r="LC80" s="158"/>
      <c r="LD80" s="158"/>
      <c r="LE80" s="158"/>
      <c r="LF80" s="158"/>
      <c r="LG80" s="158"/>
      <c r="LH80" s="158"/>
      <c r="LI80" s="158"/>
      <c r="LJ80" s="158"/>
      <c r="LK80" s="158"/>
      <c r="LL80" s="158"/>
      <c r="LM80" s="158"/>
      <c r="LN80" s="158"/>
      <c r="LO80" s="158">
        <f>データ!EW7</f>
        <v>57155394</v>
      </c>
      <c r="LP80" s="158"/>
      <c r="LQ80" s="158"/>
      <c r="LR80" s="158"/>
      <c r="LS80" s="158"/>
      <c r="LT80" s="158"/>
      <c r="LU80" s="158"/>
      <c r="LV80" s="158"/>
      <c r="LW80" s="158"/>
      <c r="LX80" s="158"/>
      <c r="LY80" s="158"/>
      <c r="LZ80" s="158"/>
      <c r="MA80" s="158"/>
      <c r="MB80" s="158"/>
      <c r="MC80" s="158"/>
      <c r="MD80" s="158"/>
      <c r="ME80" s="158"/>
      <c r="MF80" s="158"/>
      <c r="MG80" s="158"/>
      <c r="MH80" s="158">
        <f>データ!EX7</f>
        <v>58042153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T66phZpgcVGQgj+T62PiE2E0xpSmyd8HYZVnp4xVbLwK+OwVsGDo9pb7oNkqbtKiAldgw02gwT1aYiS0ZmHVQ==" saltValue="OlR6Qwp2UgPXI7+4ABr60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145</v>
      </c>
      <c r="AW5" s="62" t="s">
        <v>146</v>
      </c>
      <c r="AX5" s="62" t="s">
        <v>155</v>
      </c>
      <c r="AY5" s="62" t="s">
        <v>148</v>
      </c>
      <c r="AZ5" s="62" t="s">
        <v>149</v>
      </c>
      <c r="BA5" s="62" t="s">
        <v>150</v>
      </c>
      <c r="BB5" s="62" t="s">
        <v>151</v>
      </c>
      <c r="BC5" s="62" t="s">
        <v>152</v>
      </c>
      <c r="BD5" s="62" t="s">
        <v>153</v>
      </c>
      <c r="BE5" s="62" t="s">
        <v>156</v>
      </c>
      <c r="BF5" s="62" t="s">
        <v>154</v>
      </c>
      <c r="BG5" s="62" t="s">
        <v>157</v>
      </c>
      <c r="BH5" s="62" t="s">
        <v>146</v>
      </c>
      <c r="BI5" s="62" t="s">
        <v>155</v>
      </c>
      <c r="BJ5" s="62" t="s">
        <v>148</v>
      </c>
      <c r="BK5" s="62" t="s">
        <v>149</v>
      </c>
      <c r="BL5" s="62" t="s">
        <v>150</v>
      </c>
      <c r="BM5" s="62" t="s">
        <v>151</v>
      </c>
      <c r="BN5" s="62" t="s">
        <v>152</v>
      </c>
      <c r="BO5" s="62" t="s">
        <v>153</v>
      </c>
      <c r="BP5" s="62" t="s">
        <v>158</v>
      </c>
      <c r="BQ5" s="62" t="s">
        <v>154</v>
      </c>
      <c r="BR5" s="62" t="s">
        <v>145</v>
      </c>
      <c r="BS5" s="62" t="s">
        <v>146</v>
      </c>
      <c r="BT5" s="62" t="s">
        <v>155</v>
      </c>
      <c r="BU5" s="62" t="s">
        <v>148</v>
      </c>
      <c r="BV5" s="62" t="s">
        <v>149</v>
      </c>
      <c r="BW5" s="62" t="s">
        <v>150</v>
      </c>
      <c r="BX5" s="62" t="s">
        <v>151</v>
      </c>
      <c r="BY5" s="62" t="s">
        <v>152</v>
      </c>
      <c r="BZ5" s="62" t="s">
        <v>153</v>
      </c>
      <c r="CA5" s="62" t="s">
        <v>158</v>
      </c>
      <c r="CB5" s="62" t="s">
        <v>154</v>
      </c>
      <c r="CC5" s="62" t="s">
        <v>157</v>
      </c>
      <c r="CD5" s="62" t="s">
        <v>146</v>
      </c>
      <c r="CE5" s="62" t="s">
        <v>155</v>
      </c>
      <c r="CF5" s="62" t="s">
        <v>148</v>
      </c>
      <c r="CG5" s="62" t="s">
        <v>149</v>
      </c>
      <c r="CH5" s="62" t="s">
        <v>150</v>
      </c>
      <c r="CI5" s="62" t="s">
        <v>151</v>
      </c>
      <c r="CJ5" s="62" t="s">
        <v>152</v>
      </c>
      <c r="CK5" s="62" t="s">
        <v>153</v>
      </c>
      <c r="CL5" s="62" t="s">
        <v>143</v>
      </c>
      <c r="CM5" s="62" t="s">
        <v>154</v>
      </c>
      <c r="CN5" s="62" t="s">
        <v>157</v>
      </c>
      <c r="CO5" s="62" t="s">
        <v>159</v>
      </c>
      <c r="CP5" s="62" t="s">
        <v>155</v>
      </c>
      <c r="CQ5" s="62" t="s">
        <v>148</v>
      </c>
      <c r="CR5" s="62" t="s">
        <v>149</v>
      </c>
      <c r="CS5" s="62" t="s">
        <v>150</v>
      </c>
      <c r="CT5" s="62" t="s">
        <v>151</v>
      </c>
      <c r="CU5" s="62" t="s">
        <v>152</v>
      </c>
      <c r="CV5" s="62" t="s">
        <v>153</v>
      </c>
      <c r="CW5" s="62" t="s">
        <v>143</v>
      </c>
      <c r="CX5" s="62" t="s">
        <v>144</v>
      </c>
      <c r="CY5" s="62" t="s">
        <v>145</v>
      </c>
      <c r="CZ5" s="62" t="s">
        <v>160</v>
      </c>
      <c r="DA5" s="62" t="s">
        <v>147</v>
      </c>
      <c r="DB5" s="62" t="s">
        <v>148</v>
      </c>
      <c r="DC5" s="62" t="s">
        <v>149</v>
      </c>
      <c r="DD5" s="62" t="s">
        <v>150</v>
      </c>
      <c r="DE5" s="62" t="s">
        <v>151</v>
      </c>
      <c r="DF5" s="62" t="s">
        <v>152</v>
      </c>
      <c r="DG5" s="62" t="s">
        <v>153</v>
      </c>
      <c r="DH5" s="62" t="s">
        <v>158</v>
      </c>
      <c r="DI5" s="62" t="s">
        <v>144</v>
      </c>
      <c r="DJ5" s="62" t="s">
        <v>157</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155</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161</v>
      </c>
      <c r="EO5" s="62" t="s">
        <v>158</v>
      </c>
      <c r="EP5" s="62" t="s">
        <v>144</v>
      </c>
      <c r="EQ5" s="62" t="s">
        <v>157</v>
      </c>
      <c r="ER5" s="62" t="s">
        <v>159</v>
      </c>
      <c r="ES5" s="62" t="s">
        <v>155</v>
      </c>
      <c r="ET5" s="62" t="s">
        <v>148</v>
      </c>
      <c r="EU5" s="62" t="s">
        <v>149</v>
      </c>
      <c r="EV5" s="62" t="s">
        <v>150</v>
      </c>
      <c r="EW5" s="62" t="s">
        <v>151</v>
      </c>
      <c r="EX5" s="62" t="s">
        <v>152</v>
      </c>
      <c r="EY5" s="62" t="s">
        <v>153</v>
      </c>
    </row>
    <row r="6" spans="1:155" s="67" customFormat="1" x14ac:dyDescent="0.15">
      <c r="A6" s="48" t="s">
        <v>162</v>
      </c>
      <c r="B6" s="63">
        <f>B8</f>
        <v>2020</v>
      </c>
      <c r="C6" s="63">
        <f t="shared" ref="C6:M6" si="2">C8</f>
        <v>217500</v>
      </c>
      <c r="D6" s="63">
        <f t="shared" si="2"/>
        <v>46</v>
      </c>
      <c r="E6" s="63">
        <f t="shared" si="2"/>
        <v>6</v>
      </c>
      <c r="F6" s="63">
        <f t="shared" si="2"/>
        <v>0</v>
      </c>
      <c r="G6" s="63">
        <f t="shared" si="2"/>
        <v>1</v>
      </c>
      <c r="H6" s="161" t="str">
        <f>IF(H8&lt;&gt;I8,H8,"")&amp;IF(I8&lt;&gt;J8,I8,"")&amp;"　"&amp;J8</f>
        <v>岐阜県地方独立行政法人岐阜県総合医療センター　岐阜県総合医療センター</v>
      </c>
      <c r="I6" s="162"/>
      <c r="J6" s="163"/>
      <c r="K6" s="63" t="str">
        <f t="shared" si="2"/>
        <v>地方独立行政法人</v>
      </c>
      <c r="L6" s="63" t="str">
        <f t="shared" si="2"/>
        <v>病院事業</v>
      </c>
      <c r="M6" s="63" t="str">
        <f t="shared" si="2"/>
        <v>一般病院</v>
      </c>
      <c r="N6" s="63" t="str">
        <f>N8</f>
        <v>500床以上</v>
      </c>
      <c r="O6" s="63" t="str">
        <f>O8</f>
        <v>非設置</v>
      </c>
      <c r="P6" s="63" t="str">
        <f>P8</f>
        <v>直営</v>
      </c>
      <c r="Q6" s="64">
        <f t="shared" ref="Q6:AH6" si="3">Q8</f>
        <v>41</v>
      </c>
      <c r="R6" s="63" t="str">
        <f t="shared" si="3"/>
        <v>対象</v>
      </c>
      <c r="S6" s="63" t="str">
        <f t="shared" si="3"/>
        <v>透 I 未 訓 ガ</v>
      </c>
      <c r="T6" s="63" t="str">
        <f t="shared" si="3"/>
        <v>救 臨 が へ 災 地 輪</v>
      </c>
      <c r="U6" s="64" t="str">
        <f>U8</f>
        <v>-</v>
      </c>
      <c r="V6" s="64">
        <f>V8</f>
        <v>61785</v>
      </c>
      <c r="W6" s="63" t="str">
        <f>W8</f>
        <v>非該当</v>
      </c>
      <c r="X6" s="63" t="str">
        <f t="shared" ref="X6" si="4">X8</f>
        <v>非該当</v>
      </c>
      <c r="Y6" s="63" t="str">
        <f t="shared" si="3"/>
        <v>７：１</v>
      </c>
      <c r="Z6" s="64">
        <f t="shared" si="3"/>
        <v>620</v>
      </c>
      <c r="AA6" s="64" t="str">
        <f t="shared" si="3"/>
        <v>-</v>
      </c>
      <c r="AB6" s="64" t="str">
        <f t="shared" si="3"/>
        <v>-</v>
      </c>
      <c r="AC6" s="64" t="str">
        <f t="shared" si="3"/>
        <v>-</v>
      </c>
      <c r="AD6" s="64" t="str">
        <f t="shared" si="3"/>
        <v>-</v>
      </c>
      <c r="AE6" s="64">
        <f t="shared" si="3"/>
        <v>620</v>
      </c>
      <c r="AF6" s="64">
        <f t="shared" si="3"/>
        <v>620</v>
      </c>
      <c r="AG6" s="64" t="str">
        <f t="shared" si="3"/>
        <v>-</v>
      </c>
      <c r="AH6" s="64">
        <f t="shared" si="3"/>
        <v>620</v>
      </c>
      <c r="AI6" s="65">
        <f>IF(AI8="-",NA(),AI8)</f>
        <v>98.8</v>
      </c>
      <c r="AJ6" s="65">
        <f t="shared" ref="AJ6:AR6" si="5">IF(AJ8="-",NA(),AJ8)</f>
        <v>100.1</v>
      </c>
      <c r="AK6" s="65">
        <f t="shared" si="5"/>
        <v>100.4</v>
      </c>
      <c r="AL6" s="65">
        <f t="shared" si="5"/>
        <v>99.7</v>
      </c>
      <c r="AM6" s="65">
        <f t="shared" si="5"/>
        <v>97.8</v>
      </c>
      <c r="AN6" s="65">
        <f t="shared" si="5"/>
        <v>99.8</v>
      </c>
      <c r="AO6" s="65">
        <f t="shared" si="5"/>
        <v>100.1</v>
      </c>
      <c r="AP6" s="65">
        <f t="shared" si="5"/>
        <v>100</v>
      </c>
      <c r="AQ6" s="65">
        <f t="shared" si="5"/>
        <v>99.2</v>
      </c>
      <c r="AR6" s="65">
        <f t="shared" si="5"/>
        <v>102.9</v>
      </c>
      <c r="AS6" s="65" t="str">
        <f>IF(AS8="-","【-】","【"&amp;SUBSTITUTE(TEXT(AS8,"#,##0.0"),"-","△")&amp;"】")</f>
        <v>【102.5】</v>
      </c>
      <c r="AT6" s="65">
        <f>IF(AT8="-",NA(),AT8)</f>
        <v>99.3</v>
      </c>
      <c r="AU6" s="65">
        <f t="shared" ref="AU6:BC6" si="6">IF(AU8="-",NA(),AU8)</f>
        <v>100.9</v>
      </c>
      <c r="AV6" s="65">
        <f t="shared" si="6"/>
        <v>101.4</v>
      </c>
      <c r="AW6" s="65">
        <f t="shared" si="6"/>
        <v>100.6</v>
      </c>
      <c r="AX6" s="65">
        <f t="shared" si="6"/>
        <v>94.1</v>
      </c>
      <c r="AY6" s="65">
        <f t="shared" si="6"/>
        <v>93.6</v>
      </c>
      <c r="AZ6" s="65">
        <f t="shared" si="6"/>
        <v>94</v>
      </c>
      <c r="BA6" s="65">
        <f t="shared" si="6"/>
        <v>94.1</v>
      </c>
      <c r="BB6" s="65">
        <f t="shared" si="6"/>
        <v>93.7</v>
      </c>
      <c r="BC6" s="65">
        <f t="shared" si="6"/>
        <v>88.7</v>
      </c>
      <c r="BD6" s="65" t="str">
        <f>IF(BD8="-","【-】","【"&amp;SUBSTITUTE(TEXT(BD8,"#,##0.0"),"-","△")&amp;"】")</f>
        <v>【84.7】</v>
      </c>
      <c r="BE6" s="65">
        <f>IF(BE8="-",NA(),BE8)</f>
        <v>1.6</v>
      </c>
      <c r="BF6" s="65">
        <f t="shared" ref="BF6:BN6" si="7">IF(BF8="-",NA(),BF8)</f>
        <v>1.1000000000000001</v>
      </c>
      <c r="BG6" s="65">
        <f t="shared" si="7"/>
        <v>1</v>
      </c>
      <c r="BH6" s="65">
        <f t="shared" si="7"/>
        <v>1.2</v>
      </c>
      <c r="BI6" s="65">
        <f t="shared" si="7"/>
        <v>3.6</v>
      </c>
      <c r="BJ6" s="65">
        <f t="shared" si="7"/>
        <v>33.9</v>
      </c>
      <c r="BK6" s="65">
        <f t="shared" si="7"/>
        <v>34.9</v>
      </c>
      <c r="BL6" s="65">
        <f t="shared" si="7"/>
        <v>32.6</v>
      </c>
      <c r="BM6" s="65">
        <f t="shared" si="7"/>
        <v>27</v>
      </c>
      <c r="BN6" s="65">
        <f t="shared" si="7"/>
        <v>34.200000000000003</v>
      </c>
      <c r="BO6" s="65" t="str">
        <f>IF(BO8="-","【-】","【"&amp;SUBSTITUTE(TEXT(BO8,"#,##0.0"),"-","△")&amp;"】")</f>
        <v>【69.3】</v>
      </c>
      <c r="BP6" s="65">
        <f>IF(BP8="-",NA(),BP8)</f>
        <v>87</v>
      </c>
      <c r="BQ6" s="65">
        <f t="shared" ref="BQ6:BY6" si="8">IF(BQ8="-",NA(),BQ8)</f>
        <v>87.5</v>
      </c>
      <c r="BR6" s="65">
        <f t="shared" si="8"/>
        <v>86.7</v>
      </c>
      <c r="BS6" s="65">
        <f t="shared" si="8"/>
        <v>86.7</v>
      </c>
      <c r="BT6" s="65">
        <f t="shared" si="8"/>
        <v>76.599999999999994</v>
      </c>
      <c r="BU6" s="65">
        <f t="shared" si="8"/>
        <v>79.5</v>
      </c>
      <c r="BV6" s="65">
        <f t="shared" si="8"/>
        <v>79.900000000000006</v>
      </c>
      <c r="BW6" s="65">
        <f t="shared" si="8"/>
        <v>80.2</v>
      </c>
      <c r="BX6" s="65">
        <f t="shared" si="8"/>
        <v>79.8</v>
      </c>
      <c r="BY6" s="65">
        <f t="shared" si="8"/>
        <v>70.599999999999994</v>
      </c>
      <c r="BZ6" s="65" t="str">
        <f>IF(BZ8="-","【-】","【"&amp;SUBSTITUTE(TEXT(BZ8,"#,##0.0"),"-","△")&amp;"】")</f>
        <v>【67.2】</v>
      </c>
      <c r="CA6" s="66">
        <f>IF(CA8="-",NA(),CA8)</f>
        <v>78037</v>
      </c>
      <c r="CB6" s="66">
        <f t="shared" ref="CB6:CJ6" si="9">IF(CB8="-",NA(),CB8)</f>
        <v>79494</v>
      </c>
      <c r="CC6" s="66">
        <f t="shared" si="9"/>
        <v>84018</v>
      </c>
      <c r="CD6" s="66">
        <f t="shared" si="9"/>
        <v>85056</v>
      </c>
      <c r="CE6" s="66">
        <f t="shared" si="9"/>
        <v>88386</v>
      </c>
      <c r="CF6" s="66">
        <f t="shared" si="9"/>
        <v>64765</v>
      </c>
      <c r="CG6" s="66">
        <f t="shared" si="9"/>
        <v>66228</v>
      </c>
      <c r="CH6" s="66">
        <f t="shared" si="9"/>
        <v>68751</v>
      </c>
      <c r="CI6" s="66">
        <f t="shared" si="9"/>
        <v>70630</v>
      </c>
      <c r="CJ6" s="66">
        <f t="shared" si="9"/>
        <v>75766</v>
      </c>
      <c r="CK6" s="65" t="str">
        <f>IF(CK8="-","【-】","【"&amp;SUBSTITUTE(TEXT(CK8,"#,##0"),"-","△")&amp;"】")</f>
        <v>【56,733】</v>
      </c>
      <c r="CL6" s="66">
        <f>IF(CL8="-",NA(),CL8)</f>
        <v>17436</v>
      </c>
      <c r="CM6" s="66">
        <f t="shared" ref="CM6:CU6" si="10">IF(CM8="-",NA(),CM8)</f>
        <v>17263</v>
      </c>
      <c r="CN6" s="66">
        <f t="shared" si="10"/>
        <v>17735</v>
      </c>
      <c r="CO6" s="66">
        <f t="shared" si="10"/>
        <v>18237</v>
      </c>
      <c r="CP6" s="66">
        <f t="shared" si="10"/>
        <v>19032</v>
      </c>
      <c r="CQ6" s="66">
        <f t="shared" si="10"/>
        <v>17680</v>
      </c>
      <c r="CR6" s="66">
        <f t="shared" si="10"/>
        <v>18393</v>
      </c>
      <c r="CS6" s="66">
        <f t="shared" si="10"/>
        <v>19207</v>
      </c>
      <c r="CT6" s="66">
        <f t="shared" si="10"/>
        <v>20687</v>
      </c>
      <c r="CU6" s="66">
        <f t="shared" si="10"/>
        <v>22637</v>
      </c>
      <c r="CV6" s="65" t="str">
        <f>IF(CV8="-","【-】","【"&amp;SUBSTITUTE(TEXT(CV8,"#,##0"),"-","△")&amp;"】")</f>
        <v>【16,778】</v>
      </c>
      <c r="CW6" s="65">
        <f>IF(CW8="-",NA(),CW8)</f>
        <v>46.2</v>
      </c>
      <c r="CX6" s="65">
        <f t="shared" ref="CX6:DF6" si="11">IF(CX8="-",NA(),CX8)</f>
        <v>45.4</v>
      </c>
      <c r="CY6" s="65">
        <f t="shared" si="11"/>
        <v>45.8</v>
      </c>
      <c r="CZ6" s="65">
        <f t="shared" si="11"/>
        <v>45.9</v>
      </c>
      <c r="DA6" s="65">
        <f t="shared" si="11"/>
        <v>48.5</v>
      </c>
      <c r="DB6" s="65">
        <f t="shared" si="11"/>
        <v>49.2</v>
      </c>
      <c r="DC6" s="65">
        <f t="shared" si="11"/>
        <v>48.7</v>
      </c>
      <c r="DD6" s="65">
        <f t="shared" si="11"/>
        <v>48.3</v>
      </c>
      <c r="DE6" s="65">
        <f t="shared" si="11"/>
        <v>47.7</v>
      </c>
      <c r="DF6" s="65">
        <f t="shared" si="11"/>
        <v>51.8</v>
      </c>
      <c r="DG6" s="65" t="str">
        <f>IF(DG8="-","【-】","【"&amp;SUBSTITUTE(TEXT(DG8,"#,##0.0"),"-","△")&amp;"】")</f>
        <v>【58.8】</v>
      </c>
      <c r="DH6" s="65">
        <f>IF(DH8="-",NA(),DH8)</f>
        <v>29.1</v>
      </c>
      <c r="DI6" s="65">
        <f t="shared" ref="DI6:DQ6" si="12">IF(DI8="-",NA(),DI8)</f>
        <v>28.2</v>
      </c>
      <c r="DJ6" s="65">
        <f t="shared" si="12"/>
        <v>27.5</v>
      </c>
      <c r="DK6" s="65">
        <f t="shared" si="12"/>
        <v>28.1</v>
      </c>
      <c r="DL6" s="65">
        <f t="shared" si="12"/>
        <v>26.5</v>
      </c>
      <c r="DM6" s="65">
        <f t="shared" si="12"/>
        <v>27.4</v>
      </c>
      <c r="DN6" s="65">
        <f t="shared" si="12"/>
        <v>27.8</v>
      </c>
      <c r="DO6" s="65">
        <f t="shared" si="12"/>
        <v>28.1</v>
      </c>
      <c r="DP6" s="65">
        <f t="shared" si="12"/>
        <v>29.2</v>
      </c>
      <c r="DQ6" s="65">
        <f t="shared" si="12"/>
        <v>29</v>
      </c>
      <c r="DR6" s="65" t="str">
        <f>IF(DR8="-","【-】","【"&amp;SUBSTITUTE(TEXT(DR8,"#,##0.0"),"-","△")&amp;"】")</f>
        <v>【24.8】</v>
      </c>
      <c r="DS6" s="65">
        <f>IF(DS8="-",NA(),DS8)</f>
        <v>43.1</v>
      </c>
      <c r="DT6" s="65">
        <f t="shared" ref="DT6:EB6" si="13">IF(DT8="-",NA(),DT8)</f>
        <v>48.2</v>
      </c>
      <c r="DU6" s="65">
        <f t="shared" si="13"/>
        <v>53.9</v>
      </c>
      <c r="DV6" s="65">
        <f t="shared" si="13"/>
        <v>57.9</v>
      </c>
      <c r="DW6" s="65">
        <f t="shared" si="13"/>
        <v>61.7</v>
      </c>
      <c r="DX6" s="65">
        <f t="shared" si="13"/>
        <v>51.2</v>
      </c>
      <c r="DY6" s="65">
        <f t="shared" si="13"/>
        <v>52</v>
      </c>
      <c r="DZ6" s="65">
        <f t="shared" si="13"/>
        <v>52.5</v>
      </c>
      <c r="EA6" s="65">
        <f t="shared" si="13"/>
        <v>52.5</v>
      </c>
      <c r="EB6" s="65">
        <f t="shared" si="13"/>
        <v>54</v>
      </c>
      <c r="EC6" s="65" t="str">
        <f>IF(EC8="-","【-】","【"&amp;SUBSTITUTE(TEXT(EC8,"#,##0.0"),"-","△")&amp;"】")</f>
        <v>【54.8】</v>
      </c>
      <c r="ED6" s="65">
        <f>IF(ED8="-",NA(),ED8)</f>
        <v>65.900000000000006</v>
      </c>
      <c r="EE6" s="65">
        <f t="shared" ref="EE6:EM6" si="14">IF(EE8="-",NA(),EE8)</f>
        <v>68.3</v>
      </c>
      <c r="EF6" s="65">
        <f t="shared" si="14"/>
        <v>72.400000000000006</v>
      </c>
      <c r="EG6" s="65">
        <f t="shared" si="14"/>
        <v>72.400000000000006</v>
      </c>
      <c r="EH6" s="65">
        <f t="shared" si="14"/>
        <v>72.400000000000006</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49563945</v>
      </c>
      <c r="EP6" s="66">
        <f t="shared" ref="EP6:EX6" si="15">IF(EP8="-",NA(),EP8)</f>
        <v>51272316</v>
      </c>
      <c r="EQ6" s="66">
        <f t="shared" si="15"/>
        <v>52272735</v>
      </c>
      <c r="ER6" s="66">
        <f t="shared" si="15"/>
        <v>52079703</v>
      </c>
      <c r="ES6" s="66">
        <f t="shared" si="15"/>
        <v>54196723</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163</v>
      </c>
      <c r="B7" s="63">
        <f t="shared" ref="B7:AH7" si="16">B8</f>
        <v>2020</v>
      </c>
      <c r="C7" s="63">
        <f t="shared" si="16"/>
        <v>217500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500床以上</v>
      </c>
      <c r="O7" s="63" t="str">
        <f>O8</f>
        <v>非設置</v>
      </c>
      <c r="P7" s="63" t="str">
        <f>P8</f>
        <v>直営</v>
      </c>
      <c r="Q7" s="64">
        <f t="shared" si="16"/>
        <v>41</v>
      </c>
      <c r="R7" s="63" t="str">
        <f t="shared" si="16"/>
        <v>対象</v>
      </c>
      <c r="S7" s="63" t="str">
        <f t="shared" si="16"/>
        <v>透 I 未 訓 ガ</v>
      </c>
      <c r="T7" s="63" t="str">
        <f t="shared" si="16"/>
        <v>救 臨 が へ 災 地 輪</v>
      </c>
      <c r="U7" s="64" t="str">
        <f>U8</f>
        <v>-</v>
      </c>
      <c r="V7" s="64">
        <f>V8</f>
        <v>61785</v>
      </c>
      <c r="W7" s="63" t="str">
        <f>W8</f>
        <v>非該当</v>
      </c>
      <c r="X7" s="63" t="str">
        <f t="shared" si="16"/>
        <v>非該当</v>
      </c>
      <c r="Y7" s="63" t="str">
        <f t="shared" si="16"/>
        <v>７：１</v>
      </c>
      <c r="Z7" s="64">
        <f t="shared" si="16"/>
        <v>620</v>
      </c>
      <c r="AA7" s="64" t="str">
        <f t="shared" si="16"/>
        <v>-</v>
      </c>
      <c r="AB7" s="64" t="str">
        <f t="shared" si="16"/>
        <v>-</v>
      </c>
      <c r="AC7" s="64" t="str">
        <f t="shared" si="16"/>
        <v>-</v>
      </c>
      <c r="AD7" s="64" t="str">
        <f t="shared" si="16"/>
        <v>-</v>
      </c>
      <c r="AE7" s="64">
        <f t="shared" si="16"/>
        <v>620</v>
      </c>
      <c r="AF7" s="64">
        <f t="shared" si="16"/>
        <v>620</v>
      </c>
      <c r="AG7" s="64" t="str">
        <f t="shared" si="16"/>
        <v>-</v>
      </c>
      <c r="AH7" s="64">
        <f t="shared" si="16"/>
        <v>620</v>
      </c>
      <c r="AI7" s="65">
        <f>AI8</f>
        <v>98.8</v>
      </c>
      <c r="AJ7" s="65">
        <f t="shared" ref="AJ7:AR7" si="17">AJ8</f>
        <v>100.1</v>
      </c>
      <c r="AK7" s="65">
        <f t="shared" si="17"/>
        <v>100.4</v>
      </c>
      <c r="AL7" s="65">
        <f t="shared" si="17"/>
        <v>99.7</v>
      </c>
      <c r="AM7" s="65">
        <f t="shared" si="17"/>
        <v>97.8</v>
      </c>
      <c r="AN7" s="65">
        <f t="shared" si="17"/>
        <v>99.8</v>
      </c>
      <c r="AO7" s="65">
        <f t="shared" si="17"/>
        <v>100.1</v>
      </c>
      <c r="AP7" s="65">
        <f t="shared" si="17"/>
        <v>100</v>
      </c>
      <c r="AQ7" s="65">
        <f t="shared" si="17"/>
        <v>99.2</v>
      </c>
      <c r="AR7" s="65">
        <f t="shared" si="17"/>
        <v>102.9</v>
      </c>
      <c r="AS7" s="65"/>
      <c r="AT7" s="65">
        <f>AT8</f>
        <v>99.3</v>
      </c>
      <c r="AU7" s="65">
        <f t="shared" ref="AU7:BC7" si="18">AU8</f>
        <v>100.9</v>
      </c>
      <c r="AV7" s="65">
        <f t="shared" si="18"/>
        <v>101.4</v>
      </c>
      <c r="AW7" s="65">
        <f t="shared" si="18"/>
        <v>100.6</v>
      </c>
      <c r="AX7" s="65">
        <f t="shared" si="18"/>
        <v>94.1</v>
      </c>
      <c r="AY7" s="65">
        <f t="shared" si="18"/>
        <v>93.6</v>
      </c>
      <c r="AZ7" s="65">
        <f t="shared" si="18"/>
        <v>94</v>
      </c>
      <c r="BA7" s="65">
        <f t="shared" si="18"/>
        <v>94.1</v>
      </c>
      <c r="BB7" s="65">
        <f t="shared" si="18"/>
        <v>93.7</v>
      </c>
      <c r="BC7" s="65">
        <f t="shared" si="18"/>
        <v>88.7</v>
      </c>
      <c r="BD7" s="65"/>
      <c r="BE7" s="65">
        <f>BE8</f>
        <v>1.6</v>
      </c>
      <c r="BF7" s="65">
        <f t="shared" ref="BF7:BN7" si="19">BF8</f>
        <v>1.1000000000000001</v>
      </c>
      <c r="BG7" s="65">
        <f t="shared" si="19"/>
        <v>1</v>
      </c>
      <c r="BH7" s="65">
        <f t="shared" si="19"/>
        <v>1.2</v>
      </c>
      <c r="BI7" s="65">
        <f t="shared" si="19"/>
        <v>3.6</v>
      </c>
      <c r="BJ7" s="65">
        <f t="shared" si="19"/>
        <v>33.9</v>
      </c>
      <c r="BK7" s="65">
        <f t="shared" si="19"/>
        <v>34.9</v>
      </c>
      <c r="BL7" s="65">
        <f t="shared" si="19"/>
        <v>32.6</v>
      </c>
      <c r="BM7" s="65">
        <f t="shared" si="19"/>
        <v>27</v>
      </c>
      <c r="BN7" s="65">
        <f t="shared" si="19"/>
        <v>34.200000000000003</v>
      </c>
      <c r="BO7" s="65"/>
      <c r="BP7" s="65">
        <f>BP8</f>
        <v>87</v>
      </c>
      <c r="BQ7" s="65">
        <f t="shared" ref="BQ7:BY7" si="20">BQ8</f>
        <v>87.5</v>
      </c>
      <c r="BR7" s="65">
        <f t="shared" si="20"/>
        <v>86.7</v>
      </c>
      <c r="BS7" s="65">
        <f t="shared" si="20"/>
        <v>86.7</v>
      </c>
      <c r="BT7" s="65">
        <f t="shared" si="20"/>
        <v>76.599999999999994</v>
      </c>
      <c r="BU7" s="65">
        <f t="shared" si="20"/>
        <v>79.5</v>
      </c>
      <c r="BV7" s="65">
        <f t="shared" si="20"/>
        <v>79.900000000000006</v>
      </c>
      <c r="BW7" s="65">
        <f t="shared" si="20"/>
        <v>80.2</v>
      </c>
      <c r="BX7" s="65">
        <f t="shared" si="20"/>
        <v>79.8</v>
      </c>
      <c r="BY7" s="65">
        <f t="shared" si="20"/>
        <v>70.599999999999994</v>
      </c>
      <c r="BZ7" s="65"/>
      <c r="CA7" s="66">
        <f>CA8</f>
        <v>78037</v>
      </c>
      <c r="CB7" s="66">
        <f t="shared" ref="CB7:CJ7" si="21">CB8</f>
        <v>79494</v>
      </c>
      <c r="CC7" s="66">
        <f t="shared" si="21"/>
        <v>84018</v>
      </c>
      <c r="CD7" s="66">
        <f t="shared" si="21"/>
        <v>85056</v>
      </c>
      <c r="CE7" s="66">
        <f t="shared" si="21"/>
        <v>88386</v>
      </c>
      <c r="CF7" s="66">
        <f t="shared" si="21"/>
        <v>64765</v>
      </c>
      <c r="CG7" s="66">
        <f t="shared" si="21"/>
        <v>66228</v>
      </c>
      <c r="CH7" s="66">
        <f t="shared" si="21"/>
        <v>68751</v>
      </c>
      <c r="CI7" s="66">
        <f t="shared" si="21"/>
        <v>70630</v>
      </c>
      <c r="CJ7" s="66">
        <f t="shared" si="21"/>
        <v>75766</v>
      </c>
      <c r="CK7" s="65"/>
      <c r="CL7" s="66">
        <f>CL8</f>
        <v>17436</v>
      </c>
      <c r="CM7" s="66">
        <f t="shared" ref="CM7:CU7" si="22">CM8</f>
        <v>17263</v>
      </c>
      <c r="CN7" s="66">
        <f t="shared" si="22"/>
        <v>17735</v>
      </c>
      <c r="CO7" s="66">
        <f t="shared" si="22"/>
        <v>18237</v>
      </c>
      <c r="CP7" s="66">
        <f t="shared" si="22"/>
        <v>19032</v>
      </c>
      <c r="CQ7" s="66">
        <f t="shared" si="22"/>
        <v>17680</v>
      </c>
      <c r="CR7" s="66">
        <f t="shared" si="22"/>
        <v>18393</v>
      </c>
      <c r="CS7" s="66">
        <f t="shared" si="22"/>
        <v>19207</v>
      </c>
      <c r="CT7" s="66">
        <f t="shared" si="22"/>
        <v>20687</v>
      </c>
      <c r="CU7" s="66">
        <f t="shared" si="22"/>
        <v>22637</v>
      </c>
      <c r="CV7" s="65"/>
      <c r="CW7" s="65">
        <f>CW8</f>
        <v>46.2</v>
      </c>
      <c r="CX7" s="65">
        <f t="shared" ref="CX7:DF7" si="23">CX8</f>
        <v>45.4</v>
      </c>
      <c r="CY7" s="65">
        <f t="shared" si="23"/>
        <v>45.8</v>
      </c>
      <c r="CZ7" s="65">
        <f t="shared" si="23"/>
        <v>45.9</v>
      </c>
      <c r="DA7" s="65">
        <f t="shared" si="23"/>
        <v>48.5</v>
      </c>
      <c r="DB7" s="65">
        <f t="shared" si="23"/>
        <v>49.2</v>
      </c>
      <c r="DC7" s="65">
        <f t="shared" si="23"/>
        <v>48.7</v>
      </c>
      <c r="DD7" s="65">
        <f t="shared" si="23"/>
        <v>48.3</v>
      </c>
      <c r="DE7" s="65">
        <f t="shared" si="23"/>
        <v>47.7</v>
      </c>
      <c r="DF7" s="65">
        <f t="shared" si="23"/>
        <v>51.8</v>
      </c>
      <c r="DG7" s="65"/>
      <c r="DH7" s="65">
        <f>DH8</f>
        <v>29.1</v>
      </c>
      <c r="DI7" s="65">
        <f t="shared" ref="DI7:DQ7" si="24">DI8</f>
        <v>28.2</v>
      </c>
      <c r="DJ7" s="65">
        <f t="shared" si="24"/>
        <v>27.5</v>
      </c>
      <c r="DK7" s="65">
        <f t="shared" si="24"/>
        <v>28.1</v>
      </c>
      <c r="DL7" s="65">
        <f t="shared" si="24"/>
        <v>26.5</v>
      </c>
      <c r="DM7" s="65">
        <f t="shared" si="24"/>
        <v>27.4</v>
      </c>
      <c r="DN7" s="65">
        <f t="shared" si="24"/>
        <v>27.8</v>
      </c>
      <c r="DO7" s="65">
        <f t="shared" si="24"/>
        <v>28.1</v>
      </c>
      <c r="DP7" s="65">
        <f t="shared" si="24"/>
        <v>29.2</v>
      </c>
      <c r="DQ7" s="65">
        <f t="shared" si="24"/>
        <v>29</v>
      </c>
      <c r="DR7" s="65"/>
      <c r="DS7" s="65">
        <f>DS8</f>
        <v>43.1</v>
      </c>
      <c r="DT7" s="65">
        <f t="shared" ref="DT7:EB7" si="25">DT8</f>
        <v>48.2</v>
      </c>
      <c r="DU7" s="65">
        <f t="shared" si="25"/>
        <v>53.9</v>
      </c>
      <c r="DV7" s="65">
        <f t="shared" si="25"/>
        <v>57.9</v>
      </c>
      <c r="DW7" s="65">
        <f t="shared" si="25"/>
        <v>61.7</v>
      </c>
      <c r="DX7" s="65">
        <f t="shared" si="25"/>
        <v>51.2</v>
      </c>
      <c r="DY7" s="65">
        <f t="shared" si="25"/>
        <v>52</v>
      </c>
      <c r="DZ7" s="65">
        <f t="shared" si="25"/>
        <v>52.5</v>
      </c>
      <c r="EA7" s="65">
        <f t="shared" si="25"/>
        <v>52.5</v>
      </c>
      <c r="EB7" s="65">
        <f t="shared" si="25"/>
        <v>54</v>
      </c>
      <c r="EC7" s="65"/>
      <c r="ED7" s="65">
        <f>ED8</f>
        <v>65.900000000000006</v>
      </c>
      <c r="EE7" s="65">
        <f t="shared" ref="EE7:EM7" si="26">EE8</f>
        <v>68.3</v>
      </c>
      <c r="EF7" s="65">
        <f t="shared" si="26"/>
        <v>72.400000000000006</v>
      </c>
      <c r="EG7" s="65">
        <f t="shared" si="26"/>
        <v>72.400000000000006</v>
      </c>
      <c r="EH7" s="65">
        <f t="shared" si="26"/>
        <v>72.400000000000006</v>
      </c>
      <c r="EI7" s="65">
        <f t="shared" si="26"/>
        <v>64.3</v>
      </c>
      <c r="EJ7" s="65">
        <f t="shared" si="26"/>
        <v>66</v>
      </c>
      <c r="EK7" s="65">
        <f t="shared" si="26"/>
        <v>67.099999999999994</v>
      </c>
      <c r="EL7" s="65">
        <f t="shared" si="26"/>
        <v>67.900000000000006</v>
      </c>
      <c r="EM7" s="65">
        <f t="shared" si="26"/>
        <v>69.2</v>
      </c>
      <c r="EN7" s="65"/>
      <c r="EO7" s="66">
        <f>EO8</f>
        <v>49563945</v>
      </c>
      <c r="EP7" s="66">
        <f t="shared" ref="EP7:EX7" si="27">EP8</f>
        <v>51272316</v>
      </c>
      <c r="EQ7" s="66">
        <f t="shared" si="27"/>
        <v>52272735</v>
      </c>
      <c r="ER7" s="66">
        <f t="shared" si="27"/>
        <v>52079703</v>
      </c>
      <c r="ES7" s="66">
        <f t="shared" si="27"/>
        <v>54196723</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217500</v>
      </c>
      <c r="D8" s="68">
        <v>46</v>
      </c>
      <c r="E8" s="68">
        <v>6</v>
      </c>
      <c r="F8" s="68">
        <v>0</v>
      </c>
      <c r="G8" s="68">
        <v>1</v>
      </c>
      <c r="H8" s="68" t="s">
        <v>164</v>
      </c>
      <c r="I8" s="68" t="s">
        <v>165</v>
      </c>
      <c r="J8" s="68" t="s">
        <v>166</v>
      </c>
      <c r="K8" s="68" t="s">
        <v>167</v>
      </c>
      <c r="L8" s="68" t="s">
        <v>168</v>
      </c>
      <c r="M8" s="68" t="s">
        <v>169</v>
      </c>
      <c r="N8" s="68" t="s">
        <v>170</v>
      </c>
      <c r="O8" s="68" t="s">
        <v>171</v>
      </c>
      <c r="P8" s="68" t="s">
        <v>172</v>
      </c>
      <c r="Q8" s="69">
        <v>41</v>
      </c>
      <c r="R8" s="68" t="s">
        <v>173</v>
      </c>
      <c r="S8" s="68" t="s">
        <v>174</v>
      </c>
      <c r="T8" s="68" t="s">
        <v>175</v>
      </c>
      <c r="U8" s="69" t="s">
        <v>39</v>
      </c>
      <c r="V8" s="69">
        <v>61785</v>
      </c>
      <c r="W8" s="68" t="s">
        <v>176</v>
      </c>
      <c r="X8" s="68" t="s">
        <v>176</v>
      </c>
      <c r="Y8" s="70" t="s">
        <v>177</v>
      </c>
      <c r="Z8" s="69">
        <v>620</v>
      </c>
      <c r="AA8" s="69" t="s">
        <v>39</v>
      </c>
      <c r="AB8" s="69" t="s">
        <v>39</v>
      </c>
      <c r="AC8" s="69" t="s">
        <v>39</v>
      </c>
      <c r="AD8" s="69" t="s">
        <v>39</v>
      </c>
      <c r="AE8" s="69">
        <v>620</v>
      </c>
      <c r="AF8" s="69">
        <v>620</v>
      </c>
      <c r="AG8" s="69" t="s">
        <v>39</v>
      </c>
      <c r="AH8" s="69">
        <v>620</v>
      </c>
      <c r="AI8" s="71">
        <v>98.8</v>
      </c>
      <c r="AJ8" s="71">
        <v>100.1</v>
      </c>
      <c r="AK8" s="71">
        <v>100.4</v>
      </c>
      <c r="AL8" s="71">
        <v>99.7</v>
      </c>
      <c r="AM8" s="71">
        <v>97.8</v>
      </c>
      <c r="AN8" s="71">
        <v>99.8</v>
      </c>
      <c r="AO8" s="71">
        <v>100.1</v>
      </c>
      <c r="AP8" s="71">
        <v>100</v>
      </c>
      <c r="AQ8" s="71">
        <v>99.2</v>
      </c>
      <c r="AR8" s="71">
        <v>102.9</v>
      </c>
      <c r="AS8" s="71">
        <v>102.5</v>
      </c>
      <c r="AT8" s="71">
        <v>99.3</v>
      </c>
      <c r="AU8" s="71">
        <v>100.9</v>
      </c>
      <c r="AV8" s="71">
        <v>101.4</v>
      </c>
      <c r="AW8" s="71">
        <v>100.6</v>
      </c>
      <c r="AX8" s="71">
        <v>94.1</v>
      </c>
      <c r="AY8" s="71">
        <v>93.6</v>
      </c>
      <c r="AZ8" s="71">
        <v>94</v>
      </c>
      <c r="BA8" s="71">
        <v>94.1</v>
      </c>
      <c r="BB8" s="71">
        <v>93.7</v>
      </c>
      <c r="BC8" s="71">
        <v>88.7</v>
      </c>
      <c r="BD8" s="71">
        <v>84.7</v>
      </c>
      <c r="BE8" s="72">
        <v>1.6</v>
      </c>
      <c r="BF8" s="72">
        <v>1.1000000000000001</v>
      </c>
      <c r="BG8" s="72">
        <v>1</v>
      </c>
      <c r="BH8" s="72">
        <v>1.2</v>
      </c>
      <c r="BI8" s="72">
        <v>3.6</v>
      </c>
      <c r="BJ8" s="72">
        <v>33.9</v>
      </c>
      <c r="BK8" s="72">
        <v>34.9</v>
      </c>
      <c r="BL8" s="72">
        <v>32.6</v>
      </c>
      <c r="BM8" s="72">
        <v>27</v>
      </c>
      <c r="BN8" s="72">
        <v>34.200000000000003</v>
      </c>
      <c r="BO8" s="72">
        <v>69.3</v>
      </c>
      <c r="BP8" s="71">
        <v>87</v>
      </c>
      <c r="BQ8" s="71">
        <v>87.5</v>
      </c>
      <c r="BR8" s="71">
        <v>86.7</v>
      </c>
      <c r="BS8" s="71">
        <v>86.7</v>
      </c>
      <c r="BT8" s="71">
        <v>76.599999999999994</v>
      </c>
      <c r="BU8" s="71">
        <v>79.5</v>
      </c>
      <c r="BV8" s="71">
        <v>79.900000000000006</v>
      </c>
      <c r="BW8" s="71">
        <v>80.2</v>
      </c>
      <c r="BX8" s="71">
        <v>79.8</v>
      </c>
      <c r="BY8" s="71">
        <v>70.599999999999994</v>
      </c>
      <c r="BZ8" s="71">
        <v>67.2</v>
      </c>
      <c r="CA8" s="72">
        <v>78037</v>
      </c>
      <c r="CB8" s="72">
        <v>79494</v>
      </c>
      <c r="CC8" s="72">
        <v>84018</v>
      </c>
      <c r="CD8" s="72">
        <v>85056</v>
      </c>
      <c r="CE8" s="72">
        <v>88386</v>
      </c>
      <c r="CF8" s="72">
        <v>64765</v>
      </c>
      <c r="CG8" s="72">
        <v>66228</v>
      </c>
      <c r="CH8" s="72">
        <v>68751</v>
      </c>
      <c r="CI8" s="72">
        <v>70630</v>
      </c>
      <c r="CJ8" s="72">
        <v>75766</v>
      </c>
      <c r="CK8" s="71">
        <v>56733</v>
      </c>
      <c r="CL8" s="72">
        <v>17436</v>
      </c>
      <c r="CM8" s="72">
        <v>17263</v>
      </c>
      <c r="CN8" s="72">
        <v>17735</v>
      </c>
      <c r="CO8" s="72">
        <v>18237</v>
      </c>
      <c r="CP8" s="72">
        <v>19032</v>
      </c>
      <c r="CQ8" s="72">
        <v>17680</v>
      </c>
      <c r="CR8" s="72">
        <v>18393</v>
      </c>
      <c r="CS8" s="72">
        <v>19207</v>
      </c>
      <c r="CT8" s="72">
        <v>20687</v>
      </c>
      <c r="CU8" s="72">
        <v>22637</v>
      </c>
      <c r="CV8" s="71">
        <v>16778</v>
      </c>
      <c r="CW8" s="72">
        <v>46.2</v>
      </c>
      <c r="CX8" s="72">
        <v>45.4</v>
      </c>
      <c r="CY8" s="72">
        <v>45.8</v>
      </c>
      <c r="CZ8" s="72">
        <v>45.9</v>
      </c>
      <c r="DA8" s="72">
        <v>48.5</v>
      </c>
      <c r="DB8" s="72">
        <v>49.2</v>
      </c>
      <c r="DC8" s="72">
        <v>48.7</v>
      </c>
      <c r="DD8" s="72">
        <v>48.3</v>
      </c>
      <c r="DE8" s="72">
        <v>47.7</v>
      </c>
      <c r="DF8" s="72">
        <v>51.8</v>
      </c>
      <c r="DG8" s="72">
        <v>58.8</v>
      </c>
      <c r="DH8" s="72">
        <v>29.1</v>
      </c>
      <c r="DI8" s="72">
        <v>28.2</v>
      </c>
      <c r="DJ8" s="72">
        <v>27.5</v>
      </c>
      <c r="DK8" s="72">
        <v>28.1</v>
      </c>
      <c r="DL8" s="72">
        <v>26.5</v>
      </c>
      <c r="DM8" s="72">
        <v>27.4</v>
      </c>
      <c r="DN8" s="72">
        <v>27.8</v>
      </c>
      <c r="DO8" s="72">
        <v>28.1</v>
      </c>
      <c r="DP8" s="72">
        <v>29.2</v>
      </c>
      <c r="DQ8" s="72">
        <v>29</v>
      </c>
      <c r="DR8" s="72">
        <v>24.8</v>
      </c>
      <c r="DS8" s="71">
        <v>43.1</v>
      </c>
      <c r="DT8" s="71">
        <v>48.2</v>
      </c>
      <c r="DU8" s="71">
        <v>53.9</v>
      </c>
      <c r="DV8" s="71">
        <v>57.9</v>
      </c>
      <c r="DW8" s="71">
        <v>61.7</v>
      </c>
      <c r="DX8" s="71">
        <v>51.2</v>
      </c>
      <c r="DY8" s="71">
        <v>52</v>
      </c>
      <c r="DZ8" s="71">
        <v>52.5</v>
      </c>
      <c r="EA8" s="71">
        <v>52.5</v>
      </c>
      <c r="EB8" s="71">
        <v>54</v>
      </c>
      <c r="EC8" s="71">
        <v>54.8</v>
      </c>
      <c r="ED8" s="71">
        <v>65.900000000000006</v>
      </c>
      <c r="EE8" s="71">
        <v>68.3</v>
      </c>
      <c r="EF8" s="71">
        <v>72.400000000000006</v>
      </c>
      <c r="EG8" s="71">
        <v>72.400000000000006</v>
      </c>
      <c r="EH8" s="71">
        <v>72.400000000000006</v>
      </c>
      <c r="EI8" s="71">
        <v>64.3</v>
      </c>
      <c r="EJ8" s="71">
        <v>66</v>
      </c>
      <c r="EK8" s="71">
        <v>67.099999999999994</v>
      </c>
      <c r="EL8" s="71">
        <v>67.900000000000006</v>
      </c>
      <c r="EM8" s="71">
        <v>69.2</v>
      </c>
      <c r="EN8" s="71">
        <v>70.3</v>
      </c>
      <c r="EO8" s="72">
        <v>49563945</v>
      </c>
      <c r="EP8" s="72">
        <v>51272316</v>
      </c>
      <c r="EQ8" s="72">
        <v>52272735</v>
      </c>
      <c r="ER8" s="72">
        <v>52079703</v>
      </c>
      <c r="ES8" s="72">
        <v>54196723</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中垣内 大佑</dc:creator>
  <cp:lastModifiedBy> </cp:lastModifiedBy>
  <cp:lastPrinted>2022-01-27T00:13:56Z</cp:lastPrinted>
  <dcterms:created xsi:type="dcterms:W3CDTF">2022-01-27T00:14:05Z</dcterms:created>
  <dcterms:modified xsi:type="dcterms:W3CDTF">2022-01-27T00:14:06Z</dcterms:modified>
</cp:coreProperties>
</file>