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k040070\R3年度\01_調査Ⅰ\03_公営企業決算状況調査\Ｒ３（Ｒ２決算）\06_経営比較分析表（令和２年度決算）の分析等\03_財政課修正\"/>
    </mc:Choice>
  </mc:AlternateContent>
  <workbookProtection workbookAlgorithmName="SHA-512" workbookHashValue="AtIwox950sSVeoSuaJpISfSt1GAm7bv62Jw4tVkCeTLvMmVbiMG1q6Hwyo3A1nzagEUEPC1KftfUnR0JzAAMfA==" workbookSaltValue="Ubtj+MvuEK3VvJ9wkGpPzQ==" workbookSpinCount="100000" lockStructure="1"/>
  <bookViews>
    <workbookView xWindow="0" yWindow="0" windowWidth="19200" windowHeight="837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B10" i="4" s="1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LP8" i="4"/>
  <c r="JW8" i="4"/>
  <c r="ID8" i="4"/>
  <c r="FZ8" i="4"/>
  <c r="EG8" i="4"/>
  <c r="CN8" i="4"/>
  <c r="AU8" i="4"/>
  <c r="B6" i="4"/>
  <c r="HM78" i="4" l="1"/>
  <c r="FL54" i="4"/>
  <c r="FL32" i="4"/>
  <c r="CS78" i="4"/>
  <c r="BX54" i="4"/>
  <c r="BX32" i="4"/>
  <c r="MH78" i="4"/>
  <c r="IZ32" i="4"/>
  <c r="MN54" i="4"/>
  <c r="MN32" i="4"/>
  <c r="IZ54" i="4"/>
  <c r="C11" i="5"/>
  <c r="D11" i="5"/>
  <c r="E11" i="5"/>
  <c r="B11" i="5"/>
  <c r="EO78" i="4" l="1"/>
  <c r="DD54" i="4"/>
  <c r="DD32" i="4"/>
  <c r="U78" i="4"/>
  <c r="P54" i="4"/>
  <c r="P32" i="4"/>
  <c r="GR54" i="4"/>
  <c r="KF54" i="4"/>
  <c r="KF32" i="4"/>
  <c r="JJ78" i="4"/>
  <c r="GR32" i="4"/>
  <c r="DS54" i="4"/>
  <c r="AN78" i="4"/>
  <c r="AE54" i="4"/>
  <c r="AE32" i="4"/>
  <c r="KU54" i="4"/>
  <c r="KU32" i="4"/>
  <c r="FH78" i="4"/>
  <c r="DS32" i="4"/>
  <c r="KC78" i="4"/>
  <c r="HG54" i="4"/>
  <c r="HG32" i="4"/>
  <c r="LY32" i="4"/>
  <c r="LO78" i="4"/>
  <c r="IK54" i="4"/>
  <c r="IK32" i="4"/>
  <c r="GT78" i="4"/>
  <c r="EW54" i="4"/>
  <c r="EW32" i="4"/>
  <c r="BZ78" i="4"/>
  <c r="BI54" i="4"/>
  <c r="BI32" i="4"/>
  <c r="LY54" i="4"/>
  <c r="BG78" i="4"/>
  <c r="LJ54" i="4"/>
  <c r="LJ32" i="4"/>
  <c r="KV78" i="4"/>
  <c r="HV54" i="4"/>
  <c r="HV32" i="4"/>
  <c r="AT54" i="4"/>
  <c r="GA78" i="4"/>
  <c r="EH54" i="4"/>
  <c r="EH32" i="4"/>
  <c r="AT32" i="4"/>
</calcChain>
</file>

<file path=xl/sharedStrings.xml><?xml version="1.0" encoding="utf-8"?>
<sst xmlns="http://schemas.openxmlformats.org/spreadsheetml/2006/main" count="326" uniqueCount="189">
  <si>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</si>
  <si>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</si>
  <si>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</si>
  <si>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</si>
  <si>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</si>
  <si>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</si>
  <si>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</si>
  <si>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</si>
  <si>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</si>
  <si>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</si>
  <si>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</si>
  <si>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</si>
  <si>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</si>
  <si>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</si>
  <si>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</si>
  <si>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</si>
  <si>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</si>
  <si>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</si>
  <si>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</si>
  <si>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</si>
  <si>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</si>
  <si>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</si>
  <si>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</si>
  <si>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</si>
  <si>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</si>
  <si>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</si>
  <si>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</si>
  <si>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</si>
  <si>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</si>
  <si>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</si>
  <si>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</si>
  <si>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</si>
  <si>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</si>
  <si>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</si>
  <si>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</si>
  <si>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</si>
  <si>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</si>
  <si>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</si>
  <si>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</si>
  <si>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</si>
  <si>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</si>
  <si>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</si>
  <si>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</si>
  <si>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</si>
  <si>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</si>
  <si>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</si>
  <si>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</si>
  <si>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</si>
  <si>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</si>
  <si>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</si>
  <si>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</si>
  <si>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</si>
  <si>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</si>
  <si>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</si>
  <si>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</si>
  <si>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</si>
  <si>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</si>
  <si>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</si>
  <si>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</si>
  <si>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</si>
  <si>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</si>
  <si>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</si>
  <si>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</si>
  <si>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</si>
  <si>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</si>
  <si>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</si>
  <si>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</si>
  <si>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</si>
  <si>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</si>
  <si>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</si>
  <si>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</si>
  <si>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</si>
  <si>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</si>
  <si>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</si>
  <si>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</si>
  <si>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</si>
  <si>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</si>
  <si>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</si>
  <si>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</si>
  <si>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</si>
  <si>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</si>
  <si>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</si>
  <si>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</si>
  <si>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</si>
  <si>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</si>
  <si>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</si>
  <si>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</si>
  <si>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</si>
  <si>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</si>
  <si>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</si>
  <si>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</si>
  <si>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</si>
  <si>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</si>
  <si>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</si>
  <si>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</si>
  <si>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</si>
  <si>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</si>
  <si>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</si>
  <si>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</si>
  <si>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</si>
  <si>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</si>
  <si>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</si>
  <si>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</si>
  <si>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</si>
  <si>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</si>
  <si>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</si>
  <si>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</si>
  <si>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</si>
  <si>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</si>
  <si>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</si>
  <si>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</si>
  <si>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</si>
  <si>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</si>
  <si>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</si>
  <si>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</si>
  <si>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</si>
  <si>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</si>
  <si>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</si>
  <si>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</si>
  <si>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</si>
  <si>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</si>
  <si>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</si>
  <si>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</si>
  <si>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</si>
  <si>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</si>
  <si>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</si>
  <si>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</si>
  <si>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</si>
  <si>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</si>
  <si>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</si>
  <si>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</si>
  <si>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</si>
  <si>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</si>
  <si>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</si>
  <si>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</si>
  <si>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</si>
  <si>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</si>
  <si>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</si>
  <si>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</si>
  <si>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</si>
  <si>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</si>
  <si>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</si>
  <si>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</si>
  <si>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</si>
  <si>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</si>
  <si>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</si>
  <si>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</si>
  <si>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</si>
  <si>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</si>
  <si>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</si>
  <si>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</si>
  <si>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</si>
  <si>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</si>
  <si>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</si>
  <si>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</si>
  <si>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</si>
  <si>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当該値(N-1)</t>
    <phoneticPr fontId="5"/>
  </si>
  <si>
    <t>当該値(N-2)</t>
    <phoneticPr fontId="5"/>
  </si>
  <si>
    <t>当該値(N)</t>
    <phoneticPr fontId="5"/>
  </si>
  <si>
    <t>当該値(N-2)</t>
    <phoneticPr fontId="5"/>
  </si>
  <si>
    <t>当該値(N-4)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</si>
  <si>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</si>
  <si>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</si>
  <si>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</si>
  <si>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</si>
  <si>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</si>
  <si>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</si>
  <si>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地方独立行政法人三重県立総合医療センター</t>
  </si>
  <si>
    <t>総合医療センター</t>
  </si>
  <si>
    <t>地方独立行政法人</t>
  </si>
  <si>
    <t>病院事業</t>
  </si>
  <si>
    <t>一般病院</t>
  </si>
  <si>
    <t>400床以上～500床未満</t>
  </si>
  <si>
    <t>非設置</t>
  </si>
  <si>
    <t>直営</t>
  </si>
  <si>
    <t>対象</t>
  </si>
  <si>
    <t>透 I 未 訓 ガ</t>
  </si>
  <si>
    <t>救 臨 感 へ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</si>
  <si>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</si>
  <si>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</si>
  <si>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</si>
  <si>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</si>
  <si>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</si>
  <si>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</si>
  <si>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</si>
  <si>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○県北勢医療圏の中核病院として、救命救急、高度、小児・周産期、感染、災害等の不採算・特殊部門に関わる医療を提供することにより、県の医療水準の向上に貢献するとともに、地域医療支援病院として、地域医療機関との連携を強化し、地域医療の充実に貢献している。
　また、臨床研修指定病院として研修医の積極的な受け入れにより、医療人材の育成に貢献している。</t>
    <phoneticPr fontId="5"/>
  </si>
  <si>
    <t>○上記動向をもとに、総合的に判断すると、県北勢医療圏域の中核病院としての役割を担いながら、今後も、財政状況を考慮した医療機器等の更新により、地域の医療ニーズに応えるとともに収益性を高めていく。
　また、給与費の抑制や、材料費及び経費のさらなる削減を進め、経営の健全化・効率化を図っていく。</t>
    <rPh sb="79" eb="80">
      <t>コタ</t>
    </rPh>
    <rPh sb="86" eb="89">
      <t>シュウエキセイ</t>
    </rPh>
    <rPh sb="90" eb="91">
      <t>タカ</t>
    </rPh>
    <phoneticPr fontId="5"/>
  </si>
  <si>
    <t>○有形固定資産減価償却率は類似病院の平均値を下回っているが、器械備品減価償却率は、類似病院の平均値を上回っているため、今後も財政状況を考慮に入れながら、計画的・効率的な医療機器の更新を行っていく。
○１床当たり有形固定資産は類似病院の平均値を下回っており、引き続き、過大な投資とならないよう留意していく。　　　　　　　　　　　　</t>
    <rPh sb="30" eb="32">
      <t>キカイ</t>
    </rPh>
    <phoneticPr fontId="5"/>
  </si>
  <si>
    <t>○経常収支比率は、診療単価の上昇等による入院・外来収益が増収し１００％を上回ったが、類似病院の平均値を下回っている。医業収支比率が昨年度以降低下しているため、今後は人材への投資に見合う、一層の収益の確保に努める必要がある。
○病床利用率は、昨年度より低下し、かつ、類似病院の平均値を下回っているため、今後も病床管理の適正化を進める必要がある。
○患者１人１日当たりの入院収益、外来収益は前年度決算額を上回り、類似病院平均値と比較して依然高い水準となっている。
○職員給与費対医業収益比率は前年度より上回っているが、類似病院の平均値を下回っているため、今後も時間外勤務の適正管理等給与費の抑制に努めていく。
○材料費対医業収益比率は前年度より低下し、かつ類似病院の平均値を下回っている。引き続き値引き交渉や診療材料等の適正管理を徹底し、費用の削減に努めていく。</t>
    <rPh sb="16" eb="17">
      <t>トウ</t>
    </rPh>
    <rPh sb="51" eb="53">
      <t>シタマワ</t>
    </rPh>
    <rPh sb="58" eb="60">
      <t>イギョウ</t>
    </rPh>
    <rPh sb="60" eb="62">
      <t>シュウシ</t>
    </rPh>
    <rPh sb="62" eb="64">
      <t>ヒリツ</t>
    </rPh>
    <rPh sb="65" eb="68">
      <t>サクネンド</t>
    </rPh>
    <rPh sb="68" eb="70">
      <t>イコウ</t>
    </rPh>
    <rPh sb="70" eb="72">
      <t>テイカ</t>
    </rPh>
    <rPh sb="249" eb="251">
      <t>ウワマワ</t>
    </rPh>
    <rPh sb="257" eb="259">
      <t>ルイジ</t>
    </rPh>
    <rPh sb="259" eb="261">
      <t>ビョウイン</t>
    </rPh>
    <rPh sb="262" eb="265">
      <t>ヘイキンチ</t>
    </rPh>
    <rPh sb="266" eb="268">
      <t>シタマワ</t>
    </rPh>
    <rPh sb="310" eb="312">
      <t>シュウエキ</t>
    </rPh>
    <rPh sb="320" eb="322">
      <t>テイカ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</si>
</sst>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2" fillId="0" borderId="5" xfId="2" applyFont="1" applyFill="1" applyBorder="1" applyAlignment="1" applyProtection="1">
      <alignment horizontal="center" vertical="center" shrinkToFit="1"/>
      <protection locked="0"/>
    </xf>
    <xf numFmtId="0" fontId="12" fillId="0" borderId="6" xfId="2" applyFont="1" applyFill="1" applyBorder="1" applyAlignment="1" applyProtection="1">
      <alignment horizontal="center" vertical="center" shrinkToFit="1"/>
      <protection locked="0"/>
    </xf>
    <xf numFmtId="0" fontId="12" fillId="0" borderId="6" xfId="2" applyFont="1" applyFill="1" applyBorder="1" applyAlignment="1">
      <alignment horizontal="center" vertical="center" shrinkToFit="1"/>
    </xf>
    <xf numFmtId="0" fontId="12" fillId="0" borderId="7" xfId="2" applyFont="1" applyFill="1" applyBorder="1" applyAlignment="1">
      <alignment horizontal="center" vertical="center" shrinkToFit="1"/>
    </xf>
    <xf numFmtId="0" fontId="12" fillId="0" borderId="10" xfId="2" applyFont="1" applyFill="1" applyBorder="1" applyAlignment="1" applyProtection="1">
      <alignment horizontal="center" vertical="center" shrinkToFit="1"/>
      <protection locked="0"/>
    </xf>
    <xf numFmtId="0" fontId="12" fillId="0" borderId="1" xfId="2" applyFont="1" applyFill="1" applyBorder="1" applyAlignment="1" applyProtection="1">
      <alignment horizontal="center" vertical="center" shrinkToFit="1"/>
      <protection locked="0"/>
    </xf>
    <xf numFmtId="0" fontId="12" fillId="0" borderId="1" xfId="2" applyFont="1" applyFill="1" applyBorder="1" applyAlignment="1">
      <alignment horizontal="center" vertical="center" shrinkToFit="1"/>
    </xf>
    <xf numFmtId="0" fontId="12" fillId="0" borderId="11" xfId="2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horizontal="left" shrinkToFit="1"/>
    </xf>
    <xf numFmtId="0" fontId="13" fillId="0" borderId="5" xfId="0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13" fillId="0" borderId="7" xfId="0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Fill="1" applyBorder="1" applyAlignment="1" applyProtection="1">
      <alignment horizontal="left" vertical="top" wrapText="1" shrinkToFit="1"/>
      <protection locked="0"/>
    </xf>
    <xf numFmtId="0" fontId="11" fillId="0" borderId="0" xfId="0" applyFont="1" applyFill="1" applyBorder="1" applyAlignment="1" applyProtection="1">
      <alignment horizontal="left" vertical="top" wrapText="1" shrinkToFit="1"/>
      <protection locked="0"/>
    </xf>
    <xf numFmtId="0" fontId="11" fillId="0" borderId="9" xfId="0" applyFont="1" applyFill="1" applyBorder="1" applyAlignment="1" applyProtection="1">
      <alignment horizontal="left" vertical="top" wrapText="1" shrinkToFit="1"/>
      <protection locked="0"/>
    </xf>
    <xf numFmtId="0" fontId="11" fillId="0" borderId="10" xfId="0" applyFont="1" applyFill="1" applyBorder="1" applyAlignment="1" applyProtection="1">
      <alignment horizontal="left" vertical="top" wrapText="1" shrinkToFit="1"/>
      <protection locked="0"/>
    </xf>
    <xf numFmtId="0" fontId="11" fillId="0" borderId="1" xfId="0" applyFont="1" applyFill="1" applyBorder="1" applyAlignment="1" applyProtection="1">
      <alignment horizontal="left" vertical="top" wrapText="1" shrinkToFit="1"/>
      <protection locked="0"/>
    </xf>
    <xf numFmtId="0" fontId="11" fillId="0" borderId="11" xfId="0" applyFont="1" applyFill="1" applyBorder="1" applyAlignment="1" applyProtection="1">
      <alignment horizontal="left" vertical="top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73.599999999999994</c:v>
                </c:pt>
                <c:pt idx="1">
                  <c:v>73.5</c:v>
                </c:pt>
                <c:pt idx="2">
                  <c:v>73.2</c:v>
                </c:pt>
                <c:pt idx="3">
                  <c:v>69.099999999999994</c:v>
                </c:pt>
                <c:pt idx="4">
                  <c:v>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51A-960C-F0129199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62688"/>
        <c:axId val="14686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77</c:v>
                </c:pt>
                <c:pt idx="2">
                  <c:v>77.599999999999994</c:v>
                </c:pt>
                <c:pt idx="3">
                  <c:v>77</c:v>
                </c:pt>
                <c:pt idx="4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D-451A-960C-F0129199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62688"/>
        <c:axId val="146866608"/>
      </c:lineChart>
      <c:catAx>
        <c:axId val="146862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866608"/>
        <c:crosses val="autoZero"/>
        <c:auto val="1"/>
        <c:lblAlgn val="ctr"/>
        <c:lblOffset val="100"/>
        <c:noMultiLvlLbl val="1"/>
      </c:catAx>
      <c:valAx>
        <c:axId val="14686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862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19375</c:v>
                </c:pt>
                <c:pt idx="1">
                  <c:v>20038</c:v>
                </c:pt>
                <c:pt idx="2">
                  <c:v>21522</c:v>
                </c:pt>
                <c:pt idx="3">
                  <c:v>21848</c:v>
                </c:pt>
                <c:pt idx="4">
                  <c:v>22788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1-4D60-93C1-546A97EAE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69344"/>
        <c:axId val="22796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14455</c:v>
                </c:pt>
                <c:pt idx="1">
                  <c:v>15171</c:v>
                </c:pt>
                <c:pt idx="2">
                  <c:v>15887</c:v>
                </c:pt>
                <c:pt idx="3">
                  <c:v>16979</c:v>
                </c:pt>
                <c:pt idx="4">
                  <c:v>18423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1-4D60-93C1-546A97EAE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9344"/>
        <c:axId val="227964640"/>
      </c:lineChart>
      <c:catAx>
        <c:axId val="227969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4640"/>
        <c:crosses val="autoZero"/>
        <c:auto val="1"/>
        <c:lblAlgn val="ctr"/>
        <c:lblOffset val="100"/>
        <c:noMultiLvlLbl val="1"/>
      </c:catAx>
      <c:valAx>
        <c:axId val="22796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96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58678</c:v>
                </c:pt>
                <c:pt idx="1">
                  <c:v>61432</c:v>
                </c:pt>
                <c:pt idx="2">
                  <c:v>62962</c:v>
                </c:pt>
                <c:pt idx="3">
                  <c:v>63905</c:v>
                </c:pt>
                <c:pt idx="4">
                  <c:v>68561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7-4B93-A248-E3D881097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69736"/>
        <c:axId val="22796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55265</c:v>
                </c:pt>
                <c:pt idx="1">
                  <c:v>56892</c:v>
                </c:pt>
                <c:pt idx="2">
                  <c:v>59108</c:v>
                </c:pt>
                <c:pt idx="3">
                  <c:v>60271</c:v>
                </c:pt>
                <c:pt idx="4">
                  <c:v>63766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7-4B93-A248-E3D881097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9736"/>
        <c:axId val="227967776"/>
      </c:lineChart>
      <c:catAx>
        <c:axId val="227969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7776"/>
        <c:crosses val="autoZero"/>
        <c:auto val="1"/>
        <c:lblAlgn val="ctr"/>
        <c:lblOffset val="100"/>
        <c:noMultiLvlLbl val="1"/>
      </c:catAx>
      <c:valAx>
        <c:axId val="22796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969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0</c:v>
                </c:pt>
                <c:pt idx="2">
                  <c:v>0</c:v>
                </c:pt>
                <c:pt idx="3">
                  <c:v>2.6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2-4396-86DC-F14AD6123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63080"/>
        <c:axId val="22761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42.9</c:v>
                </c:pt>
                <c:pt idx="1">
                  <c:v>40.200000000000003</c:v>
                </c:pt>
                <c:pt idx="2">
                  <c:v>40.4</c:v>
                </c:pt>
                <c:pt idx="3">
                  <c:v>40.1</c:v>
                </c:pt>
                <c:pt idx="4">
                  <c:v>40.799999999999997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2-4396-86DC-F14AD6123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63080"/>
        <c:axId val="227614696"/>
      </c:lineChart>
      <c:catAx>
        <c:axId val="146863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4696"/>
        <c:crosses val="autoZero"/>
        <c:auto val="1"/>
        <c:lblAlgn val="ctr"/>
        <c:lblOffset val="100"/>
        <c:noMultiLvlLbl val="1"/>
      </c:catAx>
      <c:valAx>
        <c:axId val="22761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863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95.8</c:v>
                </c:pt>
                <c:pt idx="2">
                  <c:v>95</c:v>
                </c:pt>
                <c:pt idx="3">
                  <c:v>89.2</c:v>
                </c:pt>
                <c:pt idx="4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2-4652-96B5-570EF0470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5480"/>
        <c:axId val="22761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92.1</c:v>
                </c:pt>
                <c:pt idx="2">
                  <c:v>92.3</c:v>
                </c:pt>
                <c:pt idx="3">
                  <c:v>92.4</c:v>
                </c:pt>
                <c:pt idx="4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52-96B5-570EF0470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5480"/>
        <c:axId val="227619792"/>
      </c:lineChart>
      <c:catAx>
        <c:axId val="227615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9792"/>
        <c:crosses val="autoZero"/>
        <c:auto val="1"/>
        <c:lblAlgn val="ctr"/>
        <c:lblOffset val="100"/>
        <c:noMultiLvlLbl val="1"/>
      </c:catAx>
      <c:valAx>
        <c:axId val="22761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15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104.9</c:v>
                </c:pt>
                <c:pt idx="2">
                  <c:v>104.4</c:v>
                </c:pt>
                <c:pt idx="3">
                  <c:v>97.5</c:v>
                </c:pt>
                <c:pt idx="4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8-4598-BAFC-D2357621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5872"/>
        <c:axId val="22761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98.7</c:v>
                </c:pt>
                <c:pt idx="2">
                  <c:v>99</c:v>
                </c:pt>
                <c:pt idx="3">
                  <c:v>99</c:v>
                </c:pt>
                <c:pt idx="4">
                  <c:v>103.9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8-4598-BAFC-D2357621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5872"/>
        <c:axId val="227616264"/>
      </c:lineChart>
      <c:catAx>
        <c:axId val="227615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6264"/>
        <c:crosses val="autoZero"/>
        <c:auto val="1"/>
        <c:lblAlgn val="ctr"/>
        <c:lblOffset val="100"/>
        <c:noMultiLvlLbl val="1"/>
      </c:catAx>
      <c:valAx>
        <c:axId val="22761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27615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40.9</c:v>
                </c:pt>
                <c:pt idx="1">
                  <c:v>41.8</c:v>
                </c:pt>
                <c:pt idx="2">
                  <c:v>46.4</c:v>
                </c:pt>
                <c:pt idx="3">
                  <c:v>50.6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7-48F5-9A92-18ECB73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8224"/>
        <c:axId val="22761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52.7</c:v>
                </c:pt>
                <c:pt idx="2">
                  <c:v>53.7</c:v>
                </c:pt>
                <c:pt idx="3">
                  <c:v>56.4</c:v>
                </c:pt>
                <c:pt idx="4">
                  <c:v>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7-48F5-9A92-18ECB73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8224"/>
        <c:axId val="227618616"/>
      </c:lineChart>
      <c:catAx>
        <c:axId val="227618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8616"/>
        <c:crosses val="autoZero"/>
        <c:auto val="1"/>
        <c:lblAlgn val="ctr"/>
        <c:lblOffset val="100"/>
        <c:noMultiLvlLbl val="1"/>
      </c:catAx>
      <c:valAx>
        <c:axId val="227618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18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67.3</c:v>
                </c:pt>
                <c:pt idx="2">
                  <c:v>70</c:v>
                </c:pt>
                <c:pt idx="3">
                  <c:v>71.900000000000006</c:v>
                </c:pt>
                <c:pt idx="4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B-40FE-AA22-789D66C4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3520"/>
        <c:axId val="22761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68.400000000000006</c:v>
                </c:pt>
                <c:pt idx="2">
                  <c:v>69.3</c:v>
                </c:pt>
                <c:pt idx="3">
                  <c:v>71.099999999999994</c:v>
                </c:pt>
                <c:pt idx="4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B-40FE-AA22-789D66C4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3520"/>
        <c:axId val="227616656"/>
      </c:lineChart>
      <c:catAx>
        <c:axId val="227613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6656"/>
        <c:crosses val="autoZero"/>
        <c:auto val="1"/>
        <c:lblAlgn val="ctr"/>
        <c:lblOffset val="100"/>
        <c:noMultiLvlLbl val="1"/>
      </c:catAx>
      <c:valAx>
        <c:axId val="22761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13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23930163</c:v>
                </c:pt>
                <c:pt idx="1">
                  <c:v>23574889</c:v>
                </c:pt>
                <c:pt idx="2">
                  <c:v>24281677</c:v>
                </c:pt>
                <c:pt idx="3">
                  <c:v>25028761</c:v>
                </c:pt>
                <c:pt idx="4">
                  <c:v>27301969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A-43B1-97B8-76964550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4304"/>
        <c:axId val="22796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44446754</c:v>
                </c:pt>
                <c:pt idx="1">
                  <c:v>45729936</c:v>
                </c:pt>
                <c:pt idx="2">
                  <c:v>47442477</c:v>
                </c:pt>
                <c:pt idx="3">
                  <c:v>48164556</c:v>
                </c:pt>
                <c:pt idx="4">
                  <c:v>49637382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A-43B1-97B8-76964550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4304"/>
        <c:axId val="227965032"/>
      </c:lineChart>
      <c:catAx>
        <c:axId val="22761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5032"/>
        <c:crosses val="autoZero"/>
        <c:auto val="1"/>
        <c:lblAlgn val="ctr"/>
        <c:lblOffset val="100"/>
        <c:noMultiLvlLbl val="1"/>
      </c:catAx>
      <c:valAx>
        <c:axId val="22796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614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23.5</c:v>
                </c:pt>
                <c:pt idx="1">
                  <c:v>22.5</c:v>
                </c:pt>
                <c:pt idx="2">
                  <c:v>22.8</c:v>
                </c:pt>
                <c:pt idx="3">
                  <c:v>23</c:v>
                </c:pt>
                <c:pt idx="4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3-4DF9-B5CF-AB0674D2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62680"/>
        <c:axId val="227968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25.2</c:v>
                </c:pt>
                <c:pt idx="1">
                  <c:v>25.4</c:v>
                </c:pt>
                <c:pt idx="2">
                  <c:v>25.8</c:v>
                </c:pt>
                <c:pt idx="3">
                  <c:v>26.4</c:v>
                </c:pt>
                <c:pt idx="4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3-4DF9-B5CF-AB0674D2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2680"/>
        <c:axId val="227968168"/>
      </c:lineChart>
      <c:catAx>
        <c:axId val="227962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8168"/>
        <c:crosses val="autoZero"/>
        <c:auto val="1"/>
        <c:lblAlgn val="ctr"/>
        <c:lblOffset val="100"/>
        <c:noMultiLvlLbl val="1"/>
      </c:catAx>
      <c:valAx>
        <c:axId val="227968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962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49.5</c:v>
                </c:pt>
                <c:pt idx="2">
                  <c:v>49.2</c:v>
                </c:pt>
                <c:pt idx="3">
                  <c:v>52.4</c:v>
                </c:pt>
                <c:pt idx="4">
                  <c:v>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F77-AC34-3008B1864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64248"/>
        <c:axId val="227963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53.8</c:v>
                </c:pt>
                <c:pt idx="2">
                  <c:v>53</c:v>
                </c:pt>
                <c:pt idx="3">
                  <c:v>53</c:v>
                </c:pt>
                <c:pt idx="4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B-4F77-AC34-3008B1864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4248"/>
        <c:axId val="227963464"/>
      </c:lineChart>
      <c:catAx>
        <c:axId val="227964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3464"/>
        <c:crosses val="autoZero"/>
        <c:auto val="1"/>
        <c:lblAlgn val="ctr"/>
        <c:lblOffset val="100"/>
        <c:noMultiLvlLbl val="1"/>
      </c:catAx>
      <c:valAx>
        <c:axId val="227963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964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JM18" zoomScale="110" zoomScaleNormal="110" zoomScaleSheetLayoutView="70" workbookViewId="0">
      <selection activeCell="OD35" sqref="OD35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三重県地方独立行政法人三重県立総合医療センター　総合医療センター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地方独立行政法人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400床以上～500床未満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419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26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感 へ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データ!AD6</f>
        <v>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423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29978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非該当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７：１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377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377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6" t="s">
        <v>32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  <c r="IX13" s="96"/>
      <c r="IY13" s="96"/>
      <c r="IZ13" s="96"/>
      <c r="JA13" s="96"/>
      <c r="JB13" s="96"/>
      <c r="JC13" s="96"/>
      <c r="JD13" s="96"/>
      <c r="JE13" s="96"/>
      <c r="JF13" s="96"/>
      <c r="JG13" s="96"/>
      <c r="JH13" s="96"/>
      <c r="JI13" s="96"/>
      <c r="JJ13" s="96"/>
      <c r="JK13" s="96"/>
      <c r="JL13" s="96"/>
      <c r="JM13" s="96"/>
      <c r="JN13" s="96"/>
      <c r="JO13" s="96"/>
      <c r="JP13" s="96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6"/>
      <c r="KB13" s="96"/>
      <c r="KC13" s="96"/>
      <c r="KD13" s="96"/>
      <c r="KE13" s="96"/>
      <c r="KF13" s="96"/>
      <c r="KG13" s="96"/>
      <c r="KH13" s="96"/>
      <c r="KI13" s="96"/>
      <c r="KJ13" s="96"/>
      <c r="KK13" s="96"/>
      <c r="KL13" s="96"/>
      <c r="KM13" s="96"/>
      <c r="KN13" s="96"/>
      <c r="KO13" s="96"/>
      <c r="KP13" s="96"/>
      <c r="KQ13" s="96"/>
      <c r="KR13" s="96"/>
      <c r="KS13" s="96"/>
      <c r="KT13" s="96"/>
      <c r="KU13" s="96"/>
      <c r="KV13" s="96"/>
      <c r="KW13" s="96"/>
      <c r="KX13" s="96"/>
      <c r="KY13" s="96"/>
      <c r="KZ13" s="96"/>
      <c r="LA13" s="96"/>
      <c r="LB13" s="96"/>
      <c r="LC13" s="96"/>
      <c r="LD13" s="96"/>
      <c r="LE13" s="96"/>
      <c r="LF13" s="96"/>
      <c r="LG13" s="96"/>
      <c r="LH13" s="96"/>
      <c r="LI13" s="96"/>
      <c r="LJ13" s="96"/>
      <c r="LK13" s="96"/>
      <c r="LL13" s="96"/>
      <c r="LM13" s="96"/>
      <c r="LN13" s="96"/>
      <c r="LO13" s="96"/>
      <c r="LP13" s="96"/>
      <c r="LQ13" s="96"/>
      <c r="LR13" s="96"/>
      <c r="LS13" s="96"/>
      <c r="LT13" s="96"/>
      <c r="LU13" s="96"/>
      <c r="LV13" s="96"/>
      <c r="LW13" s="96"/>
      <c r="LX13" s="96"/>
      <c r="LY13" s="96"/>
      <c r="LZ13" s="96"/>
      <c r="MA13" s="96"/>
      <c r="MB13" s="96"/>
      <c r="MC13" s="96"/>
      <c r="MD13" s="96"/>
      <c r="ME13" s="96"/>
      <c r="MF13" s="96"/>
      <c r="MG13" s="96"/>
      <c r="MH13" s="96"/>
      <c r="MI13" s="96"/>
      <c r="MJ13" s="96"/>
      <c r="MK13" s="96"/>
      <c r="ML13" s="96"/>
      <c r="MM13" s="96"/>
      <c r="MN13" s="96"/>
      <c r="MO13" s="96"/>
      <c r="MP13" s="96"/>
      <c r="MQ13" s="96"/>
      <c r="MR13" s="96"/>
      <c r="MS13" s="96"/>
      <c r="MT13" s="96"/>
      <c r="MU13" s="96"/>
      <c r="MV13" s="96"/>
      <c r="MW13" s="96"/>
      <c r="MX13" s="96"/>
      <c r="MY13" s="96"/>
      <c r="MZ13" s="96"/>
      <c r="NA13" s="96"/>
      <c r="NB13" s="96"/>
      <c r="NC13" s="96"/>
      <c r="ND13" s="96"/>
      <c r="NE13" s="96"/>
      <c r="NF13" s="96"/>
      <c r="NG13" s="96"/>
      <c r="NH13" s="96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6" t="s">
        <v>33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96"/>
      <c r="JO14" s="96"/>
      <c r="JP14" s="96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6"/>
      <c r="NH14" s="96"/>
      <c r="NI14" s="19"/>
      <c r="NJ14" s="97" t="s">
        <v>34</v>
      </c>
      <c r="NK14" s="97"/>
      <c r="NL14" s="97"/>
      <c r="NM14" s="97"/>
      <c r="NN14" s="97"/>
      <c r="NO14" s="97"/>
      <c r="NP14" s="97"/>
      <c r="NQ14" s="97"/>
      <c r="NR14" s="97"/>
      <c r="NS14" s="97"/>
      <c r="NT14" s="97"/>
      <c r="NU14" s="97"/>
      <c r="NV14" s="97"/>
      <c r="NW14" s="97"/>
      <c r="NX14" s="97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 x14ac:dyDescent="0.15">
      <c r="A16" s="21"/>
      <c r="B16" s="6"/>
      <c r="C16" s="7"/>
      <c r="D16" s="7"/>
      <c r="E16" s="7"/>
      <c r="F16" s="98" t="s">
        <v>35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36</v>
      </c>
      <c r="NK16" s="101"/>
      <c r="NL16" s="101"/>
      <c r="NM16" s="101"/>
      <c r="NN16" s="102"/>
      <c r="NO16" s="100" t="s">
        <v>37</v>
      </c>
      <c r="NP16" s="101"/>
      <c r="NQ16" s="101"/>
      <c r="NR16" s="101"/>
      <c r="NS16" s="102"/>
      <c r="NT16" s="100" t="s">
        <v>38</v>
      </c>
      <c r="NU16" s="101"/>
      <c r="NV16" s="101"/>
      <c r="NW16" s="101"/>
      <c r="NX16" s="102"/>
    </row>
    <row r="17" spans="1:393" ht="13.5" customHeight="1" x14ac:dyDescent="0.15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5"/>
      <c r="NO17" s="103"/>
      <c r="NP17" s="104"/>
      <c r="NQ17" s="104"/>
      <c r="NR17" s="104"/>
      <c r="NS17" s="105"/>
      <c r="NT17" s="103"/>
      <c r="NU17" s="104"/>
      <c r="NV17" s="104"/>
      <c r="NW17" s="104"/>
      <c r="NX17" s="105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2" t="s">
        <v>39</v>
      </c>
      <c r="NK18" s="133"/>
      <c r="NL18" s="133"/>
      <c r="NM18" s="134" t="s">
        <v>40</v>
      </c>
      <c r="NN18" s="135"/>
      <c r="NO18" s="132" t="s">
        <v>70</v>
      </c>
      <c r="NP18" s="133"/>
      <c r="NQ18" s="133"/>
      <c r="NR18" s="134" t="s">
        <v>40</v>
      </c>
      <c r="NS18" s="135"/>
      <c r="NT18" s="132" t="s">
        <v>39</v>
      </c>
      <c r="NU18" s="133"/>
      <c r="NV18" s="133"/>
      <c r="NW18" s="134" t="s">
        <v>40</v>
      </c>
      <c r="NX18" s="135"/>
      <c r="NY18" s="73"/>
      <c r="NZ18" s="73"/>
      <c r="OC18" s="2" t="s">
        <v>41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6"/>
      <c r="NK19" s="137"/>
      <c r="NL19" s="137"/>
      <c r="NM19" s="138"/>
      <c r="NN19" s="139"/>
      <c r="NO19" s="136"/>
      <c r="NP19" s="137"/>
      <c r="NQ19" s="137"/>
      <c r="NR19" s="138"/>
      <c r="NS19" s="139"/>
      <c r="NT19" s="136"/>
      <c r="NU19" s="137"/>
      <c r="NV19" s="137"/>
      <c r="NW19" s="138"/>
      <c r="NX19" s="139"/>
      <c r="NY19" s="73"/>
      <c r="NZ19" s="73"/>
      <c r="OC19" s="28" t="s">
        <v>42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6" t="s">
        <v>43</v>
      </c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6"/>
      <c r="NX20" s="106"/>
      <c r="OC20" s="28" t="s">
        <v>44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7"/>
      <c r="NK21" s="107"/>
      <c r="NL21" s="107"/>
      <c r="NM21" s="107"/>
      <c r="NN21" s="107"/>
      <c r="NO21" s="107"/>
      <c r="NP21" s="107"/>
      <c r="NQ21" s="107"/>
      <c r="NR21" s="107"/>
      <c r="NS21" s="107"/>
      <c r="NT21" s="107"/>
      <c r="NU21" s="107"/>
      <c r="NV21" s="107"/>
      <c r="NW21" s="107"/>
      <c r="NX21" s="107"/>
      <c r="OC21" s="28" t="s">
        <v>45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54" t="s">
        <v>185</v>
      </c>
      <c r="NK22" s="155"/>
      <c r="NL22" s="155"/>
      <c r="NM22" s="155"/>
      <c r="NN22" s="155"/>
      <c r="NO22" s="155"/>
      <c r="NP22" s="155"/>
      <c r="NQ22" s="155"/>
      <c r="NR22" s="155"/>
      <c r="NS22" s="155"/>
      <c r="NT22" s="155"/>
      <c r="NU22" s="155"/>
      <c r="NV22" s="155"/>
      <c r="NW22" s="155"/>
      <c r="NX22" s="156"/>
      <c r="OC22" s="28" t="s">
        <v>46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48"/>
      <c r="NK23" s="149"/>
      <c r="NL23" s="149"/>
      <c r="NM23" s="149"/>
      <c r="NN23" s="149"/>
      <c r="NO23" s="149"/>
      <c r="NP23" s="149"/>
      <c r="NQ23" s="149"/>
      <c r="NR23" s="149"/>
      <c r="NS23" s="149"/>
      <c r="NT23" s="149"/>
      <c r="NU23" s="149"/>
      <c r="NV23" s="149"/>
      <c r="NW23" s="149"/>
      <c r="NX23" s="150"/>
      <c r="OC23" s="28" t="s">
        <v>47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48"/>
      <c r="NK24" s="149"/>
      <c r="NL24" s="149"/>
      <c r="NM24" s="149"/>
      <c r="NN24" s="149"/>
      <c r="NO24" s="149"/>
      <c r="NP24" s="149"/>
      <c r="NQ24" s="149"/>
      <c r="NR24" s="149"/>
      <c r="NS24" s="149"/>
      <c r="NT24" s="149"/>
      <c r="NU24" s="149"/>
      <c r="NV24" s="149"/>
      <c r="NW24" s="149"/>
      <c r="NX24" s="150"/>
      <c r="OC24" s="28" t="s">
        <v>48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48"/>
      <c r="NK25" s="149"/>
      <c r="NL25" s="149"/>
      <c r="NM25" s="149"/>
      <c r="NN25" s="149"/>
      <c r="NO25" s="149"/>
      <c r="NP25" s="149"/>
      <c r="NQ25" s="149"/>
      <c r="NR25" s="149"/>
      <c r="NS25" s="149"/>
      <c r="NT25" s="149"/>
      <c r="NU25" s="149"/>
      <c r="NV25" s="149"/>
      <c r="NW25" s="149"/>
      <c r="NX25" s="150"/>
      <c r="OC25" s="28" t="s">
        <v>49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48"/>
      <c r="NK26" s="149"/>
      <c r="NL26" s="149"/>
      <c r="NM26" s="149"/>
      <c r="NN26" s="149"/>
      <c r="NO26" s="149"/>
      <c r="NP26" s="149"/>
      <c r="NQ26" s="149"/>
      <c r="NR26" s="149"/>
      <c r="NS26" s="149"/>
      <c r="NT26" s="149"/>
      <c r="NU26" s="149"/>
      <c r="NV26" s="149"/>
      <c r="NW26" s="149"/>
      <c r="NX26" s="150"/>
      <c r="OC26" s="28" t="s">
        <v>50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48"/>
      <c r="NK27" s="149"/>
      <c r="NL27" s="149"/>
      <c r="NM27" s="149"/>
      <c r="NN27" s="149"/>
      <c r="NO27" s="149"/>
      <c r="NP27" s="149"/>
      <c r="NQ27" s="149"/>
      <c r="NR27" s="149"/>
      <c r="NS27" s="149"/>
      <c r="NT27" s="149"/>
      <c r="NU27" s="149"/>
      <c r="NV27" s="149"/>
      <c r="NW27" s="149"/>
      <c r="NX27" s="150"/>
      <c r="OC27" s="28" t="s">
        <v>51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48"/>
      <c r="NK28" s="149"/>
      <c r="NL28" s="149"/>
      <c r="NM28" s="149"/>
      <c r="NN28" s="149"/>
      <c r="NO28" s="149"/>
      <c r="NP28" s="149"/>
      <c r="NQ28" s="149"/>
      <c r="NR28" s="149"/>
      <c r="NS28" s="149"/>
      <c r="NT28" s="149"/>
      <c r="NU28" s="149"/>
      <c r="NV28" s="149"/>
      <c r="NW28" s="149"/>
      <c r="NX28" s="150"/>
      <c r="OC28" s="28" t="s">
        <v>52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48"/>
      <c r="NK29" s="149"/>
      <c r="NL29" s="149"/>
      <c r="NM29" s="149"/>
      <c r="NN29" s="149"/>
      <c r="NO29" s="149"/>
      <c r="NP29" s="149"/>
      <c r="NQ29" s="149"/>
      <c r="NR29" s="149"/>
      <c r="NS29" s="149"/>
      <c r="NT29" s="149"/>
      <c r="NU29" s="149"/>
      <c r="NV29" s="149"/>
      <c r="NW29" s="149"/>
      <c r="NX29" s="150"/>
      <c r="OC29" s="28" t="s">
        <v>53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48"/>
      <c r="NK30" s="149"/>
      <c r="NL30" s="149"/>
      <c r="NM30" s="149"/>
      <c r="NN30" s="149"/>
      <c r="NO30" s="149"/>
      <c r="NP30" s="149"/>
      <c r="NQ30" s="149"/>
      <c r="NR30" s="149"/>
      <c r="NS30" s="149"/>
      <c r="NT30" s="149"/>
      <c r="NU30" s="149"/>
      <c r="NV30" s="149"/>
      <c r="NW30" s="149"/>
      <c r="NX30" s="150"/>
      <c r="OC30" s="28" t="s">
        <v>54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48"/>
      <c r="NK31" s="149"/>
      <c r="NL31" s="149"/>
      <c r="NM31" s="149"/>
      <c r="NN31" s="149"/>
      <c r="NO31" s="149"/>
      <c r="NP31" s="149"/>
      <c r="NQ31" s="149"/>
      <c r="NR31" s="149"/>
      <c r="NS31" s="149"/>
      <c r="NT31" s="149"/>
      <c r="NU31" s="149"/>
      <c r="NV31" s="149"/>
      <c r="NW31" s="149"/>
      <c r="NX31" s="150"/>
      <c r="OC31" s="28" t="s">
        <v>55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8" t="str">
        <f>データ!$B$11</f>
        <v>H28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 t="str">
        <f>データ!$C$11</f>
        <v>H29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 t="str">
        <f>データ!$D$11</f>
        <v>H30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 t="str">
        <f>データ!$E$11</f>
        <v>R01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 t="str">
        <f>データ!$F$11</f>
        <v>R02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8" t="str">
        <f>データ!$B$11</f>
        <v>H28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 t="str">
        <f>データ!$C$11</f>
        <v>H29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 t="str">
        <f>データ!$D$11</f>
        <v>H30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 t="str">
        <f>データ!$E$11</f>
        <v>R01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 t="str">
        <f>データ!$F$11</f>
        <v>R02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8" t="str">
        <f>データ!$B$11</f>
        <v>H28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 t="str">
        <f>データ!$C$11</f>
        <v>H29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 t="str">
        <f>データ!$D$11</f>
        <v>H30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 t="str">
        <f>データ!$E$11</f>
        <v>R01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 t="str">
        <f>データ!$F$11</f>
        <v>R02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8" t="str">
        <f>データ!$B$11</f>
        <v>H28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 t="str">
        <f>データ!$C$11</f>
        <v>H29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 t="str">
        <f>データ!$D$11</f>
        <v>H30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 t="str">
        <f>データ!$E$11</f>
        <v>R01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 t="str">
        <f>データ!$F$11</f>
        <v>R02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48"/>
      <c r="NK32" s="149"/>
      <c r="NL32" s="149"/>
      <c r="NM32" s="149"/>
      <c r="NN32" s="149"/>
      <c r="NO32" s="149"/>
      <c r="NP32" s="149"/>
      <c r="NQ32" s="149"/>
      <c r="NR32" s="149"/>
      <c r="NS32" s="149"/>
      <c r="NT32" s="149"/>
      <c r="NU32" s="149"/>
      <c r="NV32" s="149"/>
      <c r="NW32" s="149"/>
      <c r="NX32" s="150"/>
      <c r="OC32" s="28" t="s">
        <v>56</v>
      </c>
    </row>
    <row r="33" spans="1:393" ht="13.5" customHeight="1" x14ac:dyDescent="0.15">
      <c r="A33" s="2"/>
      <c r="B33" s="25"/>
      <c r="D33" s="5"/>
      <c r="E33" s="5"/>
      <c r="F33" s="5"/>
      <c r="G33" s="111" t="s">
        <v>57</v>
      </c>
      <c r="H33" s="111"/>
      <c r="I33" s="111"/>
      <c r="J33" s="111"/>
      <c r="K33" s="111"/>
      <c r="L33" s="111"/>
      <c r="M33" s="111"/>
      <c r="N33" s="111"/>
      <c r="O33" s="111"/>
      <c r="P33" s="112">
        <f>データ!AI7</f>
        <v>96.2</v>
      </c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4"/>
      <c r="AE33" s="112">
        <f>データ!AJ7</f>
        <v>104.9</v>
      </c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4"/>
      <c r="AT33" s="112">
        <f>データ!AK7</f>
        <v>104.4</v>
      </c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4"/>
      <c r="BI33" s="112">
        <f>データ!AL7</f>
        <v>97.5</v>
      </c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4"/>
      <c r="BX33" s="112">
        <f>データ!AM7</f>
        <v>100.7</v>
      </c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4"/>
      <c r="CO33" s="5"/>
      <c r="CP33" s="5"/>
      <c r="CQ33" s="5"/>
      <c r="CR33" s="5"/>
      <c r="CS33" s="5"/>
      <c r="CT33" s="5"/>
      <c r="CU33" s="111" t="s">
        <v>57</v>
      </c>
      <c r="CV33" s="111"/>
      <c r="CW33" s="111"/>
      <c r="CX33" s="111"/>
      <c r="CY33" s="111"/>
      <c r="CZ33" s="111"/>
      <c r="DA33" s="111"/>
      <c r="DB33" s="111"/>
      <c r="DC33" s="111"/>
      <c r="DD33" s="112">
        <f>データ!AT7</f>
        <v>94</v>
      </c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4"/>
      <c r="DS33" s="112">
        <f>データ!AU7</f>
        <v>95.8</v>
      </c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4"/>
      <c r="EH33" s="112">
        <f>データ!AV7</f>
        <v>95</v>
      </c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4"/>
      <c r="EW33" s="112">
        <f>データ!AW7</f>
        <v>89.2</v>
      </c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4"/>
      <c r="FL33" s="112">
        <f>データ!AX7</f>
        <v>83.7</v>
      </c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4"/>
      <c r="GA33" s="5"/>
      <c r="GB33" s="5"/>
      <c r="GC33" s="5"/>
      <c r="GD33" s="5"/>
      <c r="GE33" s="5"/>
      <c r="GF33" s="5"/>
      <c r="GG33" s="5"/>
      <c r="GH33" s="5"/>
      <c r="GI33" s="111" t="s">
        <v>57</v>
      </c>
      <c r="GJ33" s="111"/>
      <c r="GK33" s="111"/>
      <c r="GL33" s="111"/>
      <c r="GM33" s="111"/>
      <c r="GN33" s="111"/>
      <c r="GO33" s="111"/>
      <c r="GP33" s="111"/>
      <c r="GQ33" s="111"/>
      <c r="GR33" s="112">
        <f>データ!BE7</f>
        <v>4.0999999999999996</v>
      </c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4"/>
      <c r="HG33" s="112">
        <f>データ!BF7</f>
        <v>0</v>
      </c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4"/>
      <c r="HV33" s="112">
        <f>データ!BG7</f>
        <v>0</v>
      </c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4"/>
      <c r="IK33" s="112">
        <f>データ!BH7</f>
        <v>2.6</v>
      </c>
      <c r="IL33" s="113"/>
      <c r="IM33" s="113"/>
      <c r="IN33" s="113"/>
      <c r="IO33" s="113"/>
      <c r="IP33" s="113"/>
      <c r="IQ33" s="113"/>
      <c r="IR33" s="113"/>
      <c r="IS33" s="113"/>
      <c r="IT33" s="113"/>
      <c r="IU33" s="113"/>
      <c r="IV33" s="113"/>
      <c r="IW33" s="113"/>
      <c r="IX33" s="113"/>
      <c r="IY33" s="114"/>
      <c r="IZ33" s="112">
        <f>データ!BI7</f>
        <v>0.4</v>
      </c>
      <c r="JA33" s="113"/>
      <c r="JB33" s="113"/>
      <c r="JC33" s="113"/>
      <c r="JD33" s="113"/>
      <c r="JE33" s="113"/>
      <c r="JF33" s="113"/>
      <c r="JG33" s="113"/>
      <c r="JH33" s="113"/>
      <c r="JI33" s="113"/>
      <c r="JJ33" s="113"/>
      <c r="JK33" s="113"/>
      <c r="JL33" s="113"/>
      <c r="JM33" s="113"/>
      <c r="JN33" s="114"/>
      <c r="JO33" s="5"/>
      <c r="JP33" s="5"/>
      <c r="JQ33" s="5"/>
      <c r="JR33" s="5"/>
      <c r="JS33" s="5"/>
      <c r="JT33" s="5"/>
      <c r="JU33" s="5"/>
      <c r="JV33" s="5"/>
      <c r="JW33" s="111" t="s">
        <v>57</v>
      </c>
      <c r="JX33" s="111"/>
      <c r="JY33" s="111"/>
      <c r="JZ33" s="111"/>
      <c r="KA33" s="111"/>
      <c r="KB33" s="111"/>
      <c r="KC33" s="111"/>
      <c r="KD33" s="111"/>
      <c r="KE33" s="111"/>
      <c r="KF33" s="112">
        <f>データ!BP7</f>
        <v>73.599999999999994</v>
      </c>
      <c r="KG33" s="113"/>
      <c r="KH33" s="113"/>
      <c r="KI33" s="113"/>
      <c r="KJ33" s="113"/>
      <c r="KK33" s="113"/>
      <c r="KL33" s="113"/>
      <c r="KM33" s="113"/>
      <c r="KN33" s="113"/>
      <c r="KO33" s="113"/>
      <c r="KP33" s="113"/>
      <c r="KQ33" s="113"/>
      <c r="KR33" s="113"/>
      <c r="KS33" s="113"/>
      <c r="KT33" s="114"/>
      <c r="KU33" s="112">
        <f>データ!BQ7</f>
        <v>73.5</v>
      </c>
      <c r="KV33" s="113"/>
      <c r="KW33" s="113"/>
      <c r="KX33" s="113"/>
      <c r="KY33" s="113"/>
      <c r="KZ33" s="113"/>
      <c r="LA33" s="113"/>
      <c r="LB33" s="113"/>
      <c r="LC33" s="113"/>
      <c r="LD33" s="113"/>
      <c r="LE33" s="113"/>
      <c r="LF33" s="113"/>
      <c r="LG33" s="113"/>
      <c r="LH33" s="113"/>
      <c r="LI33" s="114"/>
      <c r="LJ33" s="112">
        <f>データ!BR7</f>
        <v>73.2</v>
      </c>
      <c r="LK33" s="113"/>
      <c r="LL33" s="113"/>
      <c r="LM33" s="113"/>
      <c r="LN33" s="113"/>
      <c r="LO33" s="113"/>
      <c r="LP33" s="113"/>
      <c r="LQ33" s="113"/>
      <c r="LR33" s="113"/>
      <c r="LS33" s="113"/>
      <c r="LT33" s="113"/>
      <c r="LU33" s="113"/>
      <c r="LV33" s="113"/>
      <c r="LW33" s="113"/>
      <c r="LX33" s="114"/>
      <c r="LY33" s="112">
        <f>データ!BS7</f>
        <v>69.099999999999994</v>
      </c>
      <c r="LZ33" s="113"/>
      <c r="MA33" s="113"/>
      <c r="MB33" s="113"/>
      <c r="MC33" s="113"/>
      <c r="MD33" s="113"/>
      <c r="ME33" s="113"/>
      <c r="MF33" s="113"/>
      <c r="MG33" s="113"/>
      <c r="MH33" s="113"/>
      <c r="MI33" s="113"/>
      <c r="MJ33" s="113"/>
      <c r="MK33" s="113"/>
      <c r="ML33" s="113"/>
      <c r="MM33" s="114"/>
      <c r="MN33" s="112">
        <f>データ!BT7</f>
        <v>62.9</v>
      </c>
      <c r="MO33" s="113"/>
      <c r="MP33" s="113"/>
      <c r="MQ33" s="113"/>
      <c r="MR33" s="113"/>
      <c r="MS33" s="113"/>
      <c r="MT33" s="113"/>
      <c r="MU33" s="113"/>
      <c r="MV33" s="113"/>
      <c r="MW33" s="113"/>
      <c r="MX33" s="113"/>
      <c r="MY33" s="113"/>
      <c r="MZ33" s="113"/>
      <c r="NA33" s="113"/>
      <c r="NB33" s="114"/>
      <c r="ND33" s="5"/>
      <c r="NE33" s="5"/>
      <c r="NF33" s="5"/>
      <c r="NG33" s="5"/>
      <c r="NH33" s="27"/>
      <c r="NI33" s="2"/>
      <c r="NJ33" s="148"/>
      <c r="NK33" s="149"/>
      <c r="NL33" s="149"/>
      <c r="NM33" s="149"/>
      <c r="NN33" s="149"/>
      <c r="NO33" s="149"/>
      <c r="NP33" s="149"/>
      <c r="NQ33" s="149"/>
      <c r="NR33" s="149"/>
      <c r="NS33" s="149"/>
      <c r="NT33" s="149"/>
      <c r="NU33" s="149"/>
      <c r="NV33" s="149"/>
      <c r="NW33" s="149"/>
      <c r="NX33" s="150"/>
      <c r="OC33" s="28" t="s">
        <v>58</v>
      </c>
    </row>
    <row r="34" spans="1:393" ht="13.5" customHeight="1" x14ac:dyDescent="0.15">
      <c r="A34" s="2"/>
      <c r="B34" s="25"/>
      <c r="D34" s="5"/>
      <c r="E34" s="5"/>
      <c r="F34" s="5"/>
      <c r="G34" s="111" t="s">
        <v>59</v>
      </c>
      <c r="H34" s="111"/>
      <c r="I34" s="111"/>
      <c r="J34" s="111"/>
      <c r="K34" s="111"/>
      <c r="L34" s="111"/>
      <c r="M34" s="111"/>
      <c r="N34" s="111"/>
      <c r="O34" s="111"/>
      <c r="P34" s="112">
        <f>データ!AN7</f>
        <v>98.5</v>
      </c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4"/>
      <c r="AE34" s="112">
        <f>データ!AO7</f>
        <v>98.7</v>
      </c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4"/>
      <c r="AT34" s="112">
        <f>データ!AP7</f>
        <v>99</v>
      </c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4"/>
      <c r="BI34" s="112">
        <f>データ!AQ7</f>
        <v>99</v>
      </c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4"/>
      <c r="BX34" s="112">
        <f>データ!AR7</f>
        <v>103.9</v>
      </c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4"/>
      <c r="CO34" s="5"/>
      <c r="CP34" s="5"/>
      <c r="CQ34" s="5"/>
      <c r="CR34" s="5"/>
      <c r="CS34" s="5"/>
      <c r="CT34" s="5"/>
      <c r="CU34" s="111" t="s">
        <v>59</v>
      </c>
      <c r="CV34" s="111"/>
      <c r="CW34" s="111"/>
      <c r="CX34" s="111"/>
      <c r="CY34" s="111"/>
      <c r="CZ34" s="111"/>
      <c r="DA34" s="111"/>
      <c r="DB34" s="111"/>
      <c r="DC34" s="111"/>
      <c r="DD34" s="112">
        <f>データ!AY7</f>
        <v>91.6</v>
      </c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4"/>
      <c r="DS34" s="112">
        <f>データ!AZ7</f>
        <v>92.1</v>
      </c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4"/>
      <c r="EH34" s="112">
        <f>データ!BA7</f>
        <v>92.3</v>
      </c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4"/>
      <c r="EW34" s="112">
        <f>データ!BB7</f>
        <v>92.4</v>
      </c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4"/>
      <c r="FL34" s="112">
        <f>データ!BC7</f>
        <v>87.5</v>
      </c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4"/>
      <c r="GA34" s="5"/>
      <c r="GB34" s="5"/>
      <c r="GC34" s="5"/>
      <c r="GD34" s="5"/>
      <c r="GE34" s="5"/>
      <c r="GF34" s="5"/>
      <c r="GG34" s="5"/>
      <c r="GH34" s="5"/>
      <c r="GI34" s="111" t="s">
        <v>59</v>
      </c>
      <c r="GJ34" s="111"/>
      <c r="GK34" s="111"/>
      <c r="GL34" s="111"/>
      <c r="GM34" s="111"/>
      <c r="GN34" s="111"/>
      <c r="GO34" s="111"/>
      <c r="GP34" s="111"/>
      <c r="GQ34" s="111"/>
      <c r="GR34" s="112">
        <f>データ!BJ7</f>
        <v>42.9</v>
      </c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4"/>
      <c r="HG34" s="112">
        <f>データ!BK7</f>
        <v>40.200000000000003</v>
      </c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4"/>
      <c r="HV34" s="112">
        <f>データ!BL7</f>
        <v>40.4</v>
      </c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4"/>
      <c r="IK34" s="112">
        <f>データ!BM7</f>
        <v>40.1</v>
      </c>
      <c r="IL34" s="113"/>
      <c r="IM34" s="113"/>
      <c r="IN34" s="113"/>
      <c r="IO34" s="113"/>
      <c r="IP34" s="113"/>
      <c r="IQ34" s="113"/>
      <c r="IR34" s="113"/>
      <c r="IS34" s="113"/>
      <c r="IT34" s="113"/>
      <c r="IU34" s="113"/>
      <c r="IV34" s="113"/>
      <c r="IW34" s="113"/>
      <c r="IX34" s="113"/>
      <c r="IY34" s="114"/>
      <c r="IZ34" s="112">
        <f>データ!BN7</f>
        <v>40.799999999999997</v>
      </c>
      <c r="JA34" s="113"/>
      <c r="JB34" s="113"/>
      <c r="JC34" s="113"/>
      <c r="JD34" s="113"/>
      <c r="JE34" s="113"/>
      <c r="JF34" s="113"/>
      <c r="JG34" s="113"/>
      <c r="JH34" s="113"/>
      <c r="JI34" s="113"/>
      <c r="JJ34" s="113"/>
      <c r="JK34" s="113"/>
      <c r="JL34" s="113"/>
      <c r="JM34" s="113"/>
      <c r="JN34" s="114"/>
      <c r="JO34" s="5"/>
      <c r="JP34" s="5"/>
      <c r="JQ34" s="5"/>
      <c r="JR34" s="5"/>
      <c r="JS34" s="5"/>
      <c r="JT34" s="5"/>
      <c r="JU34" s="5"/>
      <c r="JV34" s="5"/>
      <c r="JW34" s="111" t="s">
        <v>59</v>
      </c>
      <c r="JX34" s="111"/>
      <c r="JY34" s="111"/>
      <c r="JZ34" s="111"/>
      <c r="KA34" s="111"/>
      <c r="KB34" s="111"/>
      <c r="KC34" s="111"/>
      <c r="KD34" s="111"/>
      <c r="KE34" s="111"/>
      <c r="KF34" s="112">
        <f>データ!BU7</f>
        <v>76.099999999999994</v>
      </c>
      <c r="KG34" s="113"/>
      <c r="KH34" s="113"/>
      <c r="KI34" s="113"/>
      <c r="KJ34" s="113"/>
      <c r="KK34" s="113"/>
      <c r="KL34" s="113"/>
      <c r="KM34" s="113"/>
      <c r="KN34" s="113"/>
      <c r="KO34" s="113"/>
      <c r="KP34" s="113"/>
      <c r="KQ34" s="113"/>
      <c r="KR34" s="113"/>
      <c r="KS34" s="113"/>
      <c r="KT34" s="114"/>
      <c r="KU34" s="112">
        <f>データ!BV7</f>
        <v>77</v>
      </c>
      <c r="KV34" s="113"/>
      <c r="KW34" s="113"/>
      <c r="KX34" s="113"/>
      <c r="KY34" s="113"/>
      <c r="KZ34" s="113"/>
      <c r="LA34" s="113"/>
      <c r="LB34" s="113"/>
      <c r="LC34" s="113"/>
      <c r="LD34" s="113"/>
      <c r="LE34" s="113"/>
      <c r="LF34" s="113"/>
      <c r="LG34" s="113"/>
      <c r="LH34" s="113"/>
      <c r="LI34" s="114"/>
      <c r="LJ34" s="112">
        <f>データ!BW7</f>
        <v>77.599999999999994</v>
      </c>
      <c r="LK34" s="113"/>
      <c r="LL34" s="113"/>
      <c r="LM34" s="113"/>
      <c r="LN34" s="113"/>
      <c r="LO34" s="113"/>
      <c r="LP34" s="113"/>
      <c r="LQ34" s="113"/>
      <c r="LR34" s="113"/>
      <c r="LS34" s="113"/>
      <c r="LT34" s="113"/>
      <c r="LU34" s="113"/>
      <c r="LV34" s="113"/>
      <c r="LW34" s="113"/>
      <c r="LX34" s="114"/>
      <c r="LY34" s="112">
        <f>データ!BX7</f>
        <v>77</v>
      </c>
      <c r="LZ34" s="113"/>
      <c r="MA34" s="113"/>
      <c r="MB34" s="113"/>
      <c r="MC34" s="113"/>
      <c r="MD34" s="113"/>
      <c r="ME34" s="113"/>
      <c r="MF34" s="113"/>
      <c r="MG34" s="113"/>
      <c r="MH34" s="113"/>
      <c r="MI34" s="113"/>
      <c r="MJ34" s="113"/>
      <c r="MK34" s="113"/>
      <c r="ML34" s="113"/>
      <c r="MM34" s="114"/>
      <c r="MN34" s="112">
        <f>データ!BY7</f>
        <v>68.400000000000006</v>
      </c>
      <c r="MO34" s="113"/>
      <c r="MP34" s="113"/>
      <c r="MQ34" s="113"/>
      <c r="MR34" s="113"/>
      <c r="MS34" s="113"/>
      <c r="MT34" s="113"/>
      <c r="MU34" s="113"/>
      <c r="MV34" s="113"/>
      <c r="MW34" s="113"/>
      <c r="MX34" s="113"/>
      <c r="MY34" s="113"/>
      <c r="MZ34" s="113"/>
      <c r="NA34" s="113"/>
      <c r="NB34" s="114"/>
      <c r="ND34" s="5"/>
      <c r="NE34" s="5"/>
      <c r="NF34" s="5"/>
      <c r="NG34" s="5"/>
      <c r="NH34" s="27"/>
      <c r="NI34" s="2"/>
      <c r="NJ34" s="151"/>
      <c r="NK34" s="152"/>
      <c r="NL34" s="152"/>
      <c r="NM34" s="152"/>
      <c r="NN34" s="152"/>
      <c r="NO34" s="152"/>
      <c r="NP34" s="152"/>
      <c r="NQ34" s="152"/>
      <c r="NR34" s="152"/>
      <c r="NS34" s="152"/>
      <c r="NT34" s="152"/>
      <c r="NU34" s="152"/>
      <c r="NV34" s="152"/>
      <c r="NW34" s="152"/>
      <c r="NX34" s="153"/>
      <c r="OC34" s="28" t="s">
        <v>60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40" t="s">
        <v>61</v>
      </c>
      <c r="NK35" s="140"/>
      <c r="NL35" s="140"/>
      <c r="NM35" s="140"/>
      <c r="NN35" s="140"/>
      <c r="NO35" s="140"/>
      <c r="NP35" s="140"/>
      <c r="NQ35" s="140"/>
      <c r="NR35" s="140"/>
      <c r="NS35" s="140"/>
      <c r="NT35" s="140"/>
      <c r="NU35" s="140"/>
      <c r="NV35" s="140"/>
      <c r="NW35" s="140"/>
      <c r="NX35" s="140"/>
      <c r="OC35" s="28" t="s">
        <v>62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41"/>
      <c r="NK36" s="141"/>
      <c r="NL36" s="141"/>
      <c r="NM36" s="141"/>
      <c r="NN36" s="141"/>
      <c r="NO36" s="141"/>
      <c r="NP36" s="141"/>
      <c r="NQ36" s="141"/>
      <c r="NR36" s="141"/>
      <c r="NS36" s="141"/>
      <c r="NT36" s="141"/>
      <c r="NU36" s="141"/>
      <c r="NV36" s="141"/>
      <c r="NW36" s="141"/>
      <c r="NX36" s="141"/>
      <c r="OC36" s="28" t="s">
        <v>63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42" t="s">
        <v>64</v>
      </c>
      <c r="NK37" s="143"/>
      <c r="NL37" s="143"/>
      <c r="NM37" s="143"/>
      <c r="NN37" s="143"/>
      <c r="NO37" s="143"/>
      <c r="NP37" s="143"/>
      <c r="NQ37" s="143"/>
      <c r="NR37" s="143"/>
      <c r="NS37" s="143"/>
      <c r="NT37" s="143"/>
      <c r="NU37" s="143"/>
      <c r="NV37" s="143"/>
      <c r="NW37" s="143"/>
      <c r="NX37" s="144"/>
      <c r="OC37" s="28" t="s">
        <v>65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45"/>
      <c r="NK38" s="146"/>
      <c r="NL38" s="146"/>
      <c r="NM38" s="146"/>
      <c r="NN38" s="146"/>
      <c r="NO38" s="146"/>
      <c r="NP38" s="146"/>
      <c r="NQ38" s="146"/>
      <c r="NR38" s="146"/>
      <c r="NS38" s="146"/>
      <c r="NT38" s="146"/>
      <c r="NU38" s="146"/>
      <c r="NV38" s="146"/>
      <c r="NW38" s="146"/>
      <c r="NX38" s="147"/>
      <c r="OC38" s="28" t="s">
        <v>66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8" t="s">
        <v>188</v>
      </c>
      <c r="NK39" s="149"/>
      <c r="NL39" s="149"/>
      <c r="NM39" s="149"/>
      <c r="NN39" s="149"/>
      <c r="NO39" s="149"/>
      <c r="NP39" s="149"/>
      <c r="NQ39" s="149"/>
      <c r="NR39" s="149"/>
      <c r="NS39" s="149"/>
      <c r="NT39" s="149"/>
      <c r="NU39" s="149"/>
      <c r="NV39" s="149"/>
      <c r="NW39" s="149"/>
      <c r="NX39" s="150"/>
      <c r="OC39" s="28" t="s">
        <v>67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8"/>
      <c r="NK40" s="149"/>
      <c r="NL40" s="149"/>
      <c r="NM40" s="149"/>
      <c r="NN40" s="149"/>
      <c r="NO40" s="149"/>
      <c r="NP40" s="149"/>
      <c r="NQ40" s="149"/>
      <c r="NR40" s="149"/>
      <c r="NS40" s="149"/>
      <c r="NT40" s="149"/>
      <c r="NU40" s="149"/>
      <c r="NV40" s="149"/>
      <c r="NW40" s="149"/>
      <c r="NX40" s="150"/>
      <c r="OC40" s="28" t="s">
        <v>68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8"/>
      <c r="NK41" s="149"/>
      <c r="NL41" s="149"/>
      <c r="NM41" s="149"/>
      <c r="NN41" s="149"/>
      <c r="NO41" s="149"/>
      <c r="NP41" s="149"/>
      <c r="NQ41" s="149"/>
      <c r="NR41" s="149"/>
      <c r="NS41" s="149"/>
      <c r="NT41" s="149"/>
      <c r="NU41" s="149"/>
      <c r="NV41" s="149"/>
      <c r="NW41" s="149"/>
      <c r="NX41" s="150"/>
      <c r="OC41" s="28" t="s">
        <v>69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8"/>
      <c r="NK42" s="149"/>
      <c r="NL42" s="149"/>
      <c r="NM42" s="149"/>
      <c r="NN42" s="149"/>
      <c r="NO42" s="149"/>
      <c r="NP42" s="149"/>
      <c r="NQ42" s="149"/>
      <c r="NR42" s="149"/>
      <c r="NS42" s="149"/>
      <c r="NT42" s="149"/>
      <c r="NU42" s="149"/>
      <c r="NV42" s="149"/>
      <c r="NW42" s="149"/>
      <c r="NX42" s="150"/>
      <c r="OC42" s="28" t="s">
        <v>70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8"/>
      <c r="NK43" s="149"/>
      <c r="NL43" s="149"/>
      <c r="NM43" s="149"/>
      <c r="NN43" s="149"/>
      <c r="NO43" s="149"/>
      <c r="NP43" s="149"/>
      <c r="NQ43" s="149"/>
      <c r="NR43" s="149"/>
      <c r="NS43" s="149"/>
      <c r="NT43" s="149"/>
      <c r="NU43" s="149"/>
      <c r="NV43" s="149"/>
      <c r="NW43" s="149"/>
      <c r="NX43" s="150"/>
      <c r="OC43" s="28" t="s">
        <v>71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8"/>
      <c r="NK44" s="149"/>
      <c r="NL44" s="149"/>
      <c r="NM44" s="149"/>
      <c r="NN44" s="149"/>
      <c r="NO44" s="149"/>
      <c r="NP44" s="149"/>
      <c r="NQ44" s="149"/>
      <c r="NR44" s="149"/>
      <c r="NS44" s="149"/>
      <c r="NT44" s="149"/>
      <c r="NU44" s="149"/>
      <c r="NV44" s="149"/>
      <c r="NW44" s="149"/>
      <c r="NX44" s="150"/>
      <c r="OC44" s="28" t="s">
        <v>72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8"/>
      <c r="NK45" s="149"/>
      <c r="NL45" s="149"/>
      <c r="NM45" s="149"/>
      <c r="NN45" s="149"/>
      <c r="NO45" s="149"/>
      <c r="NP45" s="149"/>
      <c r="NQ45" s="149"/>
      <c r="NR45" s="149"/>
      <c r="NS45" s="149"/>
      <c r="NT45" s="149"/>
      <c r="NU45" s="149"/>
      <c r="NV45" s="149"/>
      <c r="NW45" s="149"/>
      <c r="NX45" s="150"/>
      <c r="OC45" s="28" t="s">
        <v>73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8"/>
      <c r="NK46" s="149"/>
      <c r="NL46" s="149"/>
      <c r="NM46" s="149"/>
      <c r="NN46" s="149"/>
      <c r="NO46" s="149"/>
      <c r="NP46" s="149"/>
      <c r="NQ46" s="149"/>
      <c r="NR46" s="149"/>
      <c r="NS46" s="149"/>
      <c r="NT46" s="149"/>
      <c r="NU46" s="149"/>
      <c r="NV46" s="149"/>
      <c r="NW46" s="149"/>
      <c r="NX46" s="150"/>
      <c r="OC46" s="28" t="s">
        <v>74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8"/>
      <c r="NK47" s="149"/>
      <c r="NL47" s="149"/>
      <c r="NM47" s="149"/>
      <c r="NN47" s="149"/>
      <c r="NO47" s="149"/>
      <c r="NP47" s="149"/>
      <c r="NQ47" s="149"/>
      <c r="NR47" s="149"/>
      <c r="NS47" s="149"/>
      <c r="NT47" s="149"/>
      <c r="NU47" s="149"/>
      <c r="NV47" s="149"/>
      <c r="NW47" s="149"/>
      <c r="NX47" s="150"/>
      <c r="OC47" s="28" t="s">
        <v>75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8"/>
      <c r="NK48" s="149"/>
      <c r="NL48" s="149"/>
      <c r="NM48" s="149"/>
      <c r="NN48" s="149"/>
      <c r="NO48" s="149"/>
      <c r="NP48" s="149"/>
      <c r="NQ48" s="149"/>
      <c r="NR48" s="149"/>
      <c r="NS48" s="149"/>
      <c r="NT48" s="149"/>
      <c r="NU48" s="149"/>
      <c r="NV48" s="149"/>
      <c r="NW48" s="149"/>
      <c r="NX48" s="150"/>
      <c r="OC48" s="28" t="s">
        <v>76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8"/>
      <c r="NK49" s="149"/>
      <c r="NL49" s="149"/>
      <c r="NM49" s="149"/>
      <c r="NN49" s="149"/>
      <c r="NO49" s="149"/>
      <c r="NP49" s="149"/>
      <c r="NQ49" s="149"/>
      <c r="NR49" s="149"/>
      <c r="NS49" s="149"/>
      <c r="NT49" s="149"/>
      <c r="NU49" s="149"/>
      <c r="NV49" s="149"/>
      <c r="NW49" s="149"/>
      <c r="NX49" s="150"/>
      <c r="OC49" s="28" t="s">
        <v>77</v>
      </c>
    </row>
    <row r="50" spans="1:393" ht="30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8"/>
      <c r="NK50" s="149"/>
      <c r="NL50" s="149"/>
      <c r="NM50" s="149"/>
      <c r="NN50" s="149"/>
      <c r="NO50" s="149"/>
      <c r="NP50" s="149"/>
      <c r="NQ50" s="149"/>
      <c r="NR50" s="149"/>
      <c r="NS50" s="149"/>
      <c r="NT50" s="149"/>
      <c r="NU50" s="149"/>
      <c r="NV50" s="149"/>
      <c r="NW50" s="149"/>
      <c r="NX50" s="150"/>
      <c r="OC50" s="28" t="s">
        <v>78</v>
      </c>
    </row>
    <row r="51" spans="1:393" ht="37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51"/>
      <c r="NK51" s="152"/>
      <c r="NL51" s="152"/>
      <c r="NM51" s="152"/>
      <c r="NN51" s="152"/>
      <c r="NO51" s="152"/>
      <c r="NP51" s="152"/>
      <c r="NQ51" s="152"/>
      <c r="NR51" s="152"/>
      <c r="NS51" s="152"/>
      <c r="NT51" s="152"/>
      <c r="NU51" s="152"/>
      <c r="NV51" s="152"/>
      <c r="NW51" s="152"/>
      <c r="NX51" s="153"/>
      <c r="OC51" s="28" t="s">
        <v>79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42" t="s">
        <v>80</v>
      </c>
      <c r="NK52" s="143"/>
      <c r="NL52" s="143"/>
      <c r="NM52" s="143"/>
      <c r="NN52" s="143"/>
      <c r="NO52" s="143"/>
      <c r="NP52" s="143"/>
      <c r="NQ52" s="143"/>
      <c r="NR52" s="143"/>
      <c r="NS52" s="143"/>
      <c r="NT52" s="143"/>
      <c r="NU52" s="143"/>
      <c r="NV52" s="143"/>
      <c r="NW52" s="143"/>
      <c r="NX52" s="144"/>
      <c r="OC52" s="28" t="s">
        <v>81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45"/>
      <c r="NK53" s="146"/>
      <c r="NL53" s="146"/>
      <c r="NM53" s="146"/>
      <c r="NN53" s="146"/>
      <c r="NO53" s="146"/>
      <c r="NP53" s="146"/>
      <c r="NQ53" s="146"/>
      <c r="NR53" s="146"/>
      <c r="NS53" s="146"/>
      <c r="NT53" s="146"/>
      <c r="NU53" s="146"/>
      <c r="NV53" s="146"/>
      <c r="NW53" s="146"/>
      <c r="NX53" s="147"/>
      <c r="OC53" s="28" t="s">
        <v>82</v>
      </c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8" t="str">
        <f>データ!$B$11</f>
        <v>H28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 t="str">
        <f>データ!$C$11</f>
        <v>H29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 t="str">
        <f>データ!$D$11</f>
        <v>H30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 t="str">
        <f>データ!$E$11</f>
        <v>R01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 t="str">
        <f>データ!$F$11</f>
        <v>R02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8" t="str">
        <f>データ!$B$11</f>
        <v>H28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 t="str">
        <f>データ!$C$11</f>
        <v>H29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 t="str">
        <f>データ!$D$11</f>
        <v>H30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 t="str">
        <f>データ!$E$11</f>
        <v>R01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 t="str">
        <f>データ!$F$11</f>
        <v>R02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8" t="str">
        <f>データ!$B$11</f>
        <v>H28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 t="str">
        <f>データ!$C$11</f>
        <v>H29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 t="str">
        <f>データ!$D$11</f>
        <v>H30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 t="str">
        <f>データ!$E$11</f>
        <v>R01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 t="str">
        <f>データ!$F$11</f>
        <v>R02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8" t="str">
        <f>データ!$B$11</f>
        <v>H28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 t="str">
        <f>データ!$C$11</f>
        <v>H29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 t="str">
        <f>データ!$D$11</f>
        <v>H30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 t="str">
        <f>データ!$E$11</f>
        <v>R01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 t="str">
        <f>データ!$F$11</f>
        <v>R02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48" t="s">
        <v>187</v>
      </c>
      <c r="NK54" s="149"/>
      <c r="NL54" s="149"/>
      <c r="NM54" s="149"/>
      <c r="NN54" s="149"/>
      <c r="NO54" s="149"/>
      <c r="NP54" s="149"/>
      <c r="NQ54" s="149"/>
      <c r="NR54" s="149"/>
      <c r="NS54" s="149"/>
      <c r="NT54" s="149"/>
      <c r="NU54" s="149"/>
      <c r="NV54" s="149"/>
      <c r="NW54" s="149"/>
      <c r="NX54" s="150"/>
    </row>
    <row r="55" spans="1:393" ht="13.5" customHeight="1" x14ac:dyDescent="0.15">
      <c r="A55" s="2"/>
      <c r="B55" s="25"/>
      <c r="C55" s="5"/>
      <c r="D55" s="5"/>
      <c r="E55" s="5"/>
      <c r="F55" s="5"/>
      <c r="G55" s="111" t="s">
        <v>57</v>
      </c>
      <c r="H55" s="111"/>
      <c r="I55" s="111"/>
      <c r="J55" s="111"/>
      <c r="K55" s="111"/>
      <c r="L55" s="111"/>
      <c r="M55" s="111"/>
      <c r="N55" s="111"/>
      <c r="O55" s="111"/>
      <c r="P55" s="115">
        <f>データ!CA7</f>
        <v>58678</v>
      </c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7"/>
      <c r="AE55" s="115">
        <f>データ!CB7</f>
        <v>61432</v>
      </c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7"/>
      <c r="AT55" s="115">
        <f>データ!CC7</f>
        <v>62962</v>
      </c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7"/>
      <c r="BI55" s="115">
        <f>データ!CD7</f>
        <v>63905</v>
      </c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7"/>
      <c r="BX55" s="115">
        <f>データ!CE7</f>
        <v>68561</v>
      </c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7"/>
      <c r="CO55" s="5"/>
      <c r="CP55" s="5"/>
      <c r="CQ55" s="5"/>
      <c r="CR55" s="5"/>
      <c r="CS55" s="5"/>
      <c r="CT55" s="5"/>
      <c r="CU55" s="111" t="s">
        <v>57</v>
      </c>
      <c r="CV55" s="111"/>
      <c r="CW55" s="111"/>
      <c r="CX55" s="111"/>
      <c r="CY55" s="111"/>
      <c r="CZ55" s="111"/>
      <c r="DA55" s="111"/>
      <c r="DB55" s="111"/>
      <c r="DC55" s="111"/>
      <c r="DD55" s="115">
        <f>データ!CL7</f>
        <v>19375</v>
      </c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7"/>
      <c r="DS55" s="115">
        <f>データ!CM7</f>
        <v>20038</v>
      </c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7"/>
      <c r="EH55" s="115">
        <f>データ!CN7</f>
        <v>21522</v>
      </c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7"/>
      <c r="EW55" s="115">
        <f>データ!CO7</f>
        <v>21848</v>
      </c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7"/>
      <c r="FL55" s="115">
        <f>データ!CP7</f>
        <v>22788</v>
      </c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7"/>
      <c r="GA55" s="5"/>
      <c r="GB55" s="5"/>
      <c r="GC55" s="5"/>
      <c r="GD55" s="5"/>
      <c r="GE55" s="5"/>
      <c r="GF55" s="5"/>
      <c r="GG55" s="5"/>
      <c r="GH55" s="5"/>
      <c r="GI55" s="111" t="s">
        <v>57</v>
      </c>
      <c r="GJ55" s="111"/>
      <c r="GK55" s="111"/>
      <c r="GL55" s="111"/>
      <c r="GM55" s="111"/>
      <c r="GN55" s="111"/>
      <c r="GO55" s="111"/>
      <c r="GP55" s="111"/>
      <c r="GQ55" s="111"/>
      <c r="GR55" s="112">
        <f>データ!CW7</f>
        <v>51.3</v>
      </c>
      <c r="GS55" s="113"/>
      <c r="GT55" s="113"/>
      <c r="GU55" s="113"/>
      <c r="GV55" s="113"/>
      <c r="GW55" s="113"/>
      <c r="GX55" s="113"/>
      <c r="GY55" s="113"/>
      <c r="GZ55" s="113"/>
      <c r="HA55" s="113"/>
      <c r="HB55" s="113"/>
      <c r="HC55" s="113"/>
      <c r="HD55" s="113"/>
      <c r="HE55" s="113"/>
      <c r="HF55" s="114"/>
      <c r="HG55" s="112">
        <f>データ!CX7</f>
        <v>49.5</v>
      </c>
      <c r="HH55" s="113"/>
      <c r="HI55" s="113"/>
      <c r="HJ55" s="113"/>
      <c r="HK55" s="113"/>
      <c r="HL55" s="113"/>
      <c r="HM55" s="113"/>
      <c r="HN55" s="113"/>
      <c r="HO55" s="113"/>
      <c r="HP55" s="113"/>
      <c r="HQ55" s="113"/>
      <c r="HR55" s="113"/>
      <c r="HS55" s="113"/>
      <c r="HT55" s="113"/>
      <c r="HU55" s="114"/>
      <c r="HV55" s="112">
        <f>データ!CY7</f>
        <v>49.2</v>
      </c>
      <c r="HW55" s="113"/>
      <c r="HX55" s="113"/>
      <c r="HY55" s="113"/>
      <c r="HZ55" s="113"/>
      <c r="IA55" s="113"/>
      <c r="IB55" s="113"/>
      <c r="IC55" s="113"/>
      <c r="ID55" s="113"/>
      <c r="IE55" s="113"/>
      <c r="IF55" s="113"/>
      <c r="IG55" s="113"/>
      <c r="IH55" s="113"/>
      <c r="II55" s="113"/>
      <c r="IJ55" s="114"/>
      <c r="IK55" s="112">
        <f>データ!CZ7</f>
        <v>52.4</v>
      </c>
      <c r="IL55" s="113"/>
      <c r="IM55" s="113"/>
      <c r="IN55" s="113"/>
      <c r="IO55" s="113"/>
      <c r="IP55" s="113"/>
      <c r="IQ55" s="113"/>
      <c r="IR55" s="113"/>
      <c r="IS55" s="113"/>
      <c r="IT55" s="113"/>
      <c r="IU55" s="113"/>
      <c r="IV55" s="113"/>
      <c r="IW55" s="113"/>
      <c r="IX55" s="113"/>
      <c r="IY55" s="114"/>
      <c r="IZ55" s="112">
        <f>データ!DA7</f>
        <v>53.2</v>
      </c>
      <c r="JA55" s="113"/>
      <c r="JB55" s="113"/>
      <c r="JC55" s="113"/>
      <c r="JD55" s="113"/>
      <c r="JE55" s="113"/>
      <c r="JF55" s="113"/>
      <c r="JG55" s="113"/>
      <c r="JH55" s="113"/>
      <c r="JI55" s="113"/>
      <c r="JJ55" s="113"/>
      <c r="JK55" s="113"/>
      <c r="JL55" s="113"/>
      <c r="JM55" s="113"/>
      <c r="JN55" s="114"/>
      <c r="JO55" s="5"/>
      <c r="JP55" s="5"/>
      <c r="JQ55" s="5"/>
      <c r="JR55" s="5"/>
      <c r="JS55" s="5"/>
      <c r="JT55" s="5"/>
      <c r="JU55" s="5"/>
      <c r="JV55" s="5"/>
      <c r="JW55" s="111" t="s">
        <v>57</v>
      </c>
      <c r="JX55" s="111"/>
      <c r="JY55" s="111"/>
      <c r="JZ55" s="111"/>
      <c r="KA55" s="111"/>
      <c r="KB55" s="111"/>
      <c r="KC55" s="111"/>
      <c r="KD55" s="111"/>
      <c r="KE55" s="111"/>
      <c r="KF55" s="112">
        <f>データ!DH7</f>
        <v>23.5</v>
      </c>
      <c r="KG55" s="113"/>
      <c r="KH55" s="113"/>
      <c r="KI55" s="113"/>
      <c r="KJ55" s="113"/>
      <c r="KK55" s="113"/>
      <c r="KL55" s="113"/>
      <c r="KM55" s="113"/>
      <c r="KN55" s="113"/>
      <c r="KO55" s="113"/>
      <c r="KP55" s="113"/>
      <c r="KQ55" s="113"/>
      <c r="KR55" s="113"/>
      <c r="KS55" s="113"/>
      <c r="KT55" s="114"/>
      <c r="KU55" s="112">
        <f>データ!DI7</f>
        <v>22.5</v>
      </c>
      <c r="KV55" s="113"/>
      <c r="KW55" s="113"/>
      <c r="KX55" s="113"/>
      <c r="KY55" s="113"/>
      <c r="KZ55" s="113"/>
      <c r="LA55" s="113"/>
      <c r="LB55" s="113"/>
      <c r="LC55" s="113"/>
      <c r="LD55" s="113"/>
      <c r="LE55" s="113"/>
      <c r="LF55" s="113"/>
      <c r="LG55" s="113"/>
      <c r="LH55" s="113"/>
      <c r="LI55" s="114"/>
      <c r="LJ55" s="112">
        <f>データ!DJ7</f>
        <v>22.8</v>
      </c>
      <c r="LK55" s="113"/>
      <c r="LL55" s="113"/>
      <c r="LM55" s="113"/>
      <c r="LN55" s="113"/>
      <c r="LO55" s="113"/>
      <c r="LP55" s="113"/>
      <c r="LQ55" s="113"/>
      <c r="LR55" s="113"/>
      <c r="LS55" s="113"/>
      <c r="LT55" s="113"/>
      <c r="LU55" s="113"/>
      <c r="LV55" s="113"/>
      <c r="LW55" s="113"/>
      <c r="LX55" s="114"/>
      <c r="LY55" s="112">
        <f>データ!DK7</f>
        <v>23</v>
      </c>
      <c r="LZ55" s="113"/>
      <c r="MA55" s="113"/>
      <c r="MB55" s="113"/>
      <c r="MC55" s="113"/>
      <c r="MD55" s="113"/>
      <c r="ME55" s="113"/>
      <c r="MF55" s="113"/>
      <c r="MG55" s="113"/>
      <c r="MH55" s="113"/>
      <c r="MI55" s="113"/>
      <c r="MJ55" s="113"/>
      <c r="MK55" s="113"/>
      <c r="ML55" s="113"/>
      <c r="MM55" s="114"/>
      <c r="MN55" s="112">
        <f>データ!DL7</f>
        <v>21.6</v>
      </c>
      <c r="MO55" s="113"/>
      <c r="MP55" s="113"/>
      <c r="MQ55" s="113"/>
      <c r="MR55" s="113"/>
      <c r="MS55" s="113"/>
      <c r="MT55" s="113"/>
      <c r="MU55" s="113"/>
      <c r="MV55" s="113"/>
      <c r="MW55" s="113"/>
      <c r="MX55" s="113"/>
      <c r="MY55" s="113"/>
      <c r="MZ55" s="113"/>
      <c r="NA55" s="113"/>
      <c r="NB55" s="114"/>
      <c r="NC55" s="5"/>
      <c r="ND55" s="5"/>
      <c r="NE55" s="5"/>
      <c r="NF55" s="5"/>
      <c r="NG55" s="5"/>
      <c r="NH55" s="27"/>
      <c r="NI55" s="2"/>
      <c r="NJ55" s="148"/>
      <c r="NK55" s="149"/>
      <c r="NL55" s="149"/>
      <c r="NM55" s="149"/>
      <c r="NN55" s="149"/>
      <c r="NO55" s="149"/>
      <c r="NP55" s="149"/>
      <c r="NQ55" s="149"/>
      <c r="NR55" s="149"/>
      <c r="NS55" s="149"/>
      <c r="NT55" s="149"/>
      <c r="NU55" s="149"/>
      <c r="NV55" s="149"/>
      <c r="NW55" s="149"/>
      <c r="NX55" s="150"/>
    </row>
    <row r="56" spans="1:393" ht="13.5" customHeight="1" x14ac:dyDescent="0.15">
      <c r="A56" s="2"/>
      <c r="B56" s="25"/>
      <c r="C56" s="5"/>
      <c r="D56" s="5"/>
      <c r="E56" s="5"/>
      <c r="F56" s="5"/>
      <c r="G56" s="111" t="s">
        <v>59</v>
      </c>
      <c r="H56" s="111"/>
      <c r="I56" s="111"/>
      <c r="J56" s="111"/>
      <c r="K56" s="111"/>
      <c r="L56" s="111"/>
      <c r="M56" s="111"/>
      <c r="N56" s="111"/>
      <c r="O56" s="111"/>
      <c r="P56" s="115">
        <f>データ!CF7</f>
        <v>55265</v>
      </c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7"/>
      <c r="AE56" s="115">
        <f>データ!CG7</f>
        <v>56892</v>
      </c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7"/>
      <c r="AT56" s="115">
        <f>データ!CH7</f>
        <v>59108</v>
      </c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7"/>
      <c r="BI56" s="115">
        <f>データ!CI7</f>
        <v>60271</v>
      </c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7"/>
      <c r="BX56" s="115">
        <f>データ!CJ7</f>
        <v>63766</v>
      </c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7"/>
      <c r="CO56" s="5"/>
      <c r="CP56" s="5"/>
      <c r="CQ56" s="5"/>
      <c r="CR56" s="5"/>
      <c r="CS56" s="5"/>
      <c r="CT56" s="5"/>
      <c r="CU56" s="111" t="s">
        <v>59</v>
      </c>
      <c r="CV56" s="111"/>
      <c r="CW56" s="111"/>
      <c r="CX56" s="111"/>
      <c r="CY56" s="111"/>
      <c r="CZ56" s="111"/>
      <c r="DA56" s="111"/>
      <c r="DB56" s="111"/>
      <c r="DC56" s="111"/>
      <c r="DD56" s="115">
        <f>データ!CQ7</f>
        <v>14455</v>
      </c>
      <c r="DE56" s="116"/>
      <c r="DF56" s="116"/>
      <c r="DG56" s="116"/>
      <c r="DH56" s="116"/>
      <c r="DI56" s="116"/>
      <c r="DJ56" s="116"/>
      <c r="DK56" s="116"/>
      <c r="DL56" s="116"/>
      <c r="DM56" s="116"/>
      <c r="DN56" s="116"/>
      <c r="DO56" s="116"/>
      <c r="DP56" s="116"/>
      <c r="DQ56" s="116"/>
      <c r="DR56" s="117"/>
      <c r="DS56" s="115">
        <f>データ!CR7</f>
        <v>15171</v>
      </c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/>
      <c r="EE56" s="116"/>
      <c r="EF56" s="116"/>
      <c r="EG56" s="117"/>
      <c r="EH56" s="115">
        <f>データ!CS7</f>
        <v>15887</v>
      </c>
      <c r="EI56" s="116"/>
      <c r="EJ56" s="116"/>
      <c r="EK56" s="116"/>
      <c r="EL56" s="116"/>
      <c r="EM56" s="116"/>
      <c r="EN56" s="116"/>
      <c r="EO56" s="116"/>
      <c r="EP56" s="116"/>
      <c r="EQ56" s="116"/>
      <c r="ER56" s="116"/>
      <c r="ES56" s="116"/>
      <c r="ET56" s="116"/>
      <c r="EU56" s="116"/>
      <c r="EV56" s="117"/>
      <c r="EW56" s="115">
        <f>データ!CT7</f>
        <v>16979</v>
      </c>
      <c r="EX56" s="116"/>
      <c r="EY56" s="116"/>
      <c r="EZ56" s="116"/>
      <c r="FA56" s="116"/>
      <c r="FB56" s="116"/>
      <c r="FC56" s="116"/>
      <c r="FD56" s="116"/>
      <c r="FE56" s="116"/>
      <c r="FF56" s="116"/>
      <c r="FG56" s="116"/>
      <c r="FH56" s="116"/>
      <c r="FI56" s="116"/>
      <c r="FJ56" s="116"/>
      <c r="FK56" s="117"/>
      <c r="FL56" s="115">
        <f>データ!CU7</f>
        <v>18423</v>
      </c>
      <c r="FM56" s="116"/>
      <c r="FN56" s="116"/>
      <c r="FO56" s="116"/>
      <c r="FP56" s="116"/>
      <c r="FQ56" s="116"/>
      <c r="FR56" s="116"/>
      <c r="FS56" s="116"/>
      <c r="FT56" s="116"/>
      <c r="FU56" s="116"/>
      <c r="FV56" s="116"/>
      <c r="FW56" s="116"/>
      <c r="FX56" s="116"/>
      <c r="FY56" s="116"/>
      <c r="FZ56" s="117"/>
      <c r="GA56" s="5"/>
      <c r="GB56" s="5"/>
      <c r="GC56" s="5"/>
      <c r="GD56" s="5"/>
      <c r="GE56" s="5"/>
      <c r="GF56" s="5"/>
      <c r="GG56" s="5"/>
      <c r="GH56" s="5"/>
      <c r="GI56" s="111" t="s">
        <v>59</v>
      </c>
      <c r="GJ56" s="111"/>
      <c r="GK56" s="111"/>
      <c r="GL56" s="111"/>
      <c r="GM56" s="111"/>
      <c r="GN56" s="111"/>
      <c r="GO56" s="111"/>
      <c r="GP56" s="111"/>
      <c r="GQ56" s="111"/>
      <c r="GR56" s="112">
        <f>データ!DB7</f>
        <v>54.1</v>
      </c>
      <c r="GS56" s="113"/>
      <c r="GT56" s="113"/>
      <c r="GU56" s="113"/>
      <c r="GV56" s="113"/>
      <c r="GW56" s="113"/>
      <c r="GX56" s="113"/>
      <c r="GY56" s="113"/>
      <c r="GZ56" s="113"/>
      <c r="HA56" s="113"/>
      <c r="HB56" s="113"/>
      <c r="HC56" s="113"/>
      <c r="HD56" s="113"/>
      <c r="HE56" s="113"/>
      <c r="HF56" s="114"/>
      <c r="HG56" s="112">
        <f>データ!DC7</f>
        <v>53.8</v>
      </c>
      <c r="HH56" s="113"/>
      <c r="HI56" s="113"/>
      <c r="HJ56" s="113"/>
      <c r="HK56" s="113"/>
      <c r="HL56" s="113"/>
      <c r="HM56" s="113"/>
      <c r="HN56" s="113"/>
      <c r="HO56" s="113"/>
      <c r="HP56" s="113"/>
      <c r="HQ56" s="113"/>
      <c r="HR56" s="113"/>
      <c r="HS56" s="113"/>
      <c r="HT56" s="113"/>
      <c r="HU56" s="114"/>
      <c r="HV56" s="112">
        <f>データ!DD7</f>
        <v>53</v>
      </c>
      <c r="HW56" s="113"/>
      <c r="HX56" s="113"/>
      <c r="HY56" s="113"/>
      <c r="HZ56" s="113"/>
      <c r="IA56" s="113"/>
      <c r="IB56" s="113"/>
      <c r="IC56" s="113"/>
      <c r="ID56" s="113"/>
      <c r="IE56" s="113"/>
      <c r="IF56" s="113"/>
      <c r="IG56" s="113"/>
      <c r="IH56" s="113"/>
      <c r="II56" s="113"/>
      <c r="IJ56" s="114"/>
      <c r="IK56" s="112">
        <f>データ!DE7</f>
        <v>53</v>
      </c>
      <c r="IL56" s="113"/>
      <c r="IM56" s="113"/>
      <c r="IN56" s="113"/>
      <c r="IO56" s="113"/>
      <c r="IP56" s="113"/>
      <c r="IQ56" s="113"/>
      <c r="IR56" s="113"/>
      <c r="IS56" s="113"/>
      <c r="IT56" s="113"/>
      <c r="IU56" s="113"/>
      <c r="IV56" s="113"/>
      <c r="IW56" s="113"/>
      <c r="IX56" s="113"/>
      <c r="IY56" s="114"/>
      <c r="IZ56" s="112">
        <f>データ!DF7</f>
        <v>56.7</v>
      </c>
      <c r="JA56" s="113"/>
      <c r="JB56" s="113"/>
      <c r="JC56" s="113"/>
      <c r="JD56" s="113"/>
      <c r="JE56" s="113"/>
      <c r="JF56" s="113"/>
      <c r="JG56" s="113"/>
      <c r="JH56" s="113"/>
      <c r="JI56" s="113"/>
      <c r="JJ56" s="113"/>
      <c r="JK56" s="113"/>
      <c r="JL56" s="113"/>
      <c r="JM56" s="113"/>
      <c r="JN56" s="114"/>
      <c r="JO56" s="5"/>
      <c r="JP56" s="5"/>
      <c r="JQ56" s="5"/>
      <c r="JR56" s="5"/>
      <c r="JS56" s="5"/>
      <c r="JT56" s="5"/>
      <c r="JU56" s="5"/>
      <c r="JV56" s="5"/>
      <c r="JW56" s="111" t="s">
        <v>59</v>
      </c>
      <c r="JX56" s="111"/>
      <c r="JY56" s="111"/>
      <c r="JZ56" s="111"/>
      <c r="KA56" s="111"/>
      <c r="KB56" s="111"/>
      <c r="KC56" s="111"/>
      <c r="KD56" s="111"/>
      <c r="KE56" s="111"/>
      <c r="KF56" s="112">
        <f>データ!DM7</f>
        <v>25.2</v>
      </c>
      <c r="KG56" s="113"/>
      <c r="KH56" s="113"/>
      <c r="KI56" s="113"/>
      <c r="KJ56" s="113"/>
      <c r="KK56" s="113"/>
      <c r="KL56" s="113"/>
      <c r="KM56" s="113"/>
      <c r="KN56" s="113"/>
      <c r="KO56" s="113"/>
      <c r="KP56" s="113"/>
      <c r="KQ56" s="113"/>
      <c r="KR56" s="113"/>
      <c r="KS56" s="113"/>
      <c r="KT56" s="114"/>
      <c r="KU56" s="112">
        <f>データ!DN7</f>
        <v>25.4</v>
      </c>
      <c r="KV56" s="113"/>
      <c r="KW56" s="113"/>
      <c r="KX56" s="113"/>
      <c r="KY56" s="113"/>
      <c r="KZ56" s="113"/>
      <c r="LA56" s="113"/>
      <c r="LB56" s="113"/>
      <c r="LC56" s="113"/>
      <c r="LD56" s="113"/>
      <c r="LE56" s="113"/>
      <c r="LF56" s="113"/>
      <c r="LG56" s="113"/>
      <c r="LH56" s="113"/>
      <c r="LI56" s="114"/>
      <c r="LJ56" s="112">
        <f>データ!DO7</f>
        <v>25.8</v>
      </c>
      <c r="LK56" s="113"/>
      <c r="LL56" s="113"/>
      <c r="LM56" s="113"/>
      <c r="LN56" s="113"/>
      <c r="LO56" s="113"/>
      <c r="LP56" s="113"/>
      <c r="LQ56" s="113"/>
      <c r="LR56" s="113"/>
      <c r="LS56" s="113"/>
      <c r="LT56" s="113"/>
      <c r="LU56" s="113"/>
      <c r="LV56" s="113"/>
      <c r="LW56" s="113"/>
      <c r="LX56" s="114"/>
      <c r="LY56" s="112">
        <f>データ!DP7</f>
        <v>26.4</v>
      </c>
      <c r="LZ56" s="113"/>
      <c r="MA56" s="113"/>
      <c r="MB56" s="113"/>
      <c r="MC56" s="113"/>
      <c r="MD56" s="113"/>
      <c r="ME56" s="113"/>
      <c r="MF56" s="113"/>
      <c r="MG56" s="113"/>
      <c r="MH56" s="113"/>
      <c r="MI56" s="113"/>
      <c r="MJ56" s="113"/>
      <c r="MK56" s="113"/>
      <c r="ML56" s="113"/>
      <c r="MM56" s="114"/>
      <c r="MN56" s="112">
        <f>データ!DQ7</f>
        <v>26.2</v>
      </c>
      <c r="MO56" s="113"/>
      <c r="MP56" s="113"/>
      <c r="MQ56" s="113"/>
      <c r="MR56" s="113"/>
      <c r="MS56" s="113"/>
      <c r="MT56" s="113"/>
      <c r="MU56" s="113"/>
      <c r="MV56" s="113"/>
      <c r="MW56" s="113"/>
      <c r="MX56" s="113"/>
      <c r="MY56" s="113"/>
      <c r="MZ56" s="113"/>
      <c r="NA56" s="113"/>
      <c r="NB56" s="114"/>
      <c r="NC56" s="5"/>
      <c r="ND56" s="5"/>
      <c r="NE56" s="5"/>
      <c r="NF56" s="5"/>
      <c r="NG56" s="5"/>
      <c r="NH56" s="27"/>
      <c r="NI56" s="2"/>
      <c r="NJ56" s="148"/>
      <c r="NK56" s="149"/>
      <c r="NL56" s="149"/>
      <c r="NM56" s="149"/>
      <c r="NN56" s="149"/>
      <c r="NO56" s="149"/>
      <c r="NP56" s="149"/>
      <c r="NQ56" s="149"/>
      <c r="NR56" s="149"/>
      <c r="NS56" s="149"/>
      <c r="NT56" s="149"/>
      <c r="NU56" s="149"/>
      <c r="NV56" s="149"/>
      <c r="NW56" s="149"/>
      <c r="NX56" s="150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48"/>
      <c r="NK57" s="149"/>
      <c r="NL57" s="149"/>
      <c r="NM57" s="149"/>
      <c r="NN57" s="149"/>
      <c r="NO57" s="149"/>
      <c r="NP57" s="149"/>
      <c r="NQ57" s="149"/>
      <c r="NR57" s="149"/>
      <c r="NS57" s="149"/>
      <c r="NT57" s="149"/>
      <c r="NU57" s="149"/>
      <c r="NV57" s="149"/>
      <c r="NW57" s="149"/>
      <c r="NX57" s="150"/>
    </row>
    <row r="58" spans="1:393" ht="4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48"/>
      <c r="NK58" s="149"/>
      <c r="NL58" s="149"/>
      <c r="NM58" s="149"/>
      <c r="NN58" s="149"/>
      <c r="NO58" s="149"/>
      <c r="NP58" s="149"/>
      <c r="NQ58" s="149"/>
      <c r="NR58" s="149"/>
      <c r="NS58" s="149"/>
      <c r="NT58" s="149"/>
      <c r="NU58" s="149"/>
      <c r="NV58" s="149"/>
      <c r="NW58" s="149"/>
      <c r="NX58" s="150"/>
    </row>
    <row r="59" spans="1:393" ht="5.2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48"/>
      <c r="NK59" s="149"/>
      <c r="NL59" s="149"/>
      <c r="NM59" s="149"/>
      <c r="NN59" s="149"/>
      <c r="NO59" s="149"/>
      <c r="NP59" s="149"/>
      <c r="NQ59" s="149"/>
      <c r="NR59" s="149"/>
      <c r="NS59" s="149"/>
      <c r="NT59" s="149"/>
      <c r="NU59" s="149"/>
      <c r="NV59" s="149"/>
      <c r="NW59" s="149"/>
      <c r="NX59" s="150"/>
    </row>
    <row r="60" spans="1:393" ht="4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48"/>
      <c r="NK60" s="149"/>
      <c r="NL60" s="149"/>
      <c r="NM60" s="149"/>
      <c r="NN60" s="149"/>
      <c r="NO60" s="149"/>
      <c r="NP60" s="149"/>
      <c r="NQ60" s="149"/>
      <c r="NR60" s="149"/>
      <c r="NS60" s="149"/>
      <c r="NT60" s="149"/>
      <c r="NU60" s="149"/>
      <c r="NV60" s="149"/>
      <c r="NW60" s="149"/>
      <c r="NX60" s="150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48"/>
      <c r="NK61" s="149"/>
      <c r="NL61" s="149"/>
      <c r="NM61" s="149"/>
      <c r="NN61" s="149"/>
      <c r="NO61" s="149"/>
      <c r="NP61" s="149"/>
      <c r="NQ61" s="149"/>
      <c r="NR61" s="149"/>
      <c r="NS61" s="149"/>
      <c r="NT61" s="149"/>
      <c r="NU61" s="149"/>
      <c r="NV61" s="149"/>
      <c r="NW61" s="149"/>
      <c r="NX61" s="150"/>
    </row>
    <row r="62" spans="1:393" ht="13.5" customHeight="1" x14ac:dyDescent="0.15">
      <c r="A62" s="27"/>
      <c r="B62" s="22"/>
      <c r="C62" s="23"/>
      <c r="D62" s="23"/>
      <c r="E62" s="23"/>
      <c r="F62" s="98" t="s">
        <v>83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48"/>
      <c r="NK62" s="149"/>
      <c r="NL62" s="149"/>
      <c r="NM62" s="149"/>
      <c r="NN62" s="149"/>
      <c r="NO62" s="149"/>
      <c r="NP62" s="149"/>
      <c r="NQ62" s="149"/>
      <c r="NR62" s="149"/>
      <c r="NS62" s="149"/>
      <c r="NT62" s="149"/>
      <c r="NU62" s="149"/>
      <c r="NV62" s="149"/>
      <c r="NW62" s="149"/>
      <c r="NX62" s="150"/>
    </row>
    <row r="63" spans="1:393" ht="13.5" customHeight="1" x14ac:dyDescent="0.15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48"/>
      <c r="NK63" s="149"/>
      <c r="NL63" s="149"/>
      <c r="NM63" s="149"/>
      <c r="NN63" s="149"/>
      <c r="NO63" s="149"/>
      <c r="NP63" s="149"/>
      <c r="NQ63" s="149"/>
      <c r="NR63" s="149"/>
      <c r="NS63" s="149"/>
      <c r="NT63" s="149"/>
      <c r="NU63" s="149"/>
      <c r="NV63" s="149"/>
      <c r="NW63" s="149"/>
      <c r="NX63" s="150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48"/>
      <c r="NK64" s="149"/>
      <c r="NL64" s="149"/>
      <c r="NM64" s="149"/>
      <c r="NN64" s="149"/>
      <c r="NO64" s="149"/>
      <c r="NP64" s="149"/>
      <c r="NQ64" s="149"/>
      <c r="NR64" s="149"/>
      <c r="NS64" s="149"/>
      <c r="NT64" s="149"/>
      <c r="NU64" s="149"/>
      <c r="NV64" s="149"/>
      <c r="NW64" s="149"/>
      <c r="NX64" s="150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48"/>
      <c r="NK65" s="149"/>
      <c r="NL65" s="149"/>
      <c r="NM65" s="149"/>
      <c r="NN65" s="149"/>
      <c r="NO65" s="149"/>
      <c r="NP65" s="149"/>
      <c r="NQ65" s="149"/>
      <c r="NR65" s="149"/>
      <c r="NS65" s="149"/>
      <c r="NT65" s="149"/>
      <c r="NU65" s="149"/>
      <c r="NV65" s="149"/>
      <c r="NW65" s="149"/>
      <c r="NX65" s="150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48"/>
      <c r="NK66" s="149"/>
      <c r="NL66" s="149"/>
      <c r="NM66" s="149"/>
      <c r="NN66" s="149"/>
      <c r="NO66" s="149"/>
      <c r="NP66" s="149"/>
      <c r="NQ66" s="149"/>
      <c r="NR66" s="149"/>
      <c r="NS66" s="149"/>
      <c r="NT66" s="149"/>
      <c r="NU66" s="149"/>
      <c r="NV66" s="149"/>
      <c r="NW66" s="149"/>
      <c r="NX66" s="150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51"/>
      <c r="NK67" s="152"/>
      <c r="NL67" s="152"/>
      <c r="NM67" s="152"/>
      <c r="NN67" s="152"/>
      <c r="NO67" s="152"/>
      <c r="NP67" s="152"/>
      <c r="NQ67" s="152"/>
      <c r="NR67" s="152"/>
      <c r="NS67" s="152"/>
      <c r="NT67" s="152"/>
      <c r="NU67" s="152"/>
      <c r="NV67" s="152"/>
      <c r="NW67" s="152"/>
      <c r="NX67" s="153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42" t="s">
        <v>84</v>
      </c>
      <c r="NK68" s="143"/>
      <c r="NL68" s="143"/>
      <c r="NM68" s="143"/>
      <c r="NN68" s="143"/>
      <c r="NO68" s="143"/>
      <c r="NP68" s="143"/>
      <c r="NQ68" s="143"/>
      <c r="NR68" s="143"/>
      <c r="NS68" s="143"/>
      <c r="NT68" s="143"/>
      <c r="NU68" s="143"/>
      <c r="NV68" s="143"/>
      <c r="NW68" s="143"/>
      <c r="NX68" s="14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45"/>
      <c r="NK69" s="146"/>
      <c r="NL69" s="146"/>
      <c r="NM69" s="146"/>
      <c r="NN69" s="146"/>
      <c r="NO69" s="146"/>
      <c r="NP69" s="146"/>
      <c r="NQ69" s="146"/>
      <c r="NR69" s="146"/>
      <c r="NS69" s="146"/>
      <c r="NT69" s="146"/>
      <c r="NU69" s="146"/>
      <c r="NV69" s="146"/>
      <c r="NW69" s="146"/>
      <c r="NX69" s="14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57" t="s">
        <v>186</v>
      </c>
      <c r="NK70" s="158"/>
      <c r="NL70" s="158"/>
      <c r="NM70" s="158"/>
      <c r="NN70" s="158"/>
      <c r="NO70" s="158"/>
      <c r="NP70" s="158"/>
      <c r="NQ70" s="158"/>
      <c r="NR70" s="158"/>
      <c r="NS70" s="158"/>
      <c r="NT70" s="158"/>
      <c r="NU70" s="158"/>
      <c r="NV70" s="158"/>
      <c r="NW70" s="158"/>
      <c r="NX70" s="15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57"/>
      <c r="NK71" s="158"/>
      <c r="NL71" s="158"/>
      <c r="NM71" s="158"/>
      <c r="NN71" s="158"/>
      <c r="NO71" s="158"/>
      <c r="NP71" s="158"/>
      <c r="NQ71" s="158"/>
      <c r="NR71" s="158"/>
      <c r="NS71" s="158"/>
      <c r="NT71" s="158"/>
      <c r="NU71" s="158"/>
      <c r="NV71" s="158"/>
      <c r="NW71" s="158"/>
      <c r="NX71" s="15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57"/>
      <c r="NK72" s="158"/>
      <c r="NL72" s="158"/>
      <c r="NM72" s="158"/>
      <c r="NN72" s="158"/>
      <c r="NO72" s="158"/>
      <c r="NP72" s="158"/>
      <c r="NQ72" s="158"/>
      <c r="NR72" s="158"/>
      <c r="NS72" s="158"/>
      <c r="NT72" s="158"/>
      <c r="NU72" s="158"/>
      <c r="NV72" s="158"/>
      <c r="NW72" s="158"/>
      <c r="NX72" s="15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57"/>
      <c r="NK73" s="158"/>
      <c r="NL73" s="158"/>
      <c r="NM73" s="158"/>
      <c r="NN73" s="158"/>
      <c r="NO73" s="158"/>
      <c r="NP73" s="158"/>
      <c r="NQ73" s="158"/>
      <c r="NR73" s="158"/>
      <c r="NS73" s="158"/>
      <c r="NT73" s="158"/>
      <c r="NU73" s="158"/>
      <c r="NV73" s="158"/>
      <c r="NW73" s="158"/>
      <c r="NX73" s="15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57"/>
      <c r="NK74" s="158"/>
      <c r="NL74" s="158"/>
      <c r="NM74" s="158"/>
      <c r="NN74" s="158"/>
      <c r="NO74" s="158"/>
      <c r="NP74" s="158"/>
      <c r="NQ74" s="158"/>
      <c r="NR74" s="158"/>
      <c r="NS74" s="158"/>
      <c r="NT74" s="158"/>
      <c r="NU74" s="158"/>
      <c r="NV74" s="158"/>
      <c r="NW74" s="158"/>
      <c r="NX74" s="15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57"/>
      <c r="NK75" s="158"/>
      <c r="NL75" s="158"/>
      <c r="NM75" s="158"/>
      <c r="NN75" s="158"/>
      <c r="NO75" s="158"/>
      <c r="NP75" s="158"/>
      <c r="NQ75" s="158"/>
      <c r="NR75" s="158"/>
      <c r="NS75" s="158"/>
      <c r="NT75" s="158"/>
      <c r="NU75" s="158"/>
      <c r="NV75" s="158"/>
      <c r="NW75" s="158"/>
      <c r="NX75" s="15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57"/>
      <c r="NK76" s="158"/>
      <c r="NL76" s="158"/>
      <c r="NM76" s="158"/>
      <c r="NN76" s="158"/>
      <c r="NO76" s="158"/>
      <c r="NP76" s="158"/>
      <c r="NQ76" s="158"/>
      <c r="NR76" s="158"/>
      <c r="NS76" s="158"/>
      <c r="NT76" s="158"/>
      <c r="NU76" s="158"/>
      <c r="NV76" s="158"/>
      <c r="NW76" s="158"/>
      <c r="NX76" s="159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57"/>
      <c r="NK77" s="158"/>
      <c r="NL77" s="158"/>
      <c r="NM77" s="158"/>
      <c r="NN77" s="158"/>
      <c r="NO77" s="158"/>
      <c r="NP77" s="158"/>
      <c r="NQ77" s="158"/>
      <c r="NR77" s="158"/>
      <c r="NS77" s="158"/>
      <c r="NT77" s="158"/>
      <c r="NU77" s="158"/>
      <c r="NV77" s="158"/>
      <c r="NW77" s="158"/>
      <c r="NX77" s="159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18" t="str">
        <f>データ!$B$11</f>
        <v>H28</v>
      </c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 t="str">
        <f>データ!$C$11</f>
        <v>H29</v>
      </c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 t="str">
        <f>データ!$D$11</f>
        <v>H30</v>
      </c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 t="str">
        <f>データ!$E$11</f>
        <v>R01</v>
      </c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 t="str">
        <f>データ!$F$11</f>
        <v>R02</v>
      </c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18" t="str">
        <f>データ!$B$11</f>
        <v>H28</v>
      </c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 t="str">
        <f>データ!$C$11</f>
        <v>H29</v>
      </c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 t="str">
        <f>データ!$D$11</f>
        <v>H30</v>
      </c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 t="str">
        <f>データ!$E$11</f>
        <v>R01</v>
      </c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 t="str">
        <f>データ!$F$11</f>
        <v>R02</v>
      </c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18" t="str">
        <f>データ!$B$11</f>
        <v>H28</v>
      </c>
      <c r="JK78" s="118"/>
      <c r="JL78" s="118"/>
      <c r="JM78" s="118"/>
      <c r="JN78" s="118"/>
      <c r="JO78" s="118"/>
      <c r="JP78" s="118"/>
      <c r="JQ78" s="118"/>
      <c r="JR78" s="118"/>
      <c r="JS78" s="118"/>
      <c r="JT78" s="118"/>
      <c r="JU78" s="118"/>
      <c r="JV78" s="118"/>
      <c r="JW78" s="118"/>
      <c r="JX78" s="118"/>
      <c r="JY78" s="118"/>
      <c r="JZ78" s="118"/>
      <c r="KA78" s="118"/>
      <c r="KB78" s="118"/>
      <c r="KC78" s="118" t="str">
        <f>データ!$C$11</f>
        <v>H29</v>
      </c>
      <c r="KD78" s="118"/>
      <c r="KE78" s="118"/>
      <c r="KF78" s="118"/>
      <c r="KG78" s="118"/>
      <c r="KH78" s="118"/>
      <c r="KI78" s="118"/>
      <c r="KJ78" s="118"/>
      <c r="KK78" s="118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118" t="str">
        <f>データ!$D$11</f>
        <v>H30</v>
      </c>
      <c r="KW78" s="118"/>
      <c r="KX78" s="118"/>
      <c r="KY78" s="118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118"/>
      <c r="LK78" s="118"/>
      <c r="LL78" s="118"/>
      <c r="LM78" s="118"/>
      <c r="LN78" s="118"/>
      <c r="LO78" s="118" t="str">
        <f>データ!$E$11</f>
        <v>R01</v>
      </c>
      <c r="LP78" s="118"/>
      <c r="LQ78" s="118"/>
      <c r="LR78" s="118"/>
      <c r="LS78" s="118"/>
      <c r="LT78" s="118"/>
      <c r="LU78" s="118"/>
      <c r="LV78" s="118"/>
      <c r="LW78" s="118"/>
      <c r="LX78" s="118"/>
      <c r="LY78" s="118"/>
      <c r="LZ78" s="118"/>
      <c r="MA78" s="118"/>
      <c r="MB78" s="118"/>
      <c r="MC78" s="118"/>
      <c r="MD78" s="118"/>
      <c r="ME78" s="118"/>
      <c r="MF78" s="118"/>
      <c r="MG78" s="118"/>
      <c r="MH78" s="118" t="str">
        <f>データ!$F$11</f>
        <v>R02</v>
      </c>
      <c r="MI78" s="118"/>
      <c r="MJ78" s="118"/>
      <c r="MK78" s="118"/>
      <c r="ML78" s="118"/>
      <c r="MM78" s="118"/>
      <c r="MN78" s="118"/>
      <c r="MO78" s="118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118"/>
      <c r="NA78" s="5"/>
      <c r="NB78" s="5"/>
      <c r="NC78" s="5"/>
      <c r="ND78" s="5"/>
      <c r="NE78" s="5"/>
      <c r="NF78" s="5"/>
      <c r="NG78" s="39"/>
      <c r="NH78" s="27"/>
      <c r="NI78" s="2"/>
      <c r="NJ78" s="157"/>
      <c r="NK78" s="158"/>
      <c r="NL78" s="158"/>
      <c r="NM78" s="158"/>
      <c r="NN78" s="158"/>
      <c r="NO78" s="158"/>
      <c r="NP78" s="158"/>
      <c r="NQ78" s="158"/>
      <c r="NR78" s="158"/>
      <c r="NS78" s="158"/>
      <c r="NT78" s="158"/>
      <c r="NU78" s="158"/>
      <c r="NV78" s="158"/>
      <c r="NW78" s="158"/>
      <c r="NX78" s="159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19" t="s">
        <v>57</v>
      </c>
      <c r="K79" s="120"/>
      <c r="L79" s="120"/>
      <c r="M79" s="120"/>
      <c r="N79" s="120"/>
      <c r="O79" s="120"/>
      <c r="P79" s="120"/>
      <c r="Q79" s="120"/>
      <c r="R79" s="120"/>
      <c r="S79" s="120"/>
      <c r="T79" s="121"/>
      <c r="U79" s="122">
        <f>データ!DS7</f>
        <v>40.9</v>
      </c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>
        <f>データ!DT7</f>
        <v>41.8</v>
      </c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>
        <f>データ!DU7</f>
        <v>46.4</v>
      </c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>
        <f>データ!DV7</f>
        <v>50.6</v>
      </c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  <c r="CS79" s="122">
        <f>データ!DW7</f>
        <v>53.9</v>
      </c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19" t="s">
        <v>57</v>
      </c>
      <c r="EE79" s="120"/>
      <c r="EF79" s="120"/>
      <c r="EG79" s="120"/>
      <c r="EH79" s="120"/>
      <c r="EI79" s="120"/>
      <c r="EJ79" s="120"/>
      <c r="EK79" s="120"/>
      <c r="EL79" s="120"/>
      <c r="EM79" s="120"/>
      <c r="EN79" s="121"/>
      <c r="EO79" s="122">
        <f>データ!ED7</f>
        <v>72.099999999999994</v>
      </c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>
        <f>データ!EE7</f>
        <v>67.3</v>
      </c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122">
        <f>データ!EF7</f>
        <v>70</v>
      </c>
      <c r="GB79" s="122"/>
      <c r="GC79" s="122"/>
      <c r="GD79" s="122"/>
      <c r="GE79" s="122"/>
      <c r="GF79" s="122"/>
      <c r="GG79" s="122"/>
      <c r="GH79" s="122"/>
      <c r="GI79" s="122"/>
      <c r="GJ79" s="122"/>
      <c r="GK79" s="122"/>
      <c r="GL79" s="122"/>
      <c r="GM79" s="122"/>
      <c r="GN79" s="122"/>
      <c r="GO79" s="122"/>
      <c r="GP79" s="122"/>
      <c r="GQ79" s="122"/>
      <c r="GR79" s="122"/>
      <c r="GS79" s="122"/>
      <c r="GT79" s="122">
        <f>データ!EG7</f>
        <v>71.900000000000006</v>
      </c>
      <c r="GU79" s="122"/>
      <c r="GV79" s="122"/>
      <c r="GW79" s="122"/>
      <c r="GX79" s="122"/>
      <c r="GY79" s="122"/>
      <c r="GZ79" s="122"/>
      <c r="HA79" s="122"/>
      <c r="HB79" s="122"/>
      <c r="HC79" s="122"/>
      <c r="HD79" s="122"/>
      <c r="HE79" s="122"/>
      <c r="HF79" s="122"/>
      <c r="HG79" s="122"/>
      <c r="HH79" s="122"/>
      <c r="HI79" s="122"/>
      <c r="HJ79" s="122"/>
      <c r="HK79" s="122"/>
      <c r="HL79" s="122"/>
      <c r="HM79" s="122">
        <f>データ!EH7</f>
        <v>71.3</v>
      </c>
      <c r="HN79" s="122"/>
      <c r="HO79" s="122"/>
      <c r="HP79" s="122"/>
      <c r="HQ79" s="122"/>
      <c r="HR79" s="122"/>
      <c r="HS79" s="122"/>
      <c r="HT79" s="122"/>
      <c r="HU79" s="122"/>
      <c r="HV79" s="122"/>
      <c r="HW79" s="122"/>
      <c r="HX79" s="122"/>
      <c r="HY79" s="122"/>
      <c r="HZ79" s="122"/>
      <c r="IA79" s="122"/>
      <c r="IB79" s="122"/>
      <c r="IC79" s="122"/>
      <c r="ID79" s="122"/>
      <c r="IE79" s="12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19" t="s">
        <v>57</v>
      </c>
      <c r="IZ79" s="120"/>
      <c r="JA79" s="120"/>
      <c r="JB79" s="120"/>
      <c r="JC79" s="120"/>
      <c r="JD79" s="120"/>
      <c r="JE79" s="120"/>
      <c r="JF79" s="120"/>
      <c r="JG79" s="120"/>
      <c r="JH79" s="120"/>
      <c r="JI79" s="121"/>
      <c r="JJ79" s="123">
        <f>データ!EO7</f>
        <v>23930163</v>
      </c>
      <c r="JK79" s="123"/>
      <c r="JL79" s="123"/>
      <c r="JM79" s="123"/>
      <c r="JN79" s="123"/>
      <c r="JO79" s="123"/>
      <c r="JP79" s="123"/>
      <c r="JQ79" s="123"/>
      <c r="JR79" s="123"/>
      <c r="JS79" s="123"/>
      <c r="JT79" s="123"/>
      <c r="JU79" s="123"/>
      <c r="JV79" s="123"/>
      <c r="JW79" s="123"/>
      <c r="JX79" s="123"/>
      <c r="JY79" s="123"/>
      <c r="JZ79" s="123"/>
      <c r="KA79" s="123"/>
      <c r="KB79" s="123"/>
      <c r="KC79" s="123">
        <f>データ!EP7</f>
        <v>23574889</v>
      </c>
      <c r="KD79" s="123"/>
      <c r="KE79" s="123"/>
      <c r="KF79" s="123"/>
      <c r="KG79" s="123"/>
      <c r="KH79" s="123"/>
      <c r="KI79" s="123"/>
      <c r="KJ79" s="123"/>
      <c r="KK79" s="123"/>
      <c r="KL79" s="123"/>
      <c r="KM79" s="123"/>
      <c r="KN79" s="123"/>
      <c r="KO79" s="123"/>
      <c r="KP79" s="123"/>
      <c r="KQ79" s="123"/>
      <c r="KR79" s="123"/>
      <c r="KS79" s="123"/>
      <c r="KT79" s="123"/>
      <c r="KU79" s="123"/>
      <c r="KV79" s="123">
        <f>データ!EQ7</f>
        <v>24281677</v>
      </c>
      <c r="KW79" s="123"/>
      <c r="KX79" s="123"/>
      <c r="KY79" s="123"/>
      <c r="KZ79" s="123"/>
      <c r="LA79" s="123"/>
      <c r="LB79" s="123"/>
      <c r="LC79" s="123"/>
      <c r="LD79" s="123"/>
      <c r="LE79" s="123"/>
      <c r="LF79" s="123"/>
      <c r="LG79" s="123"/>
      <c r="LH79" s="123"/>
      <c r="LI79" s="123"/>
      <c r="LJ79" s="123"/>
      <c r="LK79" s="123"/>
      <c r="LL79" s="123"/>
      <c r="LM79" s="123"/>
      <c r="LN79" s="123"/>
      <c r="LO79" s="123">
        <f>データ!ER7</f>
        <v>25028761</v>
      </c>
      <c r="LP79" s="123"/>
      <c r="LQ79" s="123"/>
      <c r="LR79" s="123"/>
      <c r="LS79" s="123"/>
      <c r="LT79" s="123"/>
      <c r="LU79" s="123"/>
      <c r="LV79" s="123"/>
      <c r="LW79" s="123"/>
      <c r="LX79" s="123"/>
      <c r="LY79" s="123"/>
      <c r="LZ79" s="123"/>
      <c r="MA79" s="123"/>
      <c r="MB79" s="123"/>
      <c r="MC79" s="123"/>
      <c r="MD79" s="123"/>
      <c r="ME79" s="123"/>
      <c r="MF79" s="123"/>
      <c r="MG79" s="123"/>
      <c r="MH79" s="123">
        <f>データ!ES7</f>
        <v>27301969</v>
      </c>
      <c r="MI79" s="123"/>
      <c r="MJ79" s="123"/>
      <c r="MK79" s="123"/>
      <c r="ML79" s="123"/>
      <c r="MM79" s="123"/>
      <c r="MN79" s="123"/>
      <c r="MO79" s="123"/>
      <c r="MP79" s="123"/>
      <c r="MQ79" s="123"/>
      <c r="MR79" s="123"/>
      <c r="MS79" s="123"/>
      <c r="MT79" s="123"/>
      <c r="MU79" s="123"/>
      <c r="MV79" s="123"/>
      <c r="MW79" s="123"/>
      <c r="MX79" s="123"/>
      <c r="MY79" s="123"/>
      <c r="MZ79" s="123"/>
      <c r="NA79" s="5"/>
      <c r="NB79" s="5"/>
      <c r="NC79" s="5"/>
      <c r="ND79" s="5"/>
      <c r="NE79" s="5"/>
      <c r="NF79" s="5"/>
      <c r="NG79" s="39"/>
      <c r="NH79" s="27"/>
      <c r="NI79" s="2"/>
      <c r="NJ79" s="157"/>
      <c r="NK79" s="158"/>
      <c r="NL79" s="158"/>
      <c r="NM79" s="158"/>
      <c r="NN79" s="158"/>
      <c r="NO79" s="158"/>
      <c r="NP79" s="158"/>
      <c r="NQ79" s="158"/>
      <c r="NR79" s="158"/>
      <c r="NS79" s="158"/>
      <c r="NT79" s="158"/>
      <c r="NU79" s="158"/>
      <c r="NV79" s="158"/>
      <c r="NW79" s="158"/>
      <c r="NX79" s="15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19" t="s">
        <v>59</v>
      </c>
      <c r="K80" s="120"/>
      <c r="L80" s="120"/>
      <c r="M80" s="120"/>
      <c r="N80" s="120"/>
      <c r="O80" s="120"/>
      <c r="P80" s="120"/>
      <c r="Q80" s="120"/>
      <c r="R80" s="120"/>
      <c r="S80" s="120"/>
      <c r="T80" s="121"/>
      <c r="U80" s="122">
        <f>データ!DX7</f>
        <v>52.5</v>
      </c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>
        <f>データ!DY7</f>
        <v>52.7</v>
      </c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>
        <f>データ!DZ7</f>
        <v>53.7</v>
      </c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>
        <f>データ!EA7</f>
        <v>56.4</v>
      </c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>
        <f>データ!EB7</f>
        <v>56.8</v>
      </c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19" t="s">
        <v>59</v>
      </c>
      <c r="EE80" s="120"/>
      <c r="EF80" s="120"/>
      <c r="EG80" s="120"/>
      <c r="EH80" s="120"/>
      <c r="EI80" s="120"/>
      <c r="EJ80" s="120"/>
      <c r="EK80" s="120"/>
      <c r="EL80" s="120"/>
      <c r="EM80" s="120"/>
      <c r="EN80" s="121"/>
      <c r="EO80" s="122">
        <f>データ!EI7</f>
        <v>66.099999999999994</v>
      </c>
      <c r="EP80" s="122"/>
      <c r="EQ80" s="122"/>
      <c r="ER80" s="122"/>
      <c r="ES80" s="122"/>
      <c r="ET80" s="122"/>
      <c r="EU80" s="122"/>
      <c r="EV80" s="122"/>
      <c r="EW80" s="122"/>
      <c r="EX80" s="122"/>
      <c r="EY80" s="122"/>
      <c r="EZ80" s="122"/>
      <c r="FA80" s="122"/>
      <c r="FB80" s="122"/>
      <c r="FC80" s="122"/>
      <c r="FD80" s="122"/>
      <c r="FE80" s="122"/>
      <c r="FF80" s="122"/>
      <c r="FG80" s="122"/>
      <c r="FH80" s="122">
        <f>データ!EJ7</f>
        <v>68.400000000000006</v>
      </c>
      <c r="FI80" s="122"/>
      <c r="FJ80" s="122"/>
      <c r="FK80" s="122"/>
      <c r="FL80" s="122"/>
      <c r="FM80" s="122"/>
      <c r="FN80" s="122"/>
      <c r="FO80" s="122"/>
      <c r="FP80" s="122"/>
      <c r="FQ80" s="122"/>
      <c r="FR80" s="122"/>
      <c r="FS80" s="122"/>
      <c r="FT80" s="122"/>
      <c r="FU80" s="122"/>
      <c r="FV80" s="122"/>
      <c r="FW80" s="122"/>
      <c r="FX80" s="122"/>
      <c r="FY80" s="122"/>
      <c r="FZ80" s="122"/>
      <c r="GA80" s="122">
        <f>データ!EK7</f>
        <v>69.3</v>
      </c>
      <c r="GB80" s="122"/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>
        <f>データ!EL7</f>
        <v>71.099999999999994</v>
      </c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>
        <f>データ!EM7</f>
        <v>69.8</v>
      </c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19" t="s">
        <v>59</v>
      </c>
      <c r="IZ80" s="120"/>
      <c r="JA80" s="120"/>
      <c r="JB80" s="120"/>
      <c r="JC80" s="120"/>
      <c r="JD80" s="120"/>
      <c r="JE80" s="120"/>
      <c r="JF80" s="120"/>
      <c r="JG80" s="120"/>
      <c r="JH80" s="120"/>
      <c r="JI80" s="121"/>
      <c r="JJ80" s="123">
        <f>データ!ET7</f>
        <v>44446754</v>
      </c>
      <c r="JK80" s="123"/>
      <c r="JL80" s="123"/>
      <c r="JM80" s="123"/>
      <c r="JN80" s="123"/>
      <c r="JO80" s="123"/>
      <c r="JP80" s="123"/>
      <c r="JQ80" s="123"/>
      <c r="JR80" s="123"/>
      <c r="JS80" s="123"/>
      <c r="JT80" s="123"/>
      <c r="JU80" s="123"/>
      <c r="JV80" s="123"/>
      <c r="JW80" s="123"/>
      <c r="JX80" s="123"/>
      <c r="JY80" s="123"/>
      <c r="JZ80" s="123"/>
      <c r="KA80" s="123"/>
      <c r="KB80" s="123"/>
      <c r="KC80" s="123">
        <f>データ!EU7</f>
        <v>45729936</v>
      </c>
      <c r="KD80" s="123"/>
      <c r="KE80" s="123"/>
      <c r="KF80" s="123"/>
      <c r="KG80" s="123"/>
      <c r="KH80" s="123"/>
      <c r="KI80" s="123"/>
      <c r="KJ80" s="123"/>
      <c r="KK80" s="123"/>
      <c r="KL80" s="123"/>
      <c r="KM80" s="123"/>
      <c r="KN80" s="123"/>
      <c r="KO80" s="123"/>
      <c r="KP80" s="123"/>
      <c r="KQ80" s="123"/>
      <c r="KR80" s="123"/>
      <c r="KS80" s="123"/>
      <c r="KT80" s="123"/>
      <c r="KU80" s="123"/>
      <c r="KV80" s="123">
        <f>データ!EV7</f>
        <v>47442477</v>
      </c>
      <c r="KW80" s="123"/>
      <c r="KX80" s="123"/>
      <c r="KY80" s="123"/>
      <c r="KZ80" s="123"/>
      <c r="LA80" s="123"/>
      <c r="LB80" s="123"/>
      <c r="LC80" s="123"/>
      <c r="LD80" s="123"/>
      <c r="LE80" s="123"/>
      <c r="LF80" s="123"/>
      <c r="LG80" s="123"/>
      <c r="LH80" s="123"/>
      <c r="LI80" s="123"/>
      <c r="LJ80" s="123"/>
      <c r="LK80" s="123"/>
      <c r="LL80" s="123"/>
      <c r="LM80" s="123"/>
      <c r="LN80" s="123"/>
      <c r="LO80" s="123">
        <f>データ!EW7</f>
        <v>48164556</v>
      </c>
      <c r="LP80" s="123"/>
      <c r="LQ80" s="123"/>
      <c r="LR80" s="123"/>
      <c r="LS80" s="123"/>
      <c r="LT80" s="123"/>
      <c r="LU80" s="123"/>
      <c r="LV80" s="123"/>
      <c r="LW80" s="123"/>
      <c r="LX80" s="123"/>
      <c r="LY80" s="123"/>
      <c r="LZ80" s="123"/>
      <c r="MA80" s="123"/>
      <c r="MB80" s="123"/>
      <c r="MC80" s="123"/>
      <c r="MD80" s="123"/>
      <c r="ME80" s="123"/>
      <c r="MF80" s="123"/>
      <c r="MG80" s="123"/>
      <c r="MH80" s="123">
        <f>データ!EX7</f>
        <v>49637382</v>
      </c>
      <c r="MI80" s="123"/>
      <c r="MJ80" s="123"/>
      <c r="MK80" s="123"/>
      <c r="ML80" s="123"/>
      <c r="MM80" s="123"/>
      <c r="MN80" s="123"/>
      <c r="MO80" s="123"/>
      <c r="MP80" s="123"/>
      <c r="MQ80" s="123"/>
      <c r="MR80" s="123"/>
      <c r="MS80" s="123"/>
      <c r="MT80" s="123"/>
      <c r="MU80" s="123"/>
      <c r="MV80" s="123"/>
      <c r="MW80" s="123"/>
      <c r="MX80" s="123"/>
      <c r="MY80" s="123"/>
      <c r="MZ80" s="123"/>
      <c r="NA80" s="5"/>
      <c r="NB80" s="5"/>
      <c r="NC80" s="5"/>
      <c r="ND80" s="5"/>
      <c r="NE80" s="5"/>
      <c r="NF80" s="5"/>
      <c r="NG80" s="39"/>
      <c r="NH80" s="27"/>
      <c r="NI80" s="2"/>
      <c r="NJ80" s="157"/>
      <c r="NK80" s="158"/>
      <c r="NL80" s="158"/>
      <c r="NM80" s="158"/>
      <c r="NN80" s="158"/>
      <c r="NO80" s="158"/>
      <c r="NP80" s="158"/>
      <c r="NQ80" s="158"/>
      <c r="NR80" s="158"/>
      <c r="NS80" s="158"/>
      <c r="NT80" s="158"/>
      <c r="NU80" s="158"/>
      <c r="NV80" s="158"/>
      <c r="NW80" s="158"/>
      <c r="NX80" s="15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57"/>
      <c r="NK81" s="158"/>
      <c r="NL81" s="158"/>
      <c r="NM81" s="158"/>
      <c r="NN81" s="158"/>
      <c r="NO81" s="158"/>
      <c r="NP81" s="158"/>
      <c r="NQ81" s="158"/>
      <c r="NR81" s="158"/>
      <c r="NS81" s="158"/>
      <c r="NT81" s="158"/>
      <c r="NU81" s="158"/>
      <c r="NV81" s="158"/>
      <c r="NW81" s="158"/>
      <c r="NX81" s="159"/>
    </row>
    <row r="82" spans="1:388" ht="8.2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57"/>
      <c r="NK82" s="158"/>
      <c r="NL82" s="158"/>
      <c r="NM82" s="158"/>
      <c r="NN82" s="158"/>
      <c r="NO82" s="158"/>
      <c r="NP82" s="158"/>
      <c r="NQ82" s="158"/>
      <c r="NR82" s="158"/>
      <c r="NS82" s="158"/>
      <c r="NT82" s="158"/>
      <c r="NU82" s="158"/>
      <c r="NV82" s="158"/>
      <c r="NW82" s="158"/>
      <c r="NX82" s="159"/>
    </row>
    <row r="83" spans="1:388" ht="8.2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57"/>
      <c r="NK83" s="158"/>
      <c r="NL83" s="158"/>
      <c r="NM83" s="158"/>
      <c r="NN83" s="158"/>
      <c r="NO83" s="158"/>
      <c r="NP83" s="158"/>
      <c r="NQ83" s="158"/>
      <c r="NR83" s="158"/>
      <c r="NS83" s="158"/>
      <c r="NT83" s="158"/>
      <c r="NU83" s="158"/>
      <c r="NV83" s="158"/>
      <c r="NW83" s="158"/>
      <c r="NX83" s="159"/>
    </row>
    <row r="84" spans="1:388" ht="8.2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60"/>
      <c r="NK84" s="161"/>
      <c r="NL84" s="161"/>
      <c r="NM84" s="161"/>
      <c r="NN84" s="161"/>
      <c r="NO84" s="161"/>
      <c r="NP84" s="161"/>
      <c r="NQ84" s="161"/>
      <c r="NR84" s="161"/>
      <c r="NS84" s="161"/>
      <c r="NT84" s="161"/>
      <c r="NU84" s="161"/>
      <c r="NV84" s="161"/>
      <c r="NW84" s="161"/>
      <c r="NX84" s="162"/>
    </row>
    <row r="85" spans="1:388" x14ac:dyDescent="0.15">
      <c r="B85" t="s">
        <v>85</v>
      </c>
      <c r="C85" s="2"/>
      <c r="BH85" s="2"/>
      <c r="GR85" s="2"/>
      <c r="IV85" s="2"/>
      <c r="LD85" s="2"/>
      <c r="NJ85" s="73"/>
      <c r="NK85" s="73"/>
      <c r="NL85" s="73"/>
      <c r="NM85" s="73"/>
      <c r="NN85" s="73"/>
      <c r="NO85" s="73"/>
      <c r="NP85" s="73"/>
      <c r="NQ85" s="73"/>
      <c r="NR85" s="73"/>
      <c r="NS85" s="73"/>
      <c r="NT85" s="73"/>
      <c r="NU85" s="73"/>
      <c r="NV85" s="73"/>
      <c r="NW85" s="73"/>
      <c r="NX85" s="73"/>
    </row>
    <row r="86" spans="1:388" x14ac:dyDescent="0.15">
      <c r="C86" s="2"/>
      <c r="BH86" s="2"/>
      <c r="GR86" s="2"/>
      <c r="IV86" s="2"/>
      <c r="LD86" s="2"/>
      <c r="NJ86" s="73"/>
      <c r="NK86" s="73"/>
      <c r="NL86" s="73"/>
      <c r="NM86" s="73"/>
      <c r="NN86" s="73"/>
      <c r="NO86" s="73"/>
      <c r="NP86" s="73"/>
      <c r="NQ86" s="73"/>
      <c r="NR86" s="73"/>
      <c r="NS86" s="73"/>
      <c r="NT86" s="73"/>
      <c r="NU86" s="73"/>
      <c r="NV86" s="73"/>
      <c r="NW86" s="73"/>
      <c r="NX86" s="73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NJ87" s="73"/>
      <c r="NK87" s="73"/>
      <c r="NL87" s="73"/>
      <c r="NM87" s="73"/>
      <c r="NN87" s="73"/>
      <c r="NO87" s="73"/>
      <c r="NP87" s="73"/>
      <c r="NQ87" s="73"/>
      <c r="NR87" s="73"/>
      <c r="NS87" s="73"/>
      <c r="NT87" s="73"/>
      <c r="NU87" s="73"/>
      <c r="NV87" s="73"/>
      <c r="NW87" s="73"/>
      <c r="NX87" s="73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64O6F3Ga9AdiYoOg9U30M0TOW5WkrIPPACLr67dfAg53tMFMH8v/Hi/NGgj/nj7ngUWmF775JHgqrpa4fBJohg==" saltValue="gHlCkK6MRzmm4NKLrnhxKA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1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15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83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15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29" t="s">
        <v>106</v>
      </c>
      <c r="AJ4" s="130"/>
      <c r="AK4" s="130"/>
      <c r="AL4" s="130"/>
      <c r="AM4" s="130"/>
      <c r="AN4" s="130"/>
      <c r="AO4" s="130"/>
      <c r="AP4" s="130"/>
      <c r="AQ4" s="130"/>
      <c r="AR4" s="130"/>
      <c r="AS4" s="131"/>
      <c r="AT4" s="125" t="s">
        <v>107</v>
      </c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5" t="s">
        <v>108</v>
      </c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9" t="s">
        <v>109</v>
      </c>
      <c r="BQ4" s="130"/>
      <c r="BR4" s="130"/>
      <c r="BS4" s="130"/>
      <c r="BT4" s="130"/>
      <c r="BU4" s="130"/>
      <c r="BV4" s="130"/>
      <c r="BW4" s="130"/>
      <c r="BX4" s="130"/>
      <c r="BY4" s="130"/>
      <c r="BZ4" s="131"/>
      <c r="CA4" s="124" t="s">
        <v>110</v>
      </c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5" t="s">
        <v>111</v>
      </c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 t="s">
        <v>112</v>
      </c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 t="s">
        <v>113</v>
      </c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9" t="s">
        <v>114</v>
      </c>
      <c r="DT4" s="130"/>
      <c r="DU4" s="130"/>
      <c r="DV4" s="130"/>
      <c r="DW4" s="130"/>
      <c r="DX4" s="130"/>
      <c r="DY4" s="130"/>
      <c r="DZ4" s="130"/>
      <c r="EA4" s="130"/>
      <c r="EB4" s="130"/>
      <c r="EC4" s="131"/>
      <c r="ED4" s="124" t="s">
        <v>115</v>
      </c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 t="s">
        <v>116</v>
      </c>
      <c r="EP4" s="124"/>
      <c r="EQ4" s="124"/>
      <c r="ER4" s="124"/>
      <c r="ES4" s="124"/>
      <c r="ET4" s="124"/>
      <c r="EU4" s="124"/>
      <c r="EV4" s="124"/>
      <c r="EW4" s="124"/>
      <c r="EX4" s="124"/>
      <c r="EY4" s="124"/>
    </row>
    <row r="5" spans="1:155" x14ac:dyDescent="0.15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151</v>
      </c>
      <c r="AT5" s="62" t="s">
        <v>141</v>
      </c>
      <c r="AU5" s="62" t="s">
        <v>142</v>
      </c>
      <c r="AV5" s="62" t="s">
        <v>152</v>
      </c>
      <c r="AW5" s="62" t="s">
        <v>144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151</v>
      </c>
      <c r="BE5" s="62" t="s">
        <v>141</v>
      </c>
      <c r="BF5" s="62" t="s">
        <v>142</v>
      </c>
      <c r="BG5" s="62" t="s">
        <v>143</v>
      </c>
      <c r="BH5" s="62" t="s">
        <v>153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151</v>
      </c>
      <c r="BP5" s="62" t="s">
        <v>141</v>
      </c>
      <c r="BQ5" s="62" t="s">
        <v>154</v>
      </c>
      <c r="BR5" s="62" t="s">
        <v>143</v>
      </c>
      <c r="BS5" s="62" t="s">
        <v>155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151</v>
      </c>
      <c r="CA5" s="62" t="s">
        <v>141</v>
      </c>
      <c r="CB5" s="62" t="s">
        <v>142</v>
      </c>
      <c r="CC5" s="62" t="s">
        <v>143</v>
      </c>
      <c r="CD5" s="62" t="s">
        <v>155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151</v>
      </c>
      <c r="CL5" s="62" t="s">
        <v>141</v>
      </c>
      <c r="CM5" s="62" t="s">
        <v>142</v>
      </c>
      <c r="CN5" s="62" t="s">
        <v>143</v>
      </c>
      <c r="CO5" s="62" t="s">
        <v>156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151</v>
      </c>
      <c r="CW5" s="62" t="s">
        <v>141</v>
      </c>
      <c r="CX5" s="62" t="s">
        <v>142</v>
      </c>
      <c r="CY5" s="62" t="s">
        <v>157</v>
      </c>
      <c r="CZ5" s="62" t="s">
        <v>155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151</v>
      </c>
      <c r="DH5" s="62" t="s">
        <v>141</v>
      </c>
      <c r="DI5" s="62" t="s">
        <v>154</v>
      </c>
      <c r="DJ5" s="62" t="s">
        <v>143</v>
      </c>
      <c r="DK5" s="62" t="s">
        <v>155</v>
      </c>
      <c r="DL5" s="62" t="s">
        <v>158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151</v>
      </c>
      <c r="DS5" s="62" t="s">
        <v>141</v>
      </c>
      <c r="DT5" s="62" t="s">
        <v>142</v>
      </c>
      <c r="DU5" s="62" t="s">
        <v>159</v>
      </c>
      <c r="DV5" s="62" t="s">
        <v>155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151</v>
      </c>
      <c r="ED5" s="62" t="s">
        <v>160</v>
      </c>
      <c r="EE5" s="62" t="s">
        <v>142</v>
      </c>
      <c r="EF5" s="62" t="s">
        <v>143</v>
      </c>
      <c r="EG5" s="62" t="s">
        <v>155</v>
      </c>
      <c r="EH5" s="62" t="s">
        <v>161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150</v>
      </c>
      <c r="EN5" s="62" t="s">
        <v>162</v>
      </c>
      <c r="EO5" s="62" t="s">
        <v>163</v>
      </c>
      <c r="EP5" s="62" t="s">
        <v>142</v>
      </c>
      <c r="EQ5" s="62" t="s">
        <v>143</v>
      </c>
      <c r="ER5" s="62" t="s">
        <v>155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  <c r="EY5" s="62" t="s">
        <v>151</v>
      </c>
    </row>
    <row r="6" spans="1:155" s="67" customFormat="1" x14ac:dyDescent="0.15">
      <c r="A6" s="48" t="s">
        <v>164</v>
      </c>
      <c r="B6" s="63">
        <f>B8</f>
        <v>2020</v>
      </c>
      <c r="C6" s="63">
        <f t="shared" ref="C6:M6" si="2">C8</f>
        <v>247500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26" t="str">
        <f>IF(H8&lt;&gt;I8,H8,"")&amp;IF(I8&lt;&gt;J8,I8,"")&amp;"　"&amp;J8</f>
        <v>三重県地方独立行政法人三重県立総合医療センター　総合医療センター</v>
      </c>
      <c r="I6" s="127"/>
      <c r="J6" s="128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26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感 へ 災 地 輪</v>
      </c>
      <c r="U6" s="64" t="str">
        <f>U8</f>
        <v>-</v>
      </c>
      <c r="V6" s="64">
        <f>V8</f>
        <v>29978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419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4</v>
      </c>
      <c r="AE6" s="64">
        <f t="shared" si="3"/>
        <v>423</v>
      </c>
      <c r="AF6" s="64">
        <f t="shared" si="3"/>
        <v>377</v>
      </c>
      <c r="AG6" s="64" t="str">
        <f t="shared" si="3"/>
        <v>-</v>
      </c>
      <c r="AH6" s="64">
        <f t="shared" si="3"/>
        <v>377</v>
      </c>
      <c r="AI6" s="65">
        <f>IF(AI8="-",NA(),AI8)</f>
        <v>96.2</v>
      </c>
      <c r="AJ6" s="65">
        <f t="shared" ref="AJ6:AR6" si="5">IF(AJ8="-",NA(),AJ8)</f>
        <v>104.9</v>
      </c>
      <c r="AK6" s="65">
        <f t="shared" si="5"/>
        <v>104.4</v>
      </c>
      <c r="AL6" s="65">
        <f t="shared" si="5"/>
        <v>97.5</v>
      </c>
      <c r="AM6" s="65">
        <f t="shared" si="5"/>
        <v>100.7</v>
      </c>
      <c r="AN6" s="65">
        <f t="shared" si="5"/>
        <v>98.5</v>
      </c>
      <c r="AO6" s="65">
        <f t="shared" si="5"/>
        <v>98.7</v>
      </c>
      <c r="AP6" s="65">
        <f t="shared" si="5"/>
        <v>99</v>
      </c>
      <c r="AQ6" s="65">
        <f t="shared" si="5"/>
        <v>99</v>
      </c>
      <c r="AR6" s="65">
        <f t="shared" si="5"/>
        <v>103.9</v>
      </c>
      <c r="AS6" s="65" t="str">
        <f>IF(AS8="-","【-】","【"&amp;SUBSTITUTE(TEXT(AS8,"#,##0.0"),"-","△")&amp;"】")</f>
        <v>【102.5】</v>
      </c>
      <c r="AT6" s="65">
        <f>IF(AT8="-",NA(),AT8)</f>
        <v>94</v>
      </c>
      <c r="AU6" s="65">
        <f t="shared" ref="AU6:BC6" si="6">IF(AU8="-",NA(),AU8)</f>
        <v>95.8</v>
      </c>
      <c r="AV6" s="65">
        <f t="shared" si="6"/>
        <v>95</v>
      </c>
      <c r="AW6" s="65">
        <f t="shared" si="6"/>
        <v>89.2</v>
      </c>
      <c r="AX6" s="65">
        <f t="shared" si="6"/>
        <v>83.7</v>
      </c>
      <c r="AY6" s="65">
        <f t="shared" si="6"/>
        <v>91.6</v>
      </c>
      <c r="AZ6" s="65">
        <f t="shared" si="6"/>
        <v>92.1</v>
      </c>
      <c r="BA6" s="65">
        <f t="shared" si="6"/>
        <v>92.3</v>
      </c>
      <c r="BB6" s="65">
        <f t="shared" si="6"/>
        <v>92.4</v>
      </c>
      <c r="BC6" s="65">
        <f t="shared" si="6"/>
        <v>87.5</v>
      </c>
      <c r="BD6" s="65" t="str">
        <f>IF(BD8="-","【-】","【"&amp;SUBSTITUTE(TEXT(BD8,"#,##0.0"),"-","△")&amp;"】")</f>
        <v>【84.7】</v>
      </c>
      <c r="BE6" s="65">
        <f>IF(BE8="-",NA(),BE8)</f>
        <v>4.0999999999999996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2.6</v>
      </c>
      <c r="BI6" s="65">
        <f t="shared" si="7"/>
        <v>0.4</v>
      </c>
      <c r="BJ6" s="65">
        <f t="shared" si="7"/>
        <v>42.9</v>
      </c>
      <c r="BK6" s="65">
        <f t="shared" si="7"/>
        <v>40.200000000000003</v>
      </c>
      <c r="BL6" s="65">
        <f t="shared" si="7"/>
        <v>40.4</v>
      </c>
      <c r="BM6" s="65">
        <f t="shared" si="7"/>
        <v>40.1</v>
      </c>
      <c r="BN6" s="65">
        <f t="shared" si="7"/>
        <v>40.799999999999997</v>
      </c>
      <c r="BO6" s="65" t="str">
        <f>IF(BO8="-","【-】","【"&amp;SUBSTITUTE(TEXT(BO8,"#,##0.0"),"-","△")&amp;"】")</f>
        <v>【69.3】</v>
      </c>
      <c r="BP6" s="65">
        <f>IF(BP8="-",NA(),BP8)</f>
        <v>73.599999999999994</v>
      </c>
      <c r="BQ6" s="65">
        <f t="shared" ref="BQ6:BY6" si="8">IF(BQ8="-",NA(),BQ8)</f>
        <v>73.5</v>
      </c>
      <c r="BR6" s="65">
        <f t="shared" si="8"/>
        <v>73.2</v>
      </c>
      <c r="BS6" s="65">
        <f t="shared" si="8"/>
        <v>69.099999999999994</v>
      </c>
      <c r="BT6" s="65">
        <f t="shared" si="8"/>
        <v>62.9</v>
      </c>
      <c r="BU6" s="65">
        <f t="shared" si="8"/>
        <v>76.099999999999994</v>
      </c>
      <c r="BV6" s="65">
        <f t="shared" si="8"/>
        <v>77</v>
      </c>
      <c r="BW6" s="65">
        <f t="shared" si="8"/>
        <v>77.599999999999994</v>
      </c>
      <c r="BX6" s="65">
        <f t="shared" si="8"/>
        <v>77</v>
      </c>
      <c r="BY6" s="65">
        <f t="shared" si="8"/>
        <v>68.400000000000006</v>
      </c>
      <c r="BZ6" s="65" t="str">
        <f>IF(BZ8="-","【-】","【"&amp;SUBSTITUTE(TEXT(BZ8,"#,##0.0"),"-","△")&amp;"】")</f>
        <v>【67.2】</v>
      </c>
      <c r="CA6" s="66">
        <f>IF(CA8="-",NA(),CA8)</f>
        <v>58678</v>
      </c>
      <c r="CB6" s="66">
        <f t="shared" ref="CB6:CJ6" si="9">IF(CB8="-",NA(),CB8)</f>
        <v>61432</v>
      </c>
      <c r="CC6" s="66">
        <f t="shared" si="9"/>
        <v>62962</v>
      </c>
      <c r="CD6" s="66">
        <f t="shared" si="9"/>
        <v>63905</v>
      </c>
      <c r="CE6" s="66">
        <f t="shared" si="9"/>
        <v>68561</v>
      </c>
      <c r="CF6" s="66">
        <f t="shared" si="9"/>
        <v>55265</v>
      </c>
      <c r="CG6" s="66">
        <f t="shared" si="9"/>
        <v>56892</v>
      </c>
      <c r="CH6" s="66">
        <f t="shared" si="9"/>
        <v>59108</v>
      </c>
      <c r="CI6" s="66">
        <f t="shared" si="9"/>
        <v>60271</v>
      </c>
      <c r="CJ6" s="66">
        <f t="shared" si="9"/>
        <v>63766</v>
      </c>
      <c r="CK6" s="65" t="str">
        <f>IF(CK8="-","【-】","【"&amp;SUBSTITUTE(TEXT(CK8,"#,##0"),"-","△")&amp;"】")</f>
        <v>【56,733】</v>
      </c>
      <c r="CL6" s="66">
        <f>IF(CL8="-",NA(),CL8)</f>
        <v>19375</v>
      </c>
      <c r="CM6" s="66">
        <f t="shared" ref="CM6:CU6" si="10">IF(CM8="-",NA(),CM8)</f>
        <v>20038</v>
      </c>
      <c r="CN6" s="66">
        <f t="shared" si="10"/>
        <v>21522</v>
      </c>
      <c r="CO6" s="66">
        <f t="shared" si="10"/>
        <v>21848</v>
      </c>
      <c r="CP6" s="66">
        <f t="shared" si="10"/>
        <v>22788</v>
      </c>
      <c r="CQ6" s="66">
        <f t="shared" si="10"/>
        <v>14455</v>
      </c>
      <c r="CR6" s="66">
        <f t="shared" si="10"/>
        <v>15171</v>
      </c>
      <c r="CS6" s="66">
        <f t="shared" si="10"/>
        <v>15887</v>
      </c>
      <c r="CT6" s="66">
        <f t="shared" si="10"/>
        <v>16979</v>
      </c>
      <c r="CU6" s="66">
        <f t="shared" si="10"/>
        <v>18423</v>
      </c>
      <c r="CV6" s="65" t="str">
        <f>IF(CV8="-","【-】","【"&amp;SUBSTITUTE(TEXT(CV8,"#,##0"),"-","△")&amp;"】")</f>
        <v>【16,778】</v>
      </c>
      <c r="CW6" s="65">
        <f>IF(CW8="-",NA(),CW8)</f>
        <v>51.3</v>
      </c>
      <c r="CX6" s="65">
        <f t="shared" ref="CX6:DF6" si="11">IF(CX8="-",NA(),CX8)</f>
        <v>49.5</v>
      </c>
      <c r="CY6" s="65">
        <f t="shared" si="11"/>
        <v>49.2</v>
      </c>
      <c r="CZ6" s="65">
        <f t="shared" si="11"/>
        <v>52.4</v>
      </c>
      <c r="DA6" s="65">
        <f t="shared" si="11"/>
        <v>53.2</v>
      </c>
      <c r="DB6" s="65">
        <f t="shared" si="11"/>
        <v>54.1</v>
      </c>
      <c r="DC6" s="65">
        <f t="shared" si="11"/>
        <v>53.8</v>
      </c>
      <c r="DD6" s="65">
        <f t="shared" si="11"/>
        <v>53</v>
      </c>
      <c r="DE6" s="65">
        <f t="shared" si="11"/>
        <v>53</v>
      </c>
      <c r="DF6" s="65">
        <f t="shared" si="11"/>
        <v>56.7</v>
      </c>
      <c r="DG6" s="65" t="str">
        <f>IF(DG8="-","【-】","【"&amp;SUBSTITUTE(TEXT(DG8,"#,##0.0"),"-","△")&amp;"】")</f>
        <v>【58.8】</v>
      </c>
      <c r="DH6" s="65">
        <f>IF(DH8="-",NA(),DH8)</f>
        <v>23.5</v>
      </c>
      <c r="DI6" s="65">
        <f t="shared" ref="DI6:DQ6" si="12">IF(DI8="-",NA(),DI8)</f>
        <v>22.5</v>
      </c>
      <c r="DJ6" s="65">
        <f t="shared" si="12"/>
        <v>22.8</v>
      </c>
      <c r="DK6" s="65">
        <f t="shared" si="12"/>
        <v>23</v>
      </c>
      <c r="DL6" s="65">
        <f t="shared" si="12"/>
        <v>21.6</v>
      </c>
      <c r="DM6" s="65">
        <f t="shared" si="12"/>
        <v>25.2</v>
      </c>
      <c r="DN6" s="65">
        <f t="shared" si="12"/>
        <v>25.4</v>
      </c>
      <c r="DO6" s="65">
        <f t="shared" si="12"/>
        <v>25.8</v>
      </c>
      <c r="DP6" s="65">
        <f t="shared" si="12"/>
        <v>26.4</v>
      </c>
      <c r="DQ6" s="65">
        <f t="shared" si="12"/>
        <v>26.2</v>
      </c>
      <c r="DR6" s="65" t="str">
        <f>IF(DR8="-","【-】","【"&amp;SUBSTITUTE(TEXT(DR8,"#,##0.0"),"-","△")&amp;"】")</f>
        <v>【24.8】</v>
      </c>
      <c r="DS6" s="65">
        <f>IF(DS8="-",NA(),DS8)</f>
        <v>40.9</v>
      </c>
      <c r="DT6" s="65">
        <f t="shared" ref="DT6:EB6" si="13">IF(DT8="-",NA(),DT8)</f>
        <v>41.8</v>
      </c>
      <c r="DU6" s="65">
        <f t="shared" si="13"/>
        <v>46.4</v>
      </c>
      <c r="DV6" s="65">
        <f t="shared" si="13"/>
        <v>50.6</v>
      </c>
      <c r="DW6" s="65">
        <f t="shared" si="13"/>
        <v>53.9</v>
      </c>
      <c r="DX6" s="65">
        <f t="shared" si="13"/>
        <v>52.5</v>
      </c>
      <c r="DY6" s="65">
        <f t="shared" si="13"/>
        <v>52.7</v>
      </c>
      <c r="DZ6" s="65">
        <f t="shared" si="13"/>
        <v>53.7</v>
      </c>
      <c r="EA6" s="65">
        <f t="shared" si="13"/>
        <v>56.4</v>
      </c>
      <c r="EB6" s="65">
        <f t="shared" si="13"/>
        <v>56.8</v>
      </c>
      <c r="EC6" s="65" t="str">
        <f>IF(EC8="-","【-】","【"&amp;SUBSTITUTE(TEXT(EC8,"#,##0.0"),"-","△")&amp;"】")</f>
        <v>【54.8】</v>
      </c>
      <c r="ED6" s="65">
        <f>IF(ED8="-",NA(),ED8)</f>
        <v>72.099999999999994</v>
      </c>
      <c r="EE6" s="65">
        <f t="shared" ref="EE6:EM6" si="14">IF(EE8="-",NA(),EE8)</f>
        <v>67.3</v>
      </c>
      <c r="EF6" s="65">
        <f t="shared" si="14"/>
        <v>70</v>
      </c>
      <c r="EG6" s="65">
        <f t="shared" si="14"/>
        <v>71.900000000000006</v>
      </c>
      <c r="EH6" s="65">
        <f t="shared" si="14"/>
        <v>71.3</v>
      </c>
      <c r="EI6" s="65">
        <f t="shared" si="14"/>
        <v>66.099999999999994</v>
      </c>
      <c r="EJ6" s="65">
        <f t="shared" si="14"/>
        <v>68.400000000000006</v>
      </c>
      <c r="EK6" s="65">
        <f t="shared" si="14"/>
        <v>69.3</v>
      </c>
      <c r="EL6" s="65">
        <f t="shared" si="14"/>
        <v>71.099999999999994</v>
      </c>
      <c r="EM6" s="65">
        <f t="shared" si="14"/>
        <v>69.8</v>
      </c>
      <c r="EN6" s="65" t="str">
        <f>IF(EN8="-","【-】","【"&amp;SUBSTITUTE(TEXT(EN8,"#,##0.0"),"-","△")&amp;"】")</f>
        <v>【70.3】</v>
      </c>
      <c r="EO6" s="66">
        <f>IF(EO8="-",NA(),EO8)</f>
        <v>23930163</v>
      </c>
      <c r="EP6" s="66">
        <f t="shared" ref="EP6:EX6" si="15">IF(EP8="-",NA(),EP8)</f>
        <v>23574889</v>
      </c>
      <c r="EQ6" s="66">
        <f t="shared" si="15"/>
        <v>24281677</v>
      </c>
      <c r="ER6" s="66">
        <f t="shared" si="15"/>
        <v>25028761</v>
      </c>
      <c r="ES6" s="66">
        <f t="shared" si="15"/>
        <v>27301969</v>
      </c>
      <c r="ET6" s="66">
        <f t="shared" si="15"/>
        <v>44446754</v>
      </c>
      <c r="EU6" s="66">
        <f t="shared" si="15"/>
        <v>45729936</v>
      </c>
      <c r="EV6" s="66">
        <f t="shared" si="15"/>
        <v>47442477</v>
      </c>
      <c r="EW6" s="66">
        <f t="shared" si="15"/>
        <v>48164556</v>
      </c>
      <c r="EX6" s="66">
        <f t="shared" si="15"/>
        <v>49637382</v>
      </c>
      <c r="EY6" s="66" t="str">
        <f>IF(EY8="-","【-】","【"&amp;SUBSTITUTE(TEXT(EY8,"#,##0"),"-","△")&amp;"】")</f>
        <v>【49,168,683】</v>
      </c>
    </row>
    <row r="7" spans="1:155" s="67" customFormat="1" x14ac:dyDescent="0.15">
      <c r="A7" s="48" t="s">
        <v>165</v>
      </c>
      <c r="B7" s="63">
        <f t="shared" ref="B7:AH7" si="16">B8</f>
        <v>2020</v>
      </c>
      <c r="C7" s="63">
        <f t="shared" si="16"/>
        <v>247500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地方独立行政法人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400床以上～500床未満</v>
      </c>
      <c r="O7" s="63" t="str">
        <f>O8</f>
        <v>非設置</v>
      </c>
      <c r="P7" s="63" t="str">
        <f>P8</f>
        <v>直営</v>
      </c>
      <c r="Q7" s="64">
        <f t="shared" si="16"/>
        <v>26</v>
      </c>
      <c r="R7" s="63" t="str">
        <f t="shared" si="16"/>
        <v>対象</v>
      </c>
      <c r="S7" s="63" t="str">
        <f t="shared" si="16"/>
        <v>透 I 未 訓 ガ</v>
      </c>
      <c r="T7" s="63" t="str">
        <f t="shared" si="16"/>
        <v>救 臨 感 へ 災 地 輪</v>
      </c>
      <c r="U7" s="64" t="str">
        <f>U8</f>
        <v>-</v>
      </c>
      <c r="V7" s="64">
        <f>V8</f>
        <v>29978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419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>
        <f t="shared" si="16"/>
        <v>4</v>
      </c>
      <c r="AE7" s="64">
        <f t="shared" si="16"/>
        <v>423</v>
      </c>
      <c r="AF7" s="64">
        <f t="shared" si="16"/>
        <v>377</v>
      </c>
      <c r="AG7" s="64" t="str">
        <f t="shared" si="16"/>
        <v>-</v>
      </c>
      <c r="AH7" s="64">
        <f t="shared" si="16"/>
        <v>377</v>
      </c>
      <c r="AI7" s="65">
        <f>AI8</f>
        <v>96.2</v>
      </c>
      <c r="AJ7" s="65">
        <f t="shared" ref="AJ7:AR7" si="17">AJ8</f>
        <v>104.9</v>
      </c>
      <c r="AK7" s="65">
        <f t="shared" si="17"/>
        <v>104.4</v>
      </c>
      <c r="AL7" s="65">
        <f t="shared" si="17"/>
        <v>97.5</v>
      </c>
      <c r="AM7" s="65">
        <f t="shared" si="17"/>
        <v>100.7</v>
      </c>
      <c r="AN7" s="65">
        <f t="shared" si="17"/>
        <v>98.5</v>
      </c>
      <c r="AO7" s="65">
        <f t="shared" si="17"/>
        <v>98.7</v>
      </c>
      <c r="AP7" s="65">
        <f t="shared" si="17"/>
        <v>99</v>
      </c>
      <c r="AQ7" s="65">
        <f t="shared" si="17"/>
        <v>99</v>
      </c>
      <c r="AR7" s="65">
        <f t="shared" si="17"/>
        <v>103.9</v>
      </c>
      <c r="AS7" s="65"/>
      <c r="AT7" s="65">
        <f>AT8</f>
        <v>94</v>
      </c>
      <c r="AU7" s="65">
        <f t="shared" ref="AU7:BC7" si="18">AU8</f>
        <v>95.8</v>
      </c>
      <c r="AV7" s="65">
        <f t="shared" si="18"/>
        <v>95</v>
      </c>
      <c r="AW7" s="65">
        <f t="shared" si="18"/>
        <v>89.2</v>
      </c>
      <c r="AX7" s="65">
        <f t="shared" si="18"/>
        <v>83.7</v>
      </c>
      <c r="AY7" s="65">
        <f t="shared" si="18"/>
        <v>91.6</v>
      </c>
      <c r="AZ7" s="65">
        <f t="shared" si="18"/>
        <v>92.1</v>
      </c>
      <c r="BA7" s="65">
        <f t="shared" si="18"/>
        <v>92.3</v>
      </c>
      <c r="BB7" s="65">
        <f t="shared" si="18"/>
        <v>92.4</v>
      </c>
      <c r="BC7" s="65">
        <f t="shared" si="18"/>
        <v>87.5</v>
      </c>
      <c r="BD7" s="65"/>
      <c r="BE7" s="65">
        <f>BE8</f>
        <v>4.0999999999999996</v>
      </c>
      <c r="BF7" s="65">
        <f t="shared" ref="BF7:BN7" si="19">BF8</f>
        <v>0</v>
      </c>
      <c r="BG7" s="65">
        <f t="shared" si="19"/>
        <v>0</v>
      </c>
      <c r="BH7" s="65">
        <f t="shared" si="19"/>
        <v>2.6</v>
      </c>
      <c r="BI7" s="65">
        <f t="shared" si="19"/>
        <v>0.4</v>
      </c>
      <c r="BJ7" s="65">
        <f t="shared" si="19"/>
        <v>42.9</v>
      </c>
      <c r="BK7" s="65">
        <f t="shared" si="19"/>
        <v>40.200000000000003</v>
      </c>
      <c r="BL7" s="65">
        <f t="shared" si="19"/>
        <v>40.4</v>
      </c>
      <c r="BM7" s="65">
        <f t="shared" si="19"/>
        <v>40.1</v>
      </c>
      <c r="BN7" s="65">
        <f t="shared" si="19"/>
        <v>40.799999999999997</v>
      </c>
      <c r="BO7" s="65"/>
      <c r="BP7" s="65">
        <f>BP8</f>
        <v>73.599999999999994</v>
      </c>
      <c r="BQ7" s="65">
        <f t="shared" ref="BQ7:BY7" si="20">BQ8</f>
        <v>73.5</v>
      </c>
      <c r="BR7" s="65">
        <f t="shared" si="20"/>
        <v>73.2</v>
      </c>
      <c r="BS7" s="65">
        <f t="shared" si="20"/>
        <v>69.099999999999994</v>
      </c>
      <c r="BT7" s="65">
        <f t="shared" si="20"/>
        <v>62.9</v>
      </c>
      <c r="BU7" s="65">
        <f t="shared" si="20"/>
        <v>76.099999999999994</v>
      </c>
      <c r="BV7" s="65">
        <f t="shared" si="20"/>
        <v>77</v>
      </c>
      <c r="BW7" s="65">
        <f t="shared" si="20"/>
        <v>77.599999999999994</v>
      </c>
      <c r="BX7" s="65">
        <f t="shared" si="20"/>
        <v>77</v>
      </c>
      <c r="BY7" s="65">
        <f t="shared" si="20"/>
        <v>68.400000000000006</v>
      </c>
      <c r="BZ7" s="65"/>
      <c r="CA7" s="66">
        <f>CA8</f>
        <v>58678</v>
      </c>
      <c r="CB7" s="66">
        <f t="shared" ref="CB7:CJ7" si="21">CB8</f>
        <v>61432</v>
      </c>
      <c r="CC7" s="66">
        <f t="shared" si="21"/>
        <v>62962</v>
      </c>
      <c r="CD7" s="66">
        <f t="shared" si="21"/>
        <v>63905</v>
      </c>
      <c r="CE7" s="66">
        <f t="shared" si="21"/>
        <v>68561</v>
      </c>
      <c r="CF7" s="66">
        <f t="shared" si="21"/>
        <v>55265</v>
      </c>
      <c r="CG7" s="66">
        <f t="shared" si="21"/>
        <v>56892</v>
      </c>
      <c r="CH7" s="66">
        <f t="shared" si="21"/>
        <v>59108</v>
      </c>
      <c r="CI7" s="66">
        <f t="shared" si="21"/>
        <v>60271</v>
      </c>
      <c r="CJ7" s="66">
        <f t="shared" si="21"/>
        <v>63766</v>
      </c>
      <c r="CK7" s="65"/>
      <c r="CL7" s="66">
        <f>CL8</f>
        <v>19375</v>
      </c>
      <c r="CM7" s="66">
        <f t="shared" ref="CM7:CU7" si="22">CM8</f>
        <v>20038</v>
      </c>
      <c r="CN7" s="66">
        <f t="shared" si="22"/>
        <v>21522</v>
      </c>
      <c r="CO7" s="66">
        <f t="shared" si="22"/>
        <v>21848</v>
      </c>
      <c r="CP7" s="66">
        <f t="shared" si="22"/>
        <v>22788</v>
      </c>
      <c r="CQ7" s="66">
        <f t="shared" si="22"/>
        <v>14455</v>
      </c>
      <c r="CR7" s="66">
        <f t="shared" si="22"/>
        <v>15171</v>
      </c>
      <c r="CS7" s="66">
        <f t="shared" si="22"/>
        <v>15887</v>
      </c>
      <c r="CT7" s="66">
        <f t="shared" si="22"/>
        <v>16979</v>
      </c>
      <c r="CU7" s="66">
        <f t="shared" si="22"/>
        <v>18423</v>
      </c>
      <c r="CV7" s="65"/>
      <c r="CW7" s="65">
        <f>CW8</f>
        <v>51.3</v>
      </c>
      <c r="CX7" s="65">
        <f t="shared" ref="CX7:DF7" si="23">CX8</f>
        <v>49.5</v>
      </c>
      <c r="CY7" s="65">
        <f t="shared" si="23"/>
        <v>49.2</v>
      </c>
      <c r="CZ7" s="65">
        <f t="shared" si="23"/>
        <v>52.4</v>
      </c>
      <c r="DA7" s="65">
        <f t="shared" si="23"/>
        <v>53.2</v>
      </c>
      <c r="DB7" s="65">
        <f t="shared" si="23"/>
        <v>54.1</v>
      </c>
      <c r="DC7" s="65">
        <f t="shared" si="23"/>
        <v>53.8</v>
      </c>
      <c r="DD7" s="65">
        <f t="shared" si="23"/>
        <v>53</v>
      </c>
      <c r="DE7" s="65">
        <f t="shared" si="23"/>
        <v>53</v>
      </c>
      <c r="DF7" s="65">
        <f t="shared" si="23"/>
        <v>56.7</v>
      </c>
      <c r="DG7" s="65"/>
      <c r="DH7" s="65">
        <f>DH8</f>
        <v>23.5</v>
      </c>
      <c r="DI7" s="65">
        <f t="shared" ref="DI7:DQ7" si="24">DI8</f>
        <v>22.5</v>
      </c>
      <c r="DJ7" s="65">
        <f t="shared" si="24"/>
        <v>22.8</v>
      </c>
      <c r="DK7" s="65">
        <f t="shared" si="24"/>
        <v>23</v>
      </c>
      <c r="DL7" s="65">
        <f t="shared" si="24"/>
        <v>21.6</v>
      </c>
      <c r="DM7" s="65">
        <f t="shared" si="24"/>
        <v>25.2</v>
      </c>
      <c r="DN7" s="65">
        <f t="shared" si="24"/>
        <v>25.4</v>
      </c>
      <c r="DO7" s="65">
        <f t="shared" si="24"/>
        <v>25.8</v>
      </c>
      <c r="DP7" s="65">
        <f t="shared" si="24"/>
        <v>26.4</v>
      </c>
      <c r="DQ7" s="65">
        <f t="shared" si="24"/>
        <v>26.2</v>
      </c>
      <c r="DR7" s="65"/>
      <c r="DS7" s="65">
        <f>DS8</f>
        <v>40.9</v>
      </c>
      <c r="DT7" s="65">
        <f t="shared" ref="DT7:EB7" si="25">DT8</f>
        <v>41.8</v>
      </c>
      <c r="DU7" s="65">
        <f t="shared" si="25"/>
        <v>46.4</v>
      </c>
      <c r="DV7" s="65">
        <f t="shared" si="25"/>
        <v>50.6</v>
      </c>
      <c r="DW7" s="65">
        <f t="shared" si="25"/>
        <v>53.9</v>
      </c>
      <c r="DX7" s="65">
        <f t="shared" si="25"/>
        <v>52.5</v>
      </c>
      <c r="DY7" s="65">
        <f t="shared" si="25"/>
        <v>52.7</v>
      </c>
      <c r="DZ7" s="65">
        <f t="shared" si="25"/>
        <v>53.7</v>
      </c>
      <c r="EA7" s="65">
        <f t="shared" si="25"/>
        <v>56.4</v>
      </c>
      <c r="EB7" s="65">
        <f t="shared" si="25"/>
        <v>56.8</v>
      </c>
      <c r="EC7" s="65"/>
      <c r="ED7" s="65">
        <f>ED8</f>
        <v>72.099999999999994</v>
      </c>
      <c r="EE7" s="65">
        <f t="shared" ref="EE7:EM7" si="26">EE8</f>
        <v>67.3</v>
      </c>
      <c r="EF7" s="65">
        <f t="shared" si="26"/>
        <v>70</v>
      </c>
      <c r="EG7" s="65">
        <f t="shared" si="26"/>
        <v>71.900000000000006</v>
      </c>
      <c r="EH7" s="65">
        <f t="shared" si="26"/>
        <v>71.3</v>
      </c>
      <c r="EI7" s="65">
        <f t="shared" si="26"/>
        <v>66.099999999999994</v>
      </c>
      <c r="EJ7" s="65">
        <f t="shared" si="26"/>
        <v>68.400000000000006</v>
      </c>
      <c r="EK7" s="65">
        <f t="shared" si="26"/>
        <v>69.3</v>
      </c>
      <c r="EL7" s="65">
        <f t="shared" si="26"/>
        <v>71.099999999999994</v>
      </c>
      <c r="EM7" s="65">
        <f t="shared" si="26"/>
        <v>69.8</v>
      </c>
      <c r="EN7" s="65"/>
      <c r="EO7" s="66">
        <f>EO8</f>
        <v>23930163</v>
      </c>
      <c r="EP7" s="66">
        <f t="shared" ref="EP7:EX7" si="27">EP8</f>
        <v>23574889</v>
      </c>
      <c r="EQ7" s="66">
        <f t="shared" si="27"/>
        <v>24281677</v>
      </c>
      <c r="ER7" s="66">
        <f t="shared" si="27"/>
        <v>25028761</v>
      </c>
      <c r="ES7" s="66">
        <f t="shared" si="27"/>
        <v>27301969</v>
      </c>
      <c r="ET7" s="66">
        <f t="shared" si="27"/>
        <v>44446754</v>
      </c>
      <c r="EU7" s="66">
        <f t="shared" si="27"/>
        <v>45729936</v>
      </c>
      <c r="EV7" s="66">
        <f t="shared" si="27"/>
        <v>47442477</v>
      </c>
      <c r="EW7" s="66">
        <f t="shared" si="27"/>
        <v>48164556</v>
      </c>
      <c r="EX7" s="66">
        <f t="shared" si="27"/>
        <v>49637382</v>
      </c>
      <c r="EY7" s="66"/>
    </row>
    <row r="8" spans="1:155" s="67" customFormat="1" x14ac:dyDescent="0.15">
      <c r="A8" s="48"/>
      <c r="B8" s="68">
        <v>2020</v>
      </c>
      <c r="C8" s="68">
        <v>247500</v>
      </c>
      <c r="D8" s="68">
        <v>46</v>
      </c>
      <c r="E8" s="68">
        <v>6</v>
      </c>
      <c r="F8" s="68">
        <v>0</v>
      </c>
      <c r="G8" s="68">
        <v>1</v>
      </c>
      <c r="H8" s="68" t="s">
        <v>166</v>
      </c>
      <c r="I8" s="68" t="s">
        <v>167</v>
      </c>
      <c r="J8" s="68" t="s">
        <v>168</v>
      </c>
      <c r="K8" s="68" t="s">
        <v>169</v>
      </c>
      <c r="L8" s="68" t="s">
        <v>170</v>
      </c>
      <c r="M8" s="68" t="s">
        <v>171</v>
      </c>
      <c r="N8" s="68" t="s">
        <v>172</v>
      </c>
      <c r="O8" s="68" t="s">
        <v>173</v>
      </c>
      <c r="P8" s="68" t="s">
        <v>174</v>
      </c>
      <c r="Q8" s="69">
        <v>26</v>
      </c>
      <c r="R8" s="68" t="s">
        <v>175</v>
      </c>
      <c r="S8" s="68" t="s">
        <v>176</v>
      </c>
      <c r="T8" s="68" t="s">
        <v>177</v>
      </c>
      <c r="U8" s="69" t="s">
        <v>39</v>
      </c>
      <c r="V8" s="69">
        <v>29978</v>
      </c>
      <c r="W8" s="68" t="s">
        <v>178</v>
      </c>
      <c r="X8" s="68" t="s">
        <v>178</v>
      </c>
      <c r="Y8" s="70" t="s">
        <v>179</v>
      </c>
      <c r="Z8" s="69">
        <v>419</v>
      </c>
      <c r="AA8" s="69" t="s">
        <v>39</v>
      </c>
      <c r="AB8" s="69" t="s">
        <v>39</v>
      </c>
      <c r="AC8" s="69" t="s">
        <v>39</v>
      </c>
      <c r="AD8" s="69">
        <v>4</v>
      </c>
      <c r="AE8" s="69">
        <v>423</v>
      </c>
      <c r="AF8" s="69">
        <v>377</v>
      </c>
      <c r="AG8" s="69" t="s">
        <v>39</v>
      </c>
      <c r="AH8" s="69">
        <v>377</v>
      </c>
      <c r="AI8" s="71">
        <v>96.2</v>
      </c>
      <c r="AJ8" s="71">
        <v>104.9</v>
      </c>
      <c r="AK8" s="71">
        <v>104.4</v>
      </c>
      <c r="AL8" s="71">
        <v>97.5</v>
      </c>
      <c r="AM8" s="71">
        <v>100.7</v>
      </c>
      <c r="AN8" s="71">
        <v>98.5</v>
      </c>
      <c r="AO8" s="71">
        <v>98.7</v>
      </c>
      <c r="AP8" s="71">
        <v>99</v>
      </c>
      <c r="AQ8" s="71">
        <v>99</v>
      </c>
      <c r="AR8" s="71">
        <v>103.9</v>
      </c>
      <c r="AS8" s="71">
        <v>102.5</v>
      </c>
      <c r="AT8" s="71">
        <v>94</v>
      </c>
      <c r="AU8" s="71">
        <v>95.8</v>
      </c>
      <c r="AV8" s="71">
        <v>95</v>
      </c>
      <c r="AW8" s="71">
        <v>89.2</v>
      </c>
      <c r="AX8" s="71">
        <v>83.7</v>
      </c>
      <c r="AY8" s="71">
        <v>91.6</v>
      </c>
      <c r="AZ8" s="71">
        <v>92.1</v>
      </c>
      <c r="BA8" s="71">
        <v>92.3</v>
      </c>
      <c r="BB8" s="71">
        <v>92.4</v>
      </c>
      <c r="BC8" s="71">
        <v>87.5</v>
      </c>
      <c r="BD8" s="71">
        <v>84.7</v>
      </c>
      <c r="BE8" s="72">
        <v>4.0999999999999996</v>
      </c>
      <c r="BF8" s="72">
        <v>0</v>
      </c>
      <c r="BG8" s="72">
        <v>0</v>
      </c>
      <c r="BH8" s="72">
        <v>2.6</v>
      </c>
      <c r="BI8" s="72">
        <v>0.4</v>
      </c>
      <c r="BJ8" s="72">
        <v>42.9</v>
      </c>
      <c r="BK8" s="72">
        <v>40.200000000000003</v>
      </c>
      <c r="BL8" s="72">
        <v>40.4</v>
      </c>
      <c r="BM8" s="72">
        <v>40.1</v>
      </c>
      <c r="BN8" s="72">
        <v>40.799999999999997</v>
      </c>
      <c r="BO8" s="72">
        <v>69.3</v>
      </c>
      <c r="BP8" s="71">
        <v>73.599999999999994</v>
      </c>
      <c r="BQ8" s="71">
        <v>73.5</v>
      </c>
      <c r="BR8" s="71">
        <v>73.2</v>
      </c>
      <c r="BS8" s="71">
        <v>69.099999999999994</v>
      </c>
      <c r="BT8" s="71">
        <v>62.9</v>
      </c>
      <c r="BU8" s="71">
        <v>76.099999999999994</v>
      </c>
      <c r="BV8" s="71">
        <v>77</v>
      </c>
      <c r="BW8" s="71">
        <v>77.599999999999994</v>
      </c>
      <c r="BX8" s="71">
        <v>77</v>
      </c>
      <c r="BY8" s="71">
        <v>68.400000000000006</v>
      </c>
      <c r="BZ8" s="71">
        <v>67.2</v>
      </c>
      <c r="CA8" s="72">
        <v>58678</v>
      </c>
      <c r="CB8" s="72">
        <v>61432</v>
      </c>
      <c r="CC8" s="72">
        <v>62962</v>
      </c>
      <c r="CD8" s="72">
        <v>63905</v>
      </c>
      <c r="CE8" s="72">
        <v>68561</v>
      </c>
      <c r="CF8" s="72">
        <v>55265</v>
      </c>
      <c r="CG8" s="72">
        <v>56892</v>
      </c>
      <c r="CH8" s="72">
        <v>59108</v>
      </c>
      <c r="CI8" s="72">
        <v>60271</v>
      </c>
      <c r="CJ8" s="72">
        <v>63766</v>
      </c>
      <c r="CK8" s="71">
        <v>56733</v>
      </c>
      <c r="CL8" s="72">
        <v>19375</v>
      </c>
      <c r="CM8" s="72">
        <v>20038</v>
      </c>
      <c r="CN8" s="72">
        <v>21522</v>
      </c>
      <c r="CO8" s="72">
        <v>21848</v>
      </c>
      <c r="CP8" s="72">
        <v>22788</v>
      </c>
      <c r="CQ8" s="72">
        <v>14455</v>
      </c>
      <c r="CR8" s="72">
        <v>15171</v>
      </c>
      <c r="CS8" s="72">
        <v>15887</v>
      </c>
      <c r="CT8" s="72">
        <v>16979</v>
      </c>
      <c r="CU8" s="72">
        <v>18423</v>
      </c>
      <c r="CV8" s="71">
        <v>16778</v>
      </c>
      <c r="CW8" s="72">
        <v>51.3</v>
      </c>
      <c r="CX8" s="72">
        <v>49.5</v>
      </c>
      <c r="CY8" s="72">
        <v>49.2</v>
      </c>
      <c r="CZ8" s="72">
        <v>52.4</v>
      </c>
      <c r="DA8" s="72">
        <v>53.2</v>
      </c>
      <c r="DB8" s="72">
        <v>54.1</v>
      </c>
      <c r="DC8" s="72">
        <v>53.8</v>
      </c>
      <c r="DD8" s="72">
        <v>53</v>
      </c>
      <c r="DE8" s="72">
        <v>53</v>
      </c>
      <c r="DF8" s="72">
        <v>56.7</v>
      </c>
      <c r="DG8" s="72">
        <v>58.8</v>
      </c>
      <c r="DH8" s="72">
        <v>23.5</v>
      </c>
      <c r="DI8" s="72">
        <v>22.5</v>
      </c>
      <c r="DJ8" s="72">
        <v>22.8</v>
      </c>
      <c r="DK8" s="72">
        <v>23</v>
      </c>
      <c r="DL8" s="72">
        <v>21.6</v>
      </c>
      <c r="DM8" s="72">
        <v>25.2</v>
      </c>
      <c r="DN8" s="72">
        <v>25.4</v>
      </c>
      <c r="DO8" s="72">
        <v>25.8</v>
      </c>
      <c r="DP8" s="72">
        <v>26.4</v>
      </c>
      <c r="DQ8" s="72">
        <v>26.2</v>
      </c>
      <c r="DR8" s="72">
        <v>24.8</v>
      </c>
      <c r="DS8" s="71">
        <v>40.9</v>
      </c>
      <c r="DT8" s="71">
        <v>41.8</v>
      </c>
      <c r="DU8" s="71">
        <v>46.4</v>
      </c>
      <c r="DV8" s="71">
        <v>50.6</v>
      </c>
      <c r="DW8" s="71">
        <v>53.9</v>
      </c>
      <c r="DX8" s="71">
        <v>52.5</v>
      </c>
      <c r="DY8" s="71">
        <v>52.7</v>
      </c>
      <c r="DZ8" s="71">
        <v>53.7</v>
      </c>
      <c r="EA8" s="71">
        <v>56.4</v>
      </c>
      <c r="EB8" s="71">
        <v>56.8</v>
      </c>
      <c r="EC8" s="71">
        <v>54.8</v>
      </c>
      <c r="ED8" s="71">
        <v>72.099999999999994</v>
      </c>
      <c r="EE8" s="71">
        <v>67.3</v>
      </c>
      <c r="EF8" s="71">
        <v>70</v>
      </c>
      <c r="EG8" s="71">
        <v>71.900000000000006</v>
      </c>
      <c r="EH8" s="71">
        <v>71.3</v>
      </c>
      <c r="EI8" s="71">
        <v>66.099999999999994</v>
      </c>
      <c r="EJ8" s="71">
        <v>68.400000000000006</v>
      </c>
      <c r="EK8" s="71">
        <v>69.3</v>
      </c>
      <c r="EL8" s="71">
        <v>71.099999999999994</v>
      </c>
      <c r="EM8" s="71">
        <v>69.8</v>
      </c>
      <c r="EN8" s="71">
        <v>70.3</v>
      </c>
      <c r="EO8" s="72">
        <v>23930163</v>
      </c>
      <c r="EP8" s="72">
        <v>23574889</v>
      </c>
      <c r="EQ8" s="72">
        <v>24281677</v>
      </c>
      <c r="ER8" s="72">
        <v>25028761</v>
      </c>
      <c r="ES8" s="72">
        <v>27301969</v>
      </c>
      <c r="ET8" s="72">
        <v>44446754</v>
      </c>
      <c r="EU8" s="72">
        <v>45729936</v>
      </c>
      <c r="EV8" s="72">
        <v>47442477</v>
      </c>
      <c r="EW8" s="72">
        <v>48164556</v>
      </c>
      <c r="EX8" s="72">
        <v>49637382</v>
      </c>
      <c r="EY8" s="72">
        <v>49168683</v>
      </c>
    </row>
    <row r="9" spans="1:155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15">
      <c r="A10" s="77"/>
      <c r="B10" s="77" t="s">
        <v>180</v>
      </c>
      <c r="C10" s="77" t="s">
        <v>181</v>
      </c>
      <c r="D10" s="77" t="s">
        <v>182</v>
      </c>
      <c r="E10" s="77" t="s">
        <v>183</v>
      </c>
      <c r="F10" s="77" t="s">
        <v>184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1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mieken</cp:lastModifiedBy>
  <cp:lastPrinted>2022-01-31T11:31:01Z</cp:lastPrinted>
  <dcterms:created xsi:type="dcterms:W3CDTF">2021-12-03T08:47:52Z</dcterms:created>
  <dcterms:modified xsi:type="dcterms:W3CDTF">2022-01-31T11:31:55Z</dcterms:modified>
  <cp:category/>
</cp:coreProperties>
</file>