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A00$\財務係引継ぎ\中村→吉岡\17.経営比較分析\R2年度決算\02_財政課提出\"/>
    </mc:Choice>
  </mc:AlternateContent>
  <workbookProtection workbookAlgorithmName="SHA-512" workbookHashValue="N+/F4oEM4+gDOiR2RC87iKxpUaRpYZe3LnF6XR2xC5TnCeESO+dZ/z7OeS+h4878QzzOko9d8gDqzO1dq9kt3A==" workbookSaltValue="SSsGfYdgQcs+38Eb90s4Sg==" workbookSpinCount="100000" lockStructure="1"/>
  <bookViews>
    <workbookView xWindow="0" yWindow="0" windowWidth="28800" windowHeight="1304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<sst xmlns="http://schemas.openxmlformats.org/spreadsheetml/2006/main" count="262" uniqueCount="107">
  <si>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</si>
  <si>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</si>
  <si>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</si>
  <si>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</si>
  <si>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</si>
  <si>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</si>
  <si>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</si>
  <si>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</si>
  <si>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</si>
  <si>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</si>
  <si>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</si>
  <si>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</si>
  <si>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</si>
  <si>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</si>
  <si>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</si>
  <si>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</si>
  <si>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</si>
  <si>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</si>
  <si>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</si>
  <si>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</si>
  <si>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</si>
  <si>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</si>
  <si>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</si>
  <si>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</si>
  <si>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</si>
  <si>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</si>
  <si>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</si>
  <si>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</si>
  <si>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</si>
  <si>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</si>
  <si>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</si>
  <si>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</si>
  <si>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</si>
  <si>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</si>
  <si>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</si>
  <si>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</si>
  <si>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</si>
  <si>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</si>
  <si>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</si>
  <si>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</si>
  <si>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</si>
  <si>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</si>
  <si>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</si>
  <si>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</si>
  <si>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</si>
  <si>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</si>
  <si>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</si>
  <si>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</si>
  <si>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</si>
  <si>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</si>
  <si>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</si>
  <si>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</si>
  <si>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</si>
  <si>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</si>
  <si>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</si>
  <si>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</si>
  <si>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</si>
  <si>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</si>
  <si>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</si>
  <si>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</si>
  <si>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</si>
  <si>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</si>
  <si>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</si>
  <si>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</si>
  <si>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</si>
  <si>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</si>
  <si>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</si>
  <si>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</si>
  <si>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</si>
  <si>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</si>
  <si>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</si>
  <si>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</si>
  <si>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</si>
  <si>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</si>
  <si>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</si>
  <si>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</si>
  <si>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</si>
  <si>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</si>
  <si>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</si>
  <si>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</si>
  <si>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</si>
  <si>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</si>
  <si>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</si>
  <si>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</si>
  <si>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</si>
  <si>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</si>
  <si>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</si>
  <si>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</si>
  <si>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</si>
  <si>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</si>
  <si>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</si>
  <si>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</si>
  <si>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</si>
  <si>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</si>
  <si>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</si>
  <si>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</si>
  <si>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</si>
  <si>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</si>
  <si>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</si>
  <si>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</si>
  <si>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</si>
  <si>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</si>
  <si>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</si>
  <si>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</si>
  <si>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本県では、各指標とも、類似団体の平均と同水準もしくは平均を上回っており、概ね健全で効率的な経営を維持しています。
　①「経常収支比率」は、企業の損益状況（黒字・赤字）を示す指標で、100％以上あれば、黒字です。グラフが示すとおり、類似団体の平均を下回るものの、健全な経営を維持しています。⑥「給水原価」は琵琶湖から取水し、ポンプで高所に送水しているため動力費が多くかかることや、給水エリアが広く管路延長が長いことなどから類似団体の平均と比べやや高くなっています。また⑤「料金回収率」は前年度と同水準となっています。
　④「企業債残高対給水収益比率」は、給水収益に対する企業債残高の割合を示す指標で、“借金の重さ”“負債の規模”を表すものです。内部留保を活用し、新たな借り入れを抑制していることから、毎年度減少しています。今後は、管路更新や施設の更新等に多額の費用が見込まれることから、投資と財源のバランスをとっていく必要があります。短期的な支払能力を示す③「流動比率」は現金預金残高が増加したこと等から、前年度より上昇しています。
　⑦「施設利用率」は、1日あたりの配水能力に対する1日あたりの平均配水量の割合であり、施設の利用状況や適正規模を判断する指標で、一般的には高い数値であることが望まれます。また⑧「契約率」は、収益性および未売水の状況を判断する指標で、100％に近いほど収益性が高く適切な規模の投資ができていることになります。ともに類似団体の平均より高い水準にあります。令和２年度は、契約水量の微増に伴い上昇しています。
</t>
    <phoneticPr fontId="5"/>
  </si>
  <si>
    <t xml:space="preserve">　「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法定耐用年数を超えた管路延長の割合を示す指標で、管路の老朽化度合を示しています。本県には昭和46年から給水を開始した彦根工業用水道事業と昭和54年から給水を開始した南部工業用水道事業があります。法定耐用年数を超えた管路は57.40％で、類似団体の平均を上回っており、老朽度調査に基づき地盤条件別に更新基準年数を設定し、計画的な管路の更新に取り組んでいます。
　③「管路更新率」は、それぞれの年度において、更新工事を実施した管路延長の割合を表す指標です　。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令和２年度の管路更新率は0.57％と類似団体の平均を上回る水準にあります。管路更新には、多額の費用と時間が必要となるので、ダウンサイジングなど費用の削減にも取り組み、更新工事の推進に努めています。
</t>
    <phoneticPr fontId="5"/>
  </si>
  <si>
    <t xml:space="preserve">　本県の工業用水道事業は、各指標が示すとおり、概ね健全で効率的な経営が保たれています。しかしながら、近年の水道事業を取り巻く環境は大きく変化しつつあり、節水技術の普及による水需要の減少、自然災害の激甚化、さらには老朽化の進む管路や施設の更新工事の増加など、様々な課題に対応していく必要があります。
　このため、「滋賀県企業庁アセットマネジメント計画（平成28年度～令和37年度）」と5年間の事業実施計画と投資・財政計画からなる「滋賀県企業庁経営計画（平成28年度～令和2年度）」により、効率的・効果的に事業を進めてきました。
　今後は、令和３年３月に策定した「滋賀県企業庁経営戦略」（令和３年度～令和12年度）に基づき、３つの基本目標「安全」「強靭」「持続」の達成に向け、安全な水の安定供給と健全経営の維持に向け取り組んでまいります。
　経営計画では、健全な経営を維持するため、保つべき経営水準として、主な経営指標の目標値を次のとおり設定しています。
〇経常収支比率　100％以上（目標）　112％（R２決算）
　現時点では、健全な経営状況にありますが、さらなるコスト削減を検討して
経営の効率化を進めます。
〇企業債残高対給水収益比率　300％以下（目標）　16.3％（R２決算）
　企業債の新規借入をできる限り抑制しつつ、アセットマネジメント計画に基づ
き、更新対策を進めていきます。
〇給水収益に対する内部留保資金の残高　100％以上（目標）625.6％（R２決算）
　更新投資に必要な自己資金を確保するため、1年間の料金収入と同程度の資
金を保持します。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</si>
</sst>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7"/>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63.98</c:v>
                </c:pt>
                <c:pt idx="1">
                  <c:v>66.45</c:v>
                </c:pt>
                <c:pt idx="2">
                  <c:v>68.489999999999995</c:v>
                </c:pt>
                <c:pt idx="3">
                  <c:v>70.72</c:v>
                </c:pt>
                <c:pt idx="4">
                  <c:v>72.27</c:v>
                </c:pt>
              </c:numCache>
            </c:numRef>
          </c:val>
          <c:extLst xmlns:c16r2="http://schemas.microsoft.com/office/drawing/2015/06/chart">
            <c:ext xmlns:c16="http://schemas.microsoft.com/office/drawing/2014/chart" uri="{C3380CC4-5D6E-409C-BE32-E72D297353CC}">
              <c16:uniqueId val="{00000000-AA76-4666-844B-C435E5872699}"/>
            </c:ext>
          </c:extLst>
        </c:ser>
        <c:dLbls>
          <c:showLegendKey val="0"/>
          <c:showVal val="0"/>
          <c:showCatName val="0"/>
          <c:showSerName val="0"/>
          <c:showPercent val="0"/>
          <c:showBubbleSize val="0"/>
        </c:dLbls>
        <c:gapWidth val="150"/>
        <c:axId val="-1542176240"/>
        <c:axId val="-154217406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xmlns:c16r2="http://schemas.microsoft.com/office/drawing/2015/06/chart">
            <c:ext xmlns:c16="http://schemas.microsoft.com/office/drawing/2014/chart" uri="{C3380CC4-5D6E-409C-BE32-E72D297353CC}">
              <c16:uniqueId val="{00000001-AA76-4666-844B-C435E5872699}"/>
            </c:ext>
          </c:extLst>
        </c:ser>
        <c:dLbls>
          <c:showLegendKey val="0"/>
          <c:showVal val="0"/>
          <c:showCatName val="0"/>
          <c:showSerName val="0"/>
          <c:showPercent val="0"/>
          <c:showBubbleSize val="0"/>
        </c:dLbls>
        <c:marker val="1"/>
        <c:smooth val="0"/>
        <c:axId val="-1542176240"/>
        <c:axId val="-1542174064"/>
      </c:lineChart>
      <c:catAx>
        <c:axId val="-1542176240"/>
        <c:scaling>
          <c:orientation val="minMax"/>
        </c:scaling>
        <c:delete val="1"/>
        <c:axPos val="b"/>
        <c:numFmt formatCode="General" sourceLinked="1"/>
        <c:majorTickMark val="none"/>
        <c:minorTickMark val="none"/>
        <c:tickLblPos val="none"/>
        <c:crossAx val="-1542174064"/>
        <c:crosses val="autoZero"/>
        <c:auto val="1"/>
        <c:lblAlgn val="ctr"/>
        <c:lblOffset val="100"/>
        <c:noMultiLvlLbl val="1"/>
      </c:catAx>
      <c:valAx>
        <c:axId val="-1542174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42176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F4-433D-8765-A339EBF2A22C}"/>
            </c:ext>
          </c:extLst>
        </c:ser>
        <c:dLbls>
          <c:showLegendKey val="0"/>
          <c:showVal val="0"/>
          <c:showCatName val="0"/>
          <c:showSerName val="0"/>
          <c:showPercent val="0"/>
          <c:showBubbleSize val="0"/>
        </c:dLbls>
        <c:gapWidth val="150"/>
        <c:axId val="-1262726336"/>
        <c:axId val="-126271872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xmlns:c16r2="http://schemas.microsoft.com/office/drawing/2015/06/chart">
            <c:ext xmlns:c16="http://schemas.microsoft.com/office/drawing/2014/chart" uri="{C3380CC4-5D6E-409C-BE32-E72D297353CC}">
              <c16:uniqueId val="{00000001-5AF4-433D-8765-A339EBF2A22C}"/>
            </c:ext>
          </c:extLst>
        </c:ser>
        <c:dLbls>
          <c:showLegendKey val="0"/>
          <c:showVal val="0"/>
          <c:showCatName val="0"/>
          <c:showSerName val="0"/>
          <c:showPercent val="0"/>
          <c:showBubbleSize val="0"/>
        </c:dLbls>
        <c:marker val="1"/>
        <c:smooth val="0"/>
        <c:axId val="-1262726336"/>
        <c:axId val="-1262718720"/>
      </c:lineChart>
      <c:catAx>
        <c:axId val="-1262726336"/>
        <c:scaling>
          <c:orientation val="minMax"/>
        </c:scaling>
        <c:delete val="1"/>
        <c:axPos val="b"/>
        <c:numFmt formatCode="General" sourceLinked="1"/>
        <c:majorTickMark val="none"/>
        <c:minorTickMark val="none"/>
        <c:tickLblPos val="none"/>
        <c:crossAx val="-1262718720"/>
        <c:crosses val="autoZero"/>
        <c:auto val="1"/>
        <c:lblAlgn val="ctr"/>
        <c:lblOffset val="100"/>
        <c:noMultiLvlLbl val="1"/>
      </c:catAx>
      <c:valAx>
        <c:axId val="-1262718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6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123.07</c:v>
                </c:pt>
                <c:pt idx="1">
                  <c:v>123.59</c:v>
                </c:pt>
                <c:pt idx="2">
                  <c:v>124.02</c:v>
                </c:pt>
                <c:pt idx="3">
                  <c:v>119.96</c:v>
                </c:pt>
                <c:pt idx="4">
                  <c:v>111.97</c:v>
                </c:pt>
              </c:numCache>
            </c:numRef>
          </c:val>
          <c:extLst xmlns:c16r2="http://schemas.microsoft.com/office/drawing/2015/06/chart">
            <c:ext xmlns:c16="http://schemas.microsoft.com/office/drawing/2014/chart" uri="{C3380CC4-5D6E-409C-BE32-E72D297353CC}">
              <c16:uniqueId val="{00000000-17DF-4425-95E4-1B35C29B3735}"/>
            </c:ext>
          </c:extLst>
        </c:ser>
        <c:dLbls>
          <c:showLegendKey val="0"/>
          <c:showVal val="0"/>
          <c:showCatName val="0"/>
          <c:showSerName val="0"/>
          <c:showPercent val="0"/>
          <c:showBubbleSize val="0"/>
        </c:dLbls>
        <c:gapWidth val="150"/>
        <c:axId val="-1262725248"/>
        <c:axId val="-126271600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xmlns:c16r2="http://schemas.microsoft.com/office/drawing/2015/06/chart">
            <c:ext xmlns:c16="http://schemas.microsoft.com/office/drawing/2014/chart" uri="{C3380CC4-5D6E-409C-BE32-E72D297353CC}">
              <c16:uniqueId val="{00000001-17DF-4425-95E4-1B35C29B3735}"/>
            </c:ext>
          </c:extLst>
        </c:ser>
        <c:dLbls>
          <c:showLegendKey val="0"/>
          <c:showVal val="0"/>
          <c:showCatName val="0"/>
          <c:showSerName val="0"/>
          <c:showPercent val="0"/>
          <c:showBubbleSize val="0"/>
        </c:dLbls>
        <c:marker val="1"/>
        <c:smooth val="0"/>
        <c:axId val="-1262725248"/>
        <c:axId val="-1262716000"/>
      </c:lineChart>
      <c:catAx>
        <c:axId val="-1262725248"/>
        <c:scaling>
          <c:orientation val="minMax"/>
        </c:scaling>
        <c:delete val="1"/>
        <c:axPos val="b"/>
        <c:numFmt formatCode="General" sourceLinked="1"/>
        <c:majorTickMark val="none"/>
        <c:minorTickMark val="none"/>
        <c:tickLblPos val="none"/>
        <c:crossAx val="-1262716000"/>
        <c:crosses val="autoZero"/>
        <c:auto val="1"/>
        <c:lblAlgn val="ctr"/>
        <c:lblOffset val="100"/>
        <c:noMultiLvlLbl val="1"/>
      </c:catAx>
      <c:valAx>
        <c:axId val="-1262716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52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21.2</c:v>
                </c:pt>
                <c:pt idx="1">
                  <c:v>21.11</c:v>
                </c:pt>
                <c:pt idx="2">
                  <c:v>52.57</c:v>
                </c:pt>
                <c:pt idx="3">
                  <c:v>57.4</c:v>
                </c:pt>
                <c:pt idx="4">
                  <c:v>57.4</c:v>
                </c:pt>
              </c:numCache>
            </c:numRef>
          </c:val>
          <c:extLst xmlns:c16r2="http://schemas.microsoft.com/office/drawing/2015/06/chart">
            <c:ext xmlns:c16="http://schemas.microsoft.com/office/drawing/2014/chart" uri="{C3380CC4-5D6E-409C-BE32-E72D297353CC}">
              <c16:uniqueId val="{00000000-881B-4C41-AC2C-F669893D824B}"/>
            </c:ext>
          </c:extLst>
        </c:ser>
        <c:dLbls>
          <c:showLegendKey val="0"/>
          <c:showVal val="0"/>
          <c:showCatName val="0"/>
          <c:showSerName val="0"/>
          <c:showPercent val="0"/>
          <c:showBubbleSize val="0"/>
        </c:dLbls>
        <c:gapWidth val="150"/>
        <c:axId val="-1542886880"/>
        <c:axId val="-126271980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xmlns:c16r2="http://schemas.microsoft.com/office/drawing/2015/06/chart">
            <c:ext xmlns:c16="http://schemas.microsoft.com/office/drawing/2014/chart" uri="{C3380CC4-5D6E-409C-BE32-E72D297353CC}">
              <c16:uniqueId val="{00000001-881B-4C41-AC2C-F669893D824B}"/>
            </c:ext>
          </c:extLst>
        </c:ser>
        <c:dLbls>
          <c:showLegendKey val="0"/>
          <c:showVal val="0"/>
          <c:showCatName val="0"/>
          <c:showSerName val="0"/>
          <c:showPercent val="0"/>
          <c:showBubbleSize val="0"/>
        </c:dLbls>
        <c:marker val="1"/>
        <c:smooth val="0"/>
        <c:axId val="-1542886880"/>
        <c:axId val="-1262719808"/>
      </c:lineChart>
      <c:catAx>
        <c:axId val="-1542886880"/>
        <c:scaling>
          <c:orientation val="minMax"/>
        </c:scaling>
        <c:delete val="1"/>
        <c:axPos val="b"/>
        <c:numFmt formatCode="General" sourceLinked="1"/>
        <c:majorTickMark val="none"/>
        <c:minorTickMark val="none"/>
        <c:tickLblPos val="none"/>
        <c:crossAx val="-1262719808"/>
        <c:crosses val="autoZero"/>
        <c:auto val="1"/>
        <c:lblAlgn val="ctr"/>
        <c:lblOffset val="100"/>
        <c:noMultiLvlLbl val="1"/>
      </c:catAx>
      <c:valAx>
        <c:axId val="-12627198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42886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0.02</c:v>
                </c:pt>
                <c:pt idx="3">
                  <c:v>0.74</c:v>
                </c:pt>
                <c:pt idx="4">
                  <c:v>0.56999999999999995</c:v>
                </c:pt>
              </c:numCache>
            </c:numRef>
          </c:val>
          <c:extLst xmlns:c16r2="http://schemas.microsoft.com/office/drawing/2015/06/chart">
            <c:ext xmlns:c16="http://schemas.microsoft.com/office/drawing/2014/chart" uri="{C3380CC4-5D6E-409C-BE32-E72D297353CC}">
              <c16:uniqueId val="{00000000-818E-473D-8199-239E8F2BBC20}"/>
            </c:ext>
          </c:extLst>
        </c:ser>
        <c:dLbls>
          <c:showLegendKey val="0"/>
          <c:showVal val="0"/>
          <c:showCatName val="0"/>
          <c:showSerName val="0"/>
          <c:showPercent val="0"/>
          <c:showBubbleSize val="0"/>
        </c:dLbls>
        <c:gapWidth val="150"/>
        <c:axId val="-1262717088"/>
        <c:axId val="-12627154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xmlns:c16r2="http://schemas.microsoft.com/office/drawing/2015/06/chart">
            <c:ext xmlns:c16="http://schemas.microsoft.com/office/drawing/2014/chart" uri="{C3380CC4-5D6E-409C-BE32-E72D297353CC}">
              <c16:uniqueId val="{00000001-818E-473D-8199-239E8F2BBC20}"/>
            </c:ext>
          </c:extLst>
        </c:ser>
        <c:dLbls>
          <c:showLegendKey val="0"/>
          <c:showVal val="0"/>
          <c:showCatName val="0"/>
          <c:showSerName val="0"/>
          <c:showPercent val="0"/>
          <c:showBubbleSize val="0"/>
        </c:dLbls>
        <c:marker val="1"/>
        <c:smooth val="0"/>
        <c:axId val="-1262717088"/>
        <c:axId val="-1262715456"/>
      </c:lineChart>
      <c:catAx>
        <c:axId val="-1262717088"/>
        <c:scaling>
          <c:orientation val="minMax"/>
        </c:scaling>
        <c:delete val="1"/>
        <c:axPos val="b"/>
        <c:numFmt formatCode="General" sourceLinked="1"/>
        <c:majorTickMark val="none"/>
        <c:minorTickMark val="none"/>
        <c:tickLblPos val="none"/>
        <c:crossAx val="-1262715456"/>
        <c:crosses val="autoZero"/>
        <c:auto val="1"/>
        <c:lblAlgn val="ctr"/>
        <c:lblOffset val="100"/>
        <c:noMultiLvlLbl val="1"/>
      </c:catAx>
      <c:valAx>
        <c:axId val="-1262715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17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2290.02</c:v>
                </c:pt>
                <c:pt idx="1">
                  <c:v>2369.08</c:v>
                </c:pt>
                <c:pt idx="2">
                  <c:v>1879.84</c:v>
                </c:pt>
                <c:pt idx="3">
                  <c:v>2696.03</c:v>
                </c:pt>
                <c:pt idx="4">
                  <c:v>2951.06</c:v>
                </c:pt>
              </c:numCache>
            </c:numRef>
          </c:val>
          <c:extLst xmlns:c16r2="http://schemas.microsoft.com/office/drawing/2015/06/chart">
            <c:ext xmlns:c16="http://schemas.microsoft.com/office/drawing/2014/chart" uri="{C3380CC4-5D6E-409C-BE32-E72D297353CC}">
              <c16:uniqueId val="{00000000-0CE3-43CE-A40F-685110181C81}"/>
            </c:ext>
          </c:extLst>
        </c:ser>
        <c:dLbls>
          <c:showLegendKey val="0"/>
          <c:showVal val="0"/>
          <c:showCatName val="0"/>
          <c:showSerName val="0"/>
          <c:showPercent val="0"/>
          <c:showBubbleSize val="0"/>
        </c:dLbls>
        <c:gapWidth val="150"/>
        <c:axId val="-1262724704"/>
        <c:axId val="-126272579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xmlns:c16r2="http://schemas.microsoft.com/office/drawing/2015/06/chart">
            <c:ext xmlns:c16="http://schemas.microsoft.com/office/drawing/2014/chart" uri="{C3380CC4-5D6E-409C-BE32-E72D297353CC}">
              <c16:uniqueId val="{00000001-0CE3-43CE-A40F-685110181C81}"/>
            </c:ext>
          </c:extLst>
        </c:ser>
        <c:dLbls>
          <c:showLegendKey val="0"/>
          <c:showVal val="0"/>
          <c:showCatName val="0"/>
          <c:showSerName val="0"/>
          <c:showPercent val="0"/>
          <c:showBubbleSize val="0"/>
        </c:dLbls>
        <c:marker val="1"/>
        <c:smooth val="0"/>
        <c:axId val="-1262724704"/>
        <c:axId val="-1262725792"/>
      </c:lineChart>
      <c:catAx>
        <c:axId val="-1262724704"/>
        <c:scaling>
          <c:orientation val="minMax"/>
        </c:scaling>
        <c:delete val="1"/>
        <c:axPos val="b"/>
        <c:numFmt formatCode="General" sourceLinked="1"/>
        <c:majorTickMark val="none"/>
        <c:minorTickMark val="none"/>
        <c:tickLblPos val="none"/>
        <c:crossAx val="-1262725792"/>
        <c:crosses val="autoZero"/>
        <c:auto val="1"/>
        <c:lblAlgn val="ctr"/>
        <c:lblOffset val="100"/>
        <c:noMultiLvlLbl val="1"/>
      </c:catAx>
      <c:valAx>
        <c:axId val="-1262725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4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36.81</c:v>
                </c:pt>
                <c:pt idx="1">
                  <c:v>19.62</c:v>
                </c:pt>
                <c:pt idx="2">
                  <c:v>20.54</c:v>
                </c:pt>
                <c:pt idx="3">
                  <c:v>18.53</c:v>
                </c:pt>
                <c:pt idx="4">
                  <c:v>16.350000000000001</c:v>
                </c:pt>
              </c:numCache>
            </c:numRef>
          </c:val>
          <c:extLst xmlns:c16r2="http://schemas.microsoft.com/office/drawing/2015/06/chart">
            <c:ext xmlns:c16="http://schemas.microsoft.com/office/drawing/2014/chart" uri="{C3380CC4-5D6E-409C-BE32-E72D297353CC}">
              <c16:uniqueId val="{00000000-1CFD-4EC1-A0DC-0562C3648D7F}"/>
            </c:ext>
          </c:extLst>
        </c:ser>
        <c:dLbls>
          <c:showLegendKey val="0"/>
          <c:showVal val="0"/>
          <c:showCatName val="0"/>
          <c:showSerName val="0"/>
          <c:showPercent val="0"/>
          <c:showBubbleSize val="0"/>
        </c:dLbls>
        <c:gapWidth val="150"/>
        <c:axId val="-1262728512"/>
        <c:axId val="-12627176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xmlns:c16r2="http://schemas.microsoft.com/office/drawing/2015/06/chart">
            <c:ext xmlns:c16="http://schemas.microsoft.com/office/drawing/2014/chart" uri="{C3380CC4-5D6E-409C-BE32-E72D297353CC}">
              <c16:uniqueId val="{00000001-1CFD-4EC1-A0DC-0562C3648D7F}"/>
            </c:ext>
          </c:extLst>
        </c:ser>
        <c:dLbls>
          <c:showLegendKey val="0"/>
          <c:showVal val="0"/>
          <c:showCatName val="0"/>
          <c:showSerName val="0"/>
          <c:showPercent val="0"/>
          <c:showBubbleSize val="0"/>
        </c:dLbls>
        <c:marker val="1"/>
        <c:smooth val="0"/>
        <c:axId val="-1262728512"/>
        <c:axId val="-1262717632"/>
      </c:lineChart>
      <c:catAx>
        <c:axId val="-1262728512"/>
        <c:scaling>
          <c:orientation val="minMax"/>
        </c:scaling>
        <c:delete val="1"/>
        <c:axPos val="b"/>
        <c:numFmt formatCode="General" sourceLinked="1"/>
        <c:majorTickMark val="none"/>
        <c:minorTickMark val="none"/>
        <c:tickLblPos val="none"/>
        <c:crossAx val="-1262717632"/>
        <c:crosses val="autoZero"/>
        <c:auto val="1"/>
        <c:lblAlgn val="ctr"/>
        <c:lblOffset val="100"/>
        <c:noMultiLvlLbl val="1"/>
      </c:catAx>
      <c:valAx>
        <c:axId val="-1262717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85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126.35</c:v>
                </c:pt>
                <c:pt idx="1">
                  <c:v>123.64</c:v>
                </c:pt>
                <c:pt idx="2">
                  <c:v>109.49</c:v>
                </c:pt>
                <c:pt idx="3">
                  <c:v>112.81</c:v>
                </c:pt>
                <c:pt idx="4">
                  <c:v>112.23</c:v>
                </c:pt>
              </c:numCache>
            </c:numRef>
          </c:val>
          <c:extLst xmlns:c16r2="http://schemas.microsoft.com/office/drawing/2015/06/chart">
            <c:ext xmlns:c16="http://schemas.microsoft.com/office/drawing/2014/chart" uri="{C3380CC4-5D6E-409C-BE32-E72D297353CC}">
              <c16:uniqueId val="{00000000-1403-4731-895E-7BF1B4E57DD2}"/>
            </c:ext>
          </c:extLst>
        </c:ser>
        <c:dLbls>
          <c:showLegendKey val="0"/>
          <c:showVal val="0"/>
          <c:showCatName val="0"/>
          <c:showSerName val="0"/>
          <c:showPercent val="0"/>
          <c:showBubbleSize val="0"/>
        </c:dLbls>
        <c:gapWidth val="150"/>
        <c:axId val="-1262724160"/>
        <c:axId val="-126272361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xmlns:c16r2="http://schemas.microsoft.com/office/drawing/2015/06/chart">
            <c:ext xmlns:c16="http://schemas.microsoft.com/office/drawing/2014/chart" uri="{C3380CC4-5D6E-409C-BE32-E72D297353CC}">
              <c16:uniqueId val="{00000001-1403-4731-895E-7BF1B4E57DD2}"/>
            </c:ext>
          </c:extLst>
        </c:ser>
        <c:dLbls>
          <c:showLegendKey val="0"/>
          <c:showVal val="0"/>
          <c:showCatName val="0"/>
          <c:showSerName val="0"/>
          <c:showPercent val="0"/>
          <c:showBubbleSize val="0"/>
        </c:dLbls>
        <c:marker val="1"/>
        <c:smooth val="0"/>
        <c:axId val="-1262724160"/>
        <c:axId val="-1262723616"/>
      </c:lineChart>
      <c:catAx>
        <c:axId val="-1262724160"/>
        <c:scaling>
          <c:orientation val="minMax"/>
        </c:scaling>
        <c:delete val="1"/>
        <c:axPos val="b"/>
        <c:numFmt formatCode="General" sourceLinked="1"/>
        <c:majorTickMark val="none"/>
        <c:minorTickMark val="none"/>
        <c:tickLblPos val="none"/>
        <c:crossAx val="-1262723616"/>
        <c:crosses val="autoZero"/>
        <c:auto val="1"/>
        <c:lblAlgn val="ctr"/>
        <c:lblOffset val="100"/>
        <c:noMultiLvlLbl val="1"/>
      </c:catAx>
      <c:valAx>
        <c:axId val="-12627236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41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46.13</c:v>
                </c:pt>
                <c:pt idx="1">
                  <c:v>47.28</c:v>
                </c:pt>
                <c:pt idx="2">
                  <c:v>43.9</c:v>
                </c:pt>
                <c:pt idx="3">
                  <c:v>44.45</c:v>
                </c:pt>
                <c:pt idx="4">
                  <c:v>45.04</c:v>
                </c:pt>
              </c:numCache>
            </c:numRef>
          </c:val>
          <c:extLst xmlns:c16r2="http://schemas.microsoft.com/office/drawing/2015/06/chart">
            <c:ext xmlns:c16="http://schemas.microsoft.com/office/drawing/2014/chart" uri="{C3380CC4-5D6E-409C-BE32-E72D297353CC}">
              <c16:uniqueId val="{00000000-B2E8-4247-BFD7-4F6D541171E8}"/>
            </c:ext>
          </c:extLst>
        </c:ser>
        <c:dLbls>
          <c:showLegendKey val="0"/>
          <c:showVal val="0"/>
          <c:showCatName val="0"/>
          <c:showSerName val="0"/>
          <c:showPercent val="0"/>
          <c:showBubbleSize val="0"/>
        </c:dLbls>
        <c:gapWidth val="150"/>
        <c:axId val="-1262723072"/>
        <c:axId val="-126272960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xmlns:c16r2="http://schemas.microsoft.com/office/drawing/2015/06/chart">
            <c:ext xmlns:c16="http://schemas.microsoft.com/office/drawing/2014/chart" uri="{C3380CC4-5D6E-409C-BE32-E72D297353CC}">
              <c16:uniqueId val="{00000001-B2E8-4247-BFD7-4F6D541171E8}"/>
            </c:ext>
          </c:extLst>
        </c:ser>
        <c:dLbls>
          <c:showLegendKey val="0"/>
          <c:showVal val="0"/>
          <c:showCatName val="0"/>
          <c:showSerName val="0"/>
          <c:showPercent val="0"/>
          <c:showBubbleSize val="0"/>
        </c:dLbls>
        <c:marker val="1"/>
        <c:smooth val="0"/>
        <c:axId val="-1262723072"/>
        <c:axId val="-1262729600"/>
      </c:lineChart>
      <c:catAx>
        <c:axId val="-1262723072"/>
        <c:scaling>
          <c:orientation val="minMax"/>
        </c:scaling>
        <c:delete val="1"/>
        <c:axPos val="b"/>
        <c:numFmt formatCode="General" sourceLinked="1"/>
        <c:majorTickMark val="none"/>
        <c:minorTickMark val="none"/>
        <c:tickLblPos val="none"/>
        <c:crossAx val="-1262729600"/>
        <c:crosses val="autoZero"/>
        <c:auto val="1"/>
        <c:lblAlgn val="ctr"/>
        <c:lblOffset val="100"/>
        <c:noMultiLvlLbl val="1"/>
      </c:catAx>
      <c:valAx>
        <c:axId val="-1262729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30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43.94</c:v>
                </c:pt>
                <c:pt idx="1">
                  <c:v>43.33</c:v>
                </c:pt>
                <c:pt idx="2">
                  <c:v>44.6</c:v>
                </c:pt>
                <c:pt idx="3">
                  <c:v>42.07</c:v>
                </c:pt>
                <c:pt idx="4">
                  <c:v>42.14</c:v>
                </c:pt>
              </c:numCache>
            </c:numRef>
          </c:val>
          <c:extLst xmlns:c16r2="http://schemas.microsoft.com/office/drawing/2015/06/chart">
            <c:ext xmlns:c16="http://schemas.microsoft.com/office/drawing/2014/chart" uri="{C3380CC4-5D6E-409C-BE32-E72D297353CC}">
              <c16:uniqueId val="{00000000-1E3F-4EDE-A193-8B8B1161715A}"/>
            </c:ext>
          </c:extLst>
        </c:ser>
        <c:dLbls>
          <c:showLegendKey val="0"/>
          <c:showVal val="0"/>
          <c:showCatName val="0"/>
          <c:showSerName val="0"/>
          <c:showPercent val="0"/>
          <c:showBubbleSize val="0"/>
        </c:dLbls>
        <c:gapWidth val="150"/>
        <c:axId val="-1262727968"/>
        <c:axId val="-126271491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xmlns:c16r2="http://schemas.microsoft.com/office/drawing/2015/06/chart">
            <c:ext xmlns:c16="http://schemas.microsoft.com/office/drawing/2014/chart" uri="{C3380CC4-5D6E-409C-BE32-E72D297353CC}">
              <c16:uniqueId val="{00000001-1E3F-4EDE-A193-8B8B1161715A}"/>
            </c:ext>
          </c:extLst>
        </c:ser>
        <c:dLbls>
          <c:showLegendKey val="0"/>
          <c:showVal val="0"/>
          <c:showCatName val="0"/>
          <c:showSerName val="0"/>
          <c:showPercent val="0"/>
          <c:showBubbleSize val="0"/>
        </c:dLbls>
        <c:marker val="1"/>
        <c:smooth val="0"/>
        <c:axId val="-1262727968"/>
        <c:axId val="-1262714912"/>
      </c:lineChart>
      <c:catAx>
        <c:axId val="-1262727968"/>
        <c:scaling>
          <c:orientation val="minMax"/>
        </c:scaling>
        <c:delete val="1"/>
        <c:axPos val="b"/>
        <c:numFmt formatCode="General" sourceLinked="1"/>
        <c:majorTickMark val="none"/>
        <c:minorTickMark val="none"/>
        <c:tickLblPos val="none"/>
        <c:crossAx val="-1262714912"/>
        <c:crosses val="autoZero"/>
        <c:auto val="1"/>
        <c:lblAlgn val="ctr"/>
        <c:lblOffset val="100"/>
        <c:noMultiLvlLbl val="1"/>
      </c:catAx>
      <c:valAx>
        <c:axId val="-1262714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79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71.069999999999993</c:v>
                </c:pt>
                <c:pt idx="1">
                  <c:v>71.59</c:v>
                </c:pt>
                <c:pt idx="2">
                  <c:v>63.58</c:v>
                </c:pt>
                <c:pt idx="3">
                  <c:v>63.62</c:v>
                </c:pt>
                <c:pt idx="4">
                  <c:v>64.08</c:v>
                </c:pt>
              </c:numCache>
            </c:numRef>
          </c:val>
          <c:extLst xmlns:c16r2="http://schemas.microsoft.com/office/drawing/2015/06/chart">
            <c:ext xmlns:c16="http://schemas.microsoft.com/office/drawing/2014/chart" uri="{C3380CC4-5D6E-409C-BE32-E72D297353CC}">
              <c16:uniqueId val="{00000000-7B28-4174-8F46-0F3B6A59B83D}"/>
            </c:ext>
          </c:extLst>
        </c:ser>
        <c:dLbls>
          <c:showLegendKey val="0"/>
          <c:showVal val="0"/>
          <c:showCatName val="0"/>
          <c:showSerName val="0"/>
          <c:showPercent val="0"/>
          <c:showBubbleSize val="0"/>
        </c:dLbls>
        <c:gapWidth val="150"/>
        <c:axId val="-1262722528"/>
        <c:axId val="-126271926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xmlns:c16r2="http://schemas.microsoft.com/office/drawing/2015/06/chart">
            <c:ext xmlns:c16="http://schemas.microsoft.com/office/drawing/2014/chart" uri="{C3380CC4-5D6E-409C-BE32-E72D297353CC}">
              <c16:uniqueId val="{00000001-7B28-4174-8F46-0F3B6A59B83D}"/>
            </c:ext>
          </c:extLst>
        </c:ser>
        <c:dLbls>
          <c:showLegendKey val="0"/>
          <c:showVal val="0"/>
          <c:showCatName val="0"/>
          <c:showSerName val="0"/>
          <c:showPercent val="0"/>
          <c:showBubbleSize val="0"/>
        </c:dLbls>
        <c:marker val="1"/>
        <c:smooth val="0"/>
        <c:axId val="-1262722528"/>
        <c:axId val="-1262719264"/>
      </c:lineChart>
      <c:catAx>
        <c:axId val="-1262722528"/>
        <c:scaling>
          <c:orientation val="minMax"/>
        </c:scaling>
        <c:delete val="1"/>
        <c:axPos val="b"/>
        <c:numFmt formatCode="General" sourceLinked="1"/>
        <c:majorTickMark val="none"/>
        <c:minorTickMark val="none"/>
        <c:tickLblPos val="none"/>
        <c:crossAx val="-1262719264"/>
        <c:crosses val="autoZero"/>
        <c:auto val="1"/>
        <c:lblAlgn val="ctr"/>
        <c:lblOffset val="100"/>
        <c:noMultiLvlLbl val="1"/>
      </c:catAx>
      <c:valAx>
        <c:axId val="-1262719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262722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W46" zoomScaleNormal="100" workbookViewId="0">
      <selection activeCell="SM68" sqref="SM68:TA85"/>
    </sheetView>
  </sheetViews>
  <sheetFormatPr defaultColWidth="2.6328125" defaultRowHeight="13"/>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0" width="3.08984375" customWidth="1"/>
    <col min="521" max="521" width="11.9062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c r="NY2" s="158"/>
      <c r="NZ2" s="158"/>
      <c r="OA2" s="158"/>
      <c r="OB2" s="158"/>
      <c r="OC2" s="158"/>
      <c r="OD2" s="158"/>
      <c r="OE2" s="158"/>
      <c r="OF2" s="158"/>
      <c r="OG2" s="158"/>
      <c r="OH2" s="158"/>
      <c r="OI2" s="158"/>
      <c r="OJ2" s="158"/>
      <c r="OK2" s="158"/>
      <c r="OL2" s="158"/>
      <c r="OM2" s="158"/>
      <c r="ON2" s="158"/>
      <c r="OO2" s="158"/>
      <c r="OP2" s="158"/>
      <c r="OQ2" s="158"/>
      <c r="OR2" s="158"/>
      <c r="OS2" s="158"/>
      <c r="OT2" s="158"/>
      <c r="OU2" s="158"/>
      <c r="OV2" s="158"/>
      <c r="OW2" s="158"/>
      <c r="OX2" s="158"/>
      <c r="OY2" s="158"/>
      <c r="OZ2" s="158"/>
      <c r="PA2" s="158"/>
      <c r="PB2" s="158"/>
      <c r="PC2" s="158"/>
      <c r="PD2" s="158"/>
      <c r="PE2" s="158"/>
      <c r="PF2" s="158"/>
      <c r="PG2" s="158"/>
      <c r="PH2" s="158"/>
      <c r="PI2" s="158"/>
      <c r="PJ2" s="158"/>
      <c r="PK2" s="158"/>
      <c r="PL2" s="158"/>
      <c r="PM2" s="158"/>
      <c r="PN2" s="158"/>
      <c r="PO2" s="158"/>
      <c r="PP2" s="158"/>
      <c r="PQ2" s="158"/>
      <c r="PR2" s="158"/>
      <c r="PS2" s="158"/>
      <c r="PT2" s="158"/>
      <c r="PU2" s="158"/>
      <c r="PV2" s="158"/>
      <c r="PW2" s="158"/>
      <c r="PX2" s="158"/>
      <c r="PY2" s="158"/>
      <c r="PZ2" s="158"/>
      <c r="QA2" s="158"/>
      <c r="QB2" s="158"/>
      <c r="QC2" s="158"/>
      <c r="QD2" s="158"/>
      <c r="QE2" s="158"/>
      <c r="QF2" s="158"/>
      <c r="QG2" s="158"/>
      <c r="QH2" s="158"/>
      <c r="QI2" s="158"/>
      <c r="QJ2" s="158"/>
      <c r="QK2" s="158"/>
      <c r="QL2" s="158"/>
      <c r="QM2" s="158"/>
      <c r="QN2" s="158"/>
      <c r="QO2" s="158"/>
      <c r="QP2" s="158"/>
      <c r="QQ2" s="158"/>
      <c r="QR2" s="158"/>
      <c r="QS2" s="158"/>
      <c r="QT2" s="158"/>
      <c r="QU2" s="158"/>
      <c r="QV2" s="158"/>
      <c r="QW2" s="158"/>
      <c r="QX2" s="158"/>
      <c r="QY2" s="158"/>
      <c r="QZ2" s="158"/>
      <c r="RA2" s="158"/>
      <c r="RB2" s="158"/>
      <c r="RC2" s="158"/>
      <c r="RD2" s="158"/>
      <c r="RE2" s="158"/>
      <c r="RF2" s="158"/>
      <c r="RG2" s="158"/>
      <c r="RH2" s="158"/>
      <c r="RI2" s="158"/>
      <c r="RJ2" s="158"/>
      <c r="RK2" s="158"/>
      <c r="RL2" s="158"/>
      <c r="RM2" s="158"/>
      <c r="RN2" s="158"/>
      <c r="RO2" s="158"/>
      <c r="RP2" s="158"/>
      <c r="RQ2" s="158"/>
      <c r="RR2" s="158"/>
      <c r="RS2" s="158"/>
      <c r="RT2" s="158"/>
      <c r="RU2" s="158"/>
      <c r="RV2" s="158"/>
      <c r="RW2" s="158"/>
      <c r="RX2" s="158"/>
      <c r="RY2" s="158"/>
      <c r="RZ2" s="158"/>
      <c r="SA2" s="158"/>
      <c r="SB2" s="158"/>
      <c r="SC2" s="158"/>
      <c r="SD2" s="158"/>
      <c r="SE2" s="158"/>
      <c r="SF2" s="158"/>
      <c r="SG2" s="158"/>
      <c r="SH2" s="158"/>
      <c r="SI2" s="158"/>
      <c r="SJ2" s="158"/>
      <c r="SK2" s="158"/>
      <c r="SL2" s="158"/>
      <c r="SM2" s="158"/>
      <c r="SN2" s="158"/>
      <c r="SO2" s="158"/>
      <c r="SP2" s="158"/>
      <c r="SQ2" s="158"/>
      <c r="SR2" s="158"/>
      <c r="SS2" s="158"/>
      <c r="ST2" s="158"/>
      <c r="SU2" s="158"/>
      <c r="SV2" s="158"/>
      <c r="SW2" s="158"/>
      <c r="SX2" s="158"/>
      <c r="SY2" s="158"/>
      <c r="SZ2" s="158"/>
      <c r="TA2" s="158"/>
    </row>
    <row r="3" spans="1:521" ht="9.75" customHeight="1">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c r="NY3" s="158"/>
      <c r="NZ3" s="158"/>
      <c r="OA3" s="158"/>
      <c r="OB3" s="158"/>
      <c r="OC3" s="158"/>
      <c r="OD3" s="158"/>
      <c r="OE3" s="158"/>
      <c r="OF3" s="158"/>
      <c r="OG3" s="158"/>
      <c r="OH3" s="158"/>
      <c r="OI3" s="158"/>
      <c r="OJ3" s="158"/>
      <c r="OK3" s="158"/>
      <c r="OL3" s="158"/>
      <c r="OM3" s="158"/>
      <c r="ON3" s="158"/>
      <c r="OO3" s="158"/>
      <c r="OP3" s="158"/>
      <c r="OQ3" s="158"/>
      <c r="OR3" s="158"/>
      <c r="OS3" s="158"/>
      <c r="OT3" s="158"/>
      <c r="OU3" s="158"/>
      <c r="OV3" s="158"/>
      <c r="OW3" s="158"/>
      <c r="OX3" s="158"/>
      <c r="OY3" s="158"/>
      <c r="OZ3" s="158"/>
      <c r="PA3" s="158"/>
      <c r="PB3" s="158"/>
      <c r="PC3" s="158"/>
      <c r="PD3" s="158"/>
      <c r="PE3" s="158"/>
      <c r="PF3" s="158"/>
      <c r="PG3" s="158"/>
      <c r="PH3" s="158"/>
      <c r="PI3" s="158"/>
      <c r="PJ3" s="158"/>
      <c r="PK3" s="158"/>
      <c r="PL3" s="158"/>
      <c r="PM3" s="158"/>
      <c r="PN3" s="158"/>
      <c r="PO3" s="158"/>
      <c r="PP3" s="158"/>
      <c r="PQ3" s="158"/>
      <c r="PR3" s="158"/>
      <c r="PS3" s="158"/>
      <c r="PT3" s="158"/>
      <c r="PU3" s="158"/>
      <c r="PV3" s="158"/>
      <c r="PW3" s="158"/>
      <c r="PX3" s="158"/>
      <c r="PY3" s="158"/>
      <c r="PZ3" s="158"/>
      <c r="QA3" s="158"/>
      <c r="QB3" s="158"/>
      <c r="QC3" s="158"/>
      <c r="QD3" s="158"/>
      <c r="QE3" s="158"/>
      <c r="QF3" s="158"/>
      <c r="QG3" s="158"/>
      <c r="QH3" s="158"/>
      <c r="QI3" s="158"/>
      <c r="QJ3" s="158"/>
      <c r="QK3" s="158"/>
      <c r="QL3" s="158"/>
      <c r="QM3" s="158"/>
      <c r="QN3" s="158"/>
      <c r="QO3" s="158"/>
      <c r="QP3" s="158"/>
      <c r="QQ3" s="158"/>
      <c r="QR3" s="158"/>
      <c r="QS3" s="158"/>
      <c r="QT3" s="158"/>
      <c r="QU3" s="158"/>
      <c r="QV3" s="158"/>
      <c r="QW3" s="158"/>
      <c r="QX3" s="158"/>
      <c r="QY3" s="158"/>
      <c r="QZ3" s="158"/>
      <c r="RA3" s="158"/>
      <c r="RB3" s="158"/>
      <c r="RC3" s="158"/>
      <c r="RD3" s="158"/>
      <c r="RE3" s="158"/>
      <c r="RF3" s="158"/>
      <c r="RG3" s="158"/>
      <c r="RH3" s="158"/>
      <c r="RI3" s="158"/>
      <c r="RJ3" s="158"/>
      <c r="RK3" s="158"/>
      <c r="RL3" s="158"/>
      <c r="RM3" s="158"/>
      <c r="RN3" s="158"/>
      <c r="RO3" s="158"/>
      <c r="RP3" s="158"/>
      <c r="RQ3" s="158"/>
      <c r="RR3" s="158"/>
      <c r="RS3" s="158"/>
      <c r="RT3" s="158"/>
      <c r="RU3" s="158"/>
      <c r="RV3" s="158"/>
      <c r="RW3" s="158"/>
      <c r="RX3" s="158"/>
      <c r="RY3" s="158"/>
      <c r="RZ3" s="158"/>
      <c r="SA3" s="158"/>
      <c r="SB3" s="158"/>
      <c r="SC3" s="158"/>
      <c r="SD3" s="158"/>
      <c r="SE3" s="158"/>
      <c r="SF3" s="158"/>
      <c r="SG3" s="158"/>
      <c r="SH3" s="158"/>
      <c r="SI3" s="158"/>
      <c r="SJ3" s="158"/>
      <c r="SK3" s="158"/>
      <c r="SL3" s="158"/>
      <c r="SM3" s="158"/>
      <c r="SN3" s="158"/>
      <c r="SO3" s="158"/>
      <c r="SP3" s="158"/>
      <c r="SQ3" s="158"/>
      <c r="SR3" s="158"/>
      <c r="SS3" s="158"/>
      <c r="ST3" s="158"/>
      <c r="SU3" s="158"/>
      <c r="SV3" s="158"/>
      <c r="SW3" s="158"/>
      <c r="SX3" s="158"/>
      <c r="SY3" s="158"/>
      <c r="SZ3" s="158"/>
      <c r="TA3" s="158"/>
    </row>
    <row r="4" spans="1:521" ht="9.75" customHeight="1">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c r="NY4" s="158"/>
      <c r="NZ4" s="158"/>
      <c r="OA4" s="158"/>
      <c r="OB4" s="158"/>
      <c r="OC4" s="158"/>
      <c r="OD4" s="158"/>
      <c r="OE4" s="158"/>
      <c r="OF4" s="158"/>
      <c r="OG4" s="158"/>
      <c r="OH4" s="158"/>
      <c r="OI4" s="158"/>
      <c r="OJ4" s="158"/>
      <c r="OK4" s="158"/>
      <c r="OL4" s="158"/>
      <c r="OM4" s="158"/>
      <c r="ON4" s="158"/>
      <c r="OO4" s="158"/>
      <c r="OP4" s="158"/>
      <c r="OQ4" s="158"/>
      <c r="OR4" s="158"/>
      <c r="OS4" s="158"/>
      <c r="OT4" s="158"/>
      <c r="OU4" s="158"/>
      <c r="OV4" s="158"/>
      <c r="OW4" s="158"/>
      <c r="OX4" s="158"/>
      <c r="OY4" s="158"/>
      <c r="OZ4" s="158"/>
      <c r="PA4" s="158"/>
      <c r="PB4" s="158"/>
      <c r="PC4" s="158"/>
      <c r="PD4" s="158"/>
      <c r="PE4" s="158"/>
      <c r="PF4" s="158"/>
      <c r="PG4" s="158"/>
      <c r="PH4" s="158"/>
      <c r="PI4" s="158"/>
      <c r="PJ4" s="158"/>
      <c r="PK4" s="158"/>
      <c r="PL4" s="158"/>
      <c r="PM4" s="158"/>
      <c r="PN4" s="158"/>
      <c r="PO4" s="158"/>
      <c r="PP4" s="158"/>
      <c r="PQ4" s="158"/>
      <c r="PR4" s="158"/>
      <c r="PS4" s="158"/>
      <c r="PT4" s="158"/>
      <c r="PU4" s="158"/>
      <c r="PV4" s="158"/>
      <c r="PW4" s="158"/>
      <c r="PX4" s="158"/>
      <c r="PY4" s="158"/>
      <c r="PZ4" s="158"/>
      <c r="QA4" s="158"/>
      <c r="QB4" s="158"/>
      <c r="QC4" s="158"/>
      <c r="QD4" s="158"/>
      <c r="QE4" s="158"/>
      <c r="QF4" s="158"/>
      <c r="QG4" s="158"/>
      <c r="QH4" s="158"/>
      <c r="QI4" s="158"/>
      <c r="QJ4" s="158"/>
      <c r="QK4" s="158"/>
      <c r="QL4" s="158"/>
      <c r="QM4" s="158"/>
      <c r="QN4" s="158"/>
      <c r="QO4" s="158"/>
      <c r="QP4" s="158"/>
      <c r="QQ4" s="158"/>
      <c r="QR4" s="158"/>
      <c r="QS4" s="158"/>
      <c r="QT4" s="158"/>
      <c r="QU4" s="158"/>
      <c r="QV4" s="158"/>
      <c r="QW4" s="158"/>
      <c r="QX4" s="158"/>
      <c r="QY4" s="158"/>
      <c r="QZ4" s="158"/>
      <c r="RA4" s="158"/>
      <c r="RB4" s="158"/>
      <c r="RC4" s="158"/>
      <c r="RD4" s="158"/>
      <c r="RE4" s="158"/>
      <c r="RF4" s="158"/>
      <c r="RG4" s="158"/>
      <c r="RH4" s="158"/>
      <c r="RI4" s="158"/>
      <c r="RJ4" s="158"/>
      <c r="RK4" s="158"/>
      <c r="RL4" s="158"/>
      <c r="RM4" s="158"/>
      <c r="RN4" s="158"/>
      <c r="RO4" s="158"/>
      <c r="RP4" s="158"/>
      <c r="RQ4" s="158"/>
      <c r="RR4" s="158"/>
      <c r="RS4" s="158"/>
      <c r="RT4" s="158"/>
      <c r="RU4" s="158"/>
      <c r="RV4" s="158"/>
      <c r="RW4" s="158"/>
      <c r="RX4" s="158"/>
      <c r="RY4" s="158"/>
      <c r="RZ4" s="158"/>
      <c r="SA4" s="158"/>
      <c r="SB4" s="158"/>
      <c r="SC4" s="158"/>
      <c r="SD4" s="158"/>
      <c r="SE4" s="158"/>
      <c r="SF4" s="158"/>
      <c r="SG4" s="158"/>
      <c r="SH4" s="158"/>
      <c r="SI4" s="158"/>
      <c r="SJ4" s="158"/>
      <c r="SK4" s="158"/>
      <c r="SL4" s="158"/>
      <c r="SM4" s="158"/>
      <c r="SN4" s="158"/>
      <c r="SO4" s="158"/>
      <c r="SP4" s="158"/>
      <c r="SQ4" s="158"/>
      <c r="SR4" s="158"/>
      <c r="SS4" s="158"/>
      <c r="ST4" s="158"/>
      <c r="SU4" s="158"/>
      <c r="SV4" s="158"/>
      <c r="SW4" s="158"/>
      <c r="SX4" s="158"/>
      <c r="SY4" s="158"/>
      <c r="SZ4" s="158"/>
      <c r="TA4" s="158"/>
    </row>
    <row r="5" spans="1:521" ht="18.75" customHeight="1">
      <c r="A5" s="2"/>
      <c r="B5" s="159" t="str">
        <f>データ!H7</f>
        <v>滋賀県</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c r="IW5" s="160"/>
      <c r="IX5" s="160"/>
      <c r="IY5" s="160"/>
      <c r="IZ5" s="160"/>
      <c r="JA5" s="160"/>
      <c r="JB5" s="160"/>
      <c r="JC5" s="160"/>
      <c r="JD5" s="160"/>
      <c r="JE5" s="160"/>
      <c r="JF5" s="160"/>
      <c r="JG5" s="160"/>
      <c r="JH5" s="160"/>
      <c r="JI5" s="160"/>
      <c r="JJ5" s="160"/>
      <c r="JK5" s="160"/>
      <c r="JL5" s="160"/>
      <c r="JM5" s="160"/>
      <c r="JN5" s="160"/>
      <c r="JO5" s="160"/>
      <c r="JP5" s="160"/>
      <c r="JQ5" s="160"/>
      <c r="JR5" s="160"/>
      <c r="JS5" s="160"/>
      <c r="JT5" s="160"/>
      <c r="JU5" s="160"/>
      <c r="JV5" s="160"/>
      <c r="JW5" s="160"/>
      <c r="JX5" s="160"/>
      <c r="JY5" s="160"/>
      <c r="JZ5" s="160"/>
      <c r="KA5" s="160"/>
      <c r="KB5" s="160"/>
      <c r="KC5" s="160"/>
      <c r="KD5" s="160"/>
      <c r="KE5" s="160"/>
      <c r="KF5" s="160"/>
      <c r="KG5" s="160"/>
      <c r="KH5" s="160"/>
      <c r="KI5" s="160"/>
      <c r="KJ5" s="160"/>
      <c r="KK5" s="160"/>
      <c r="KL5" s="160"/>
      <c r="KM5" s="160"/>
      <c r="KN5" s="160"/>
      <c r="KO5" s="160"/>
      <c r="KP5" s="160"/>
      <c r="KQ5" s="160"/>
      <c r="KR5" s="160"/>
      <c r="KS5" s="160"/>
      <c r="KT5" s="16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61" t="s">
        <v>1</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2"/>
      <c r="JR6" s="162"/>
      <c r="JS6" s="162"/>
      <c r="JT6" s="162"/>
      <c r="JU6" s="162"/>
      <c r="JV6" s="162"/>
      <c r="JW6" s="162"/>
      <c r="JX6" s="162"/>
      <c r="JY6" s="162"/>
      <c r="JZ6" s="162"/>
      <c r="KA6" s="162"/>
      <c r="KB6" s="162"/>
      <c r="KC6" s="162"/>
      <c r="KD6" s="162"/>
      <c r="KE6" s="162"/>
      <c r="KF6" s="162"/>
      <c r="KG6" s="162"/>
      <c r="KH6" s="162"/>
      <c r="KI6" s="162"/>
      <c r="KJ6" s="162"/>
      <c r="KK6" s="162"/>
      <c r="KL6" s="162"/>
      <c r="KM6" s="162"/>
      <c r="KN6" s="162"/>
      <c r="KO6" s="162"/>
      <c r="KP6" s="162"/>
      <c r="KQ6" s="162"/>
      <c r="KR6" s="162"/>
      <c r="KS6" s="162"/>
      <c r="KT6" s="162"/>
      <c r="KU6" s="2"/>
      <c r="KV6" s="2"/>
      <c r="KW6" s="3"/>
      <c r="KX6" s="163"/>
      <c r="KY6" s="163"/>
      <c r="KZ6" s="163"/>
      <c r="LA6" s="163"/>
      <c r="LB6" s="163"/>
      <c r="LC6" s="4"/>
      <c r="LD6" s="2"/>
      <c r="LE6" s="2"/>
      <c r="LF6" s="2"/>
      <c r="LG6" s="2"/>
      <c r="LH6" s="2"/>
      <c r="LI6" s="3"/>
      <c r="LJ6" s="163"/>
      <c r="LK6" s="163"/>
      <c r="LL6" s="163"/>
      <c r="LM6" s="163"/>
      <c r="LN6" s="163"/>
      <c r="LO6" s="163"/>
      <c r="LP6" s="163"/>
      <c r="LQ6" s="163"/>
      <c r="LR6" s="163"/>
      <c r="LS6" s="163"/>
      <c r="LT6" s="164"/>
      <c r="LU6" s="164"/>
      <c r="LV6" s="164"/>
      <c r="LW6" s="164"/>
      <c r="LX6" s="164"/>
      <c r="LY6" s="164"/>
      <c r="LZ6" s="164"/>
      <c r="MA6" s="164"/>
      <c r="MB6" s="164"/>
      <c r="MC6" s="16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63"/>
      <c r="NT6" s="164"/>
      <c r="NU6" s="164"/>
      <c r="NV6" s="164"/>
      <c r="NW6" s="164"/>
      <c r="NX6" s="164"/>
      <c r="NY6" s="164"/>
      <c r="NZ6" s="164"/>
      <c r="OA6" s="164"/>
      <c r="OB6" s="164"/>
      <c r="OC6" s="164"/>
      <c r="OD6" s="164"/>
      <c r="OE6" s="164"/>
      <c r="OF6" s="164"/>
      <c r="OG6" s="164"/>
      <c r="OH6" s="164"/>
      <c r="OI6" s="164"/>
      <c r="OJ6" s="164"/>
      <c r="OK6" s="164"/>
      <c r="OL6" s="164"/>
      <c r="OM6" s="16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64"/>
      <c r="QN6" s="164"/>
      <c r="QO6" s="164"/>
      <c r="QP6" s="164"/>
      <c r="QQ6" s="164"/>
      <c r="QR6" s="164"/>
      <c r="QS6" s="164"/>
      <c r="QT6" s="164"/>
      <c r="QU6" s="164"/>
      <c r="QV6" s="16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53" t="s">
        <v>2</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5"/>
      <c r="CH7" s="153" t="s">
        <v>3</v>
      </c>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5"/>
      <c r="FN7" s="153" t="s">
        <v>4</v>
      </c>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5"/>
      <c r="IT7" s="153" t="s">
        <v>5</v>
      </c>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4"/>
      <c r="JW7" s="154"/>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4"/>
      <c r="LP7" s="154"/>
      <c r="LQ7" s="154"/>
      <c r="LR7" s="154"/>
      <c r="LS7" s="154"/>
      <c r="LT7" s="154"/>
      <c r="LU7" s="154"/>
      <c r="LV7" s="154"/>
      <c r="LW7" s="154"/>
      <c r="LX7" s="154"/>
      <c r="LY7" s="155"/>
      <c r="LZ7" s="153" t="s">
        <v>6</v>
      </c>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4"/>
      <c r="NI7" s="154"/>
      <c r="NJ7" s="154"/>
      <c r="NK7" s="154"/>
      <c r="NL7" s="154"/>
      <c r="NM7" s="154"/>
      <c r="NN7" s="154"/>
      <c r="NO7" s="154"/>
      <c r="NP7" s="154"/>
      <c r="NQ7" s="154"/>
      <c r="NR7" s="154"/>
      <c r="NS7" s="154"/>
      <c r="NT7" s="154"/>
      <c r="NU7" s="154"/>
      <c r="NV7" s="154"/>
      <c r="NW7" s="154"/>
      <c r="NX7" s="154"/>
      <c r="NY7" s="154"/>
      <c r="NZ7" s="154"/>
      <c r="OA7" s="154"/>
      <c r="OB7" s="154"/>
      <c r="OC7" s="154"/>
      <c r="OD7" s="154"/>
      <c r="OE7" s="154"/>
      <c r="OF7" s="154"/>
      <c r="OG7" s="154"/>
      <c r="OH7" s="154"/>
      <c r="OI7" s="154"/>
      <c r="OJ7" s="154"/>
      <c r="OK7" s="154"/>
      <c r="OL7" s="154"/>
      <c r="OM7" s="154"/>
      <c r="ON7" s="154"/>
      <c r="OO7" s="154"/>
      <c r="OP7" s="154"/>
      <c r="OQ7" s="154"/>
      <c r="OR7" s="154"/>
      <c r="OS7" s="154"/>
      <c r="OT7" s="154"/>
      <c r="OU7" s="154"/>
      <c r="OV7" s="154"/>
      <c r="OW7" s="154"/>
      <c r="OX7" s="154"/>
      <c r="OY7" s="154"/>
      <c r="OZ7" s="154"/>
      <c r="PA7" s="154"/>
      <c r="PB7" s="154"/>
      <c r="PC7" s="154"/>
      <c r="PD7" s="154"/>
      <c r="PE7" s="155"/>
      <c r="PF7" s="153" t="s">
        <v>7</v>
      </c>
      <c r="PG7" s="154"/>
      <c r="PH7" s="154"/>
      <c r="PI7" s="154"/>
      <c r="PJ7" s="154"/>
      <c r="PK7" s="154"/>
      <c r="PL7" s="154"/>
      <c r="PM7" s="154"/>
      <c r="PN7" s="154"/>
      <c r="PO7" s="154"/>
      <c r="PP7" s="154"/>
      <c r="PQ7" s="154"/>
      <c r="PR7" s="154"/>
      <c r="PS7" s="154"/>
      <c r="PT7" s="154"/>
      <c r="PU7" s="154"/>
      <c r="PV7" s="154"/>
      <c r="PW7" s="154"/>
      <c r="PX7" s="154"/>
      <c r="PY7" s="154"/>
      <c r="PZ7" s="154"/>
      <c r="QA7" s="154"/>
      <c r="QB7" s="154"/>
      <c r="QC7" s="154"/>
      <c r="QD7" s="154"/>
      <c r="QE7" s="154"/>
      <c r="QF7" s="154"/>
      <c r="QG7" s="154"/>
      <c r="QH7" s="154"/>
      <c r="QI7" s="154"/>
      <c r="QJ7" s="154"/>
      <c r="QK7" s="154"/>
      <c r="QL7" s="154"/>
      <c r="QM7" s="154"/>
      <c r="QN7" s="154"/>
      <c r="QO7" s="154"/>
      <c r="QP7" s="154"/>
      <c r="QQ7" s="154"/>
      <c r="QR7" s="154"/>
      <c r="QS7" s="154"/>
      <c r="QT7" s="154"/>
      <c r="QU7" s="154"/>
      <c r="QV7" s="154"/>
      <c r="QW7" s="154"/>
      <c r="QX7" s="154"/>
      <c r="QY7" s="154"/>
      <c r="QZ7" s="154"/>
      <c r="RA7" s="154"/>
      <c r="RB7" s="154"/>
      <c r="RC7" s="154"/>
      <c r="RD7" s="154"/>
      <c r="RE7" s="154"/>
      <c r="RF7" s="154"/>
      <c r="RG7" s="154"/>
      <c r="RH7" s="154"/>
      <c r="RI7" s="154"/>
      <c r="RJ7" s="154"/>
      <c r="RK7" s="154"/>
      <c r="RL7" s="154"/>
      <c r="RM7" s="154"/>
      <c r="RN7" s="154"/>
      <c r="RO7" s="154"/>
      <c r="RP7" s="154"/>
      <c r="RQ7" s="154"/>
      <c r="RR7" s="154"/>
      <c r="RS7" s="154"/>
      <c r="RT7" s="154"/>
      <c r="RU7" s="154"/>
      <c r="RV7" s="154"/>
      <c r="RW7" s="154"/>
      <c r="RX7" s="154"/>
      <c r="RY7" s="154"/>
      <c r="RZ7" s="154"/>
      <c r="SA7" s="154"/>
      <c r="SB7" s="154"/>
      <c r="SC7" s="154"/>
      <c r="SD7" s="154"/>
      <c r="SE7" s="154"/>
      <c r="SF7" s="154"/>
      <c r="SG7" s="154"/>
      <c r="SH7" s="154"/>
      <c r="SI7" s="154"/>
      <c r="SJ7" s="154"/>
      <c r="SK7" s="155"/>
      <c r="SL7" s="3"/>
      <c r="SM7" s="6" t="s">
        <v>8</v>
      </c>
      <c r="SN7" s="7"/>
      <c r="SO7" s="7"/>
      <c r="SP7" s="7"/>
      <c r="SQ7" s="7"/>
      <c r="SR7" s="7"/>
      <c r="SS7" s="7"/>
      <c r="ST7" s="7"/>
      <c r="SU7" s="7"/>
      <c r="SV7" s="7"/>
      <c r="SW7" s="7"/>
      <c r="SX7" s="7"/>
      <c r="SY7" s="7"/>
      <c r="SZ7" s="8"/>
    </row>
    <row r="8" spans="1:521" ht="18.75" customHeight="1">
      <c r="A8" s="9"/>
      <c r="B8" s="146" t="str">
        <f>データ!I7</f>
        <v>法適用</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8"/>
      <c r="CH8" s="146" t="str">
        <f>データ!J7</f>
        <v>工業用水道事業</v>
      </c>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8"/>
      <c r="FN8" s="143">
        <f>データ!K7</f>
        <v>122900</v>
      </c>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5"/>
      <c r="IT8" s="146" t="str">
        <f>データ!L7</f>
        <v>中規模</v>
      </c>
      <c r="IU8" s="147"/>
      <c r="IV8" s="147"/>
      <c r="IW8" s="147"/>
      <c r="IX8" s="147"/>
      <c r="IY8" s="147"/>
      <c r="IZ8" s="147"/>
      <c r="JA8" s="147"/>
      <c r="JB8" s="147"/>
      <c r="JC8" s="147"/>
      <c r="JD8" s="147"/>
      <c r="JE8" s="147"/>
      <c r="JF8" s="147"/>
      <c r="JG8" s="147"/>
      <c r="JH8" s="147"/>
      <c r="JI8" s="147"/>
      <c r="JJ8" s="147"/>
      <c r="JK8" s="147"/>
      <c r="JL8" s="147"/>
      <c r="JM8" s="147"/>
      <c r="JN8" s="147"/>
      <c r="JO8" s="147"/>
      <c r="JP8" s="147"/>
      <c r="JQ8" s="147"/>
      <c r="JR8" s="147"/>
      <c r="JS8" s="147"/>
      <c r="JT8" s="147"/>
      <c r="JU8" s="147"/>
      <c r="JV8" s="147"/>
      <c r="JW8" s="147"/>
      <c r="JX8" s="147"/>
      <c r="JY8" s="147"/>
      <c r="JZ8" s="147"/>
      <c r="KA8" s="147"/>
      <c r="KB8" s="147"/>
      <c r="KC8" s="147"/>
      <c r="KD8" s="147"/>
      <c r="KE8" s="147"/>
      <c r="KF8" s="147"/>
      <c r="KG8" s="147"/>
      <c r="KH8" s="147"/>
      <c r="KI8" s="147"/>
      <c r="KJ8" s="147"/>
      <c r="KK8" s="147"/>
      <c r="KL8" s="147"/>
      <c r="KM8" s="147"/>
      <c r="KN8" s="147"/>
      <c r="KO8" s="147"/>
      <c r="KP8" s="147"/>
      <c r="KQ8" s="147"/>
      <c r="KR8" s="147"/>
      <c r="KS8" s="147"/>
      <c r="KT8" s="147"/>
      <c r="KU8" s="147"/>
      <c r="KV8" s="147"/>
      <c r="KW8" s="147"/>
      <c r="KX8" s="147"/>
      <c r="KY8" s="147"/>
      <c r="KZ8" s="147"/>
      <c r="LA8" s="147"/>
      <c r="LB8" s="147"/>
      <c r="LC8" s="147"/>
      <c r="LD8" s="147"/>
      <c r="LE8" s="147"/>
      <c r="LF8" s="147"/>
      <c r="LG8" s="147"/>
      <c r="LH8" s="147"/>
      <c r="LI8" s="147"/>
      <c r="LJ8" s="147"/>
      <c r="LK8" s="147"/>
      <c r="LL8" s="147"/>
      <c r="LM8" s="147"/>
      <c r="LN8" s="147"/>
      <c r="LO8" s="147"/>
      <c r="LP8" s="147"/>
      <c r="LQ8" s="147"/>
      <c r="LR8" s="147"/>
      <c r="LS8" s="147"/>
      <c r="LT8" s="147"/>
      <c r="LU8" s="147"/>
      <c r="LV8" s="147"/>
      <c r="LW8" s="147"/>
      <c r="LX8" s="147"/>
      <c r="LY8" s="148"/>
      <c r="LZ8" s="143">
        <f>データ!M7</f>
        <v>2</v>
      </c>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4"/>
      <c r="NI8" s="144"/>
      <c r="NJ8" s="144"/>
      <c r="NK8" s="144"/>
      <c r="NL8" s="144"/>
      <c r="NM8" s="144"/>
      <c r="NN8" s="144"/>
      <c r="NO8" s="144"/>
      <c r="NP8" s="144"/>
      <c r="NQ8" s="144"/>
      <c r="NR8" s="144"/>
      <c r="NS8" s="144"/>
      <c r="NT8" s="144"/>
      <c r="NU8" s="144"/>
      <c r="NV8" s="144"/>
      <c r="NW8" s="144"/>
      <c r="NX8" s="144"/>
      <c r="NY8" s="144"/>
      <c r="NZ8" s="144"/>
      <c r="OA8" s="144"/>
      <c r="OB8" s="144"/>
      <c r="OC8" s="144"/>
      <c r="OD8" s="144"/>
      <c r="OE8" s="144"/>
      <c r="OF8" s="144"/>
      <c r="OG8" s="144"/>
      <c r="OH8" s="144"/>
      <c r="OI8" s="144"/>
      <c r="OJ8" s="144"/>
      <c r="OK8" s="144"/>
      <c r="OL8" s="144"/>
      <c r="OM8" s="144"/>
      <c r="ON8" s="144"/>
      <c r="OO8" s="144"/>
      <c r="OP8" s="144"/>
      <c r="OQ8" s="144"/>
      <c r="OR8" s="144"/>
      <c r="OS8" s="144"/>
      <c r="OT8" s="144"/>
      <c r="OU8" s="144"/>
      <c r="OV8" s="144"/>
      <c r="OW8" s="144"/>
      <c r="OX8" s="144"/>
      <c r="OY8" s="144"/>
      <c r="OZ8" s="144"/>
      <c r="PA8" s="144"/>
      <c r="PB8" s="144"/>
      <c r="PC8" s="144"/>
      <c r="PD8" s="144"/>
      <c r="PE8" s="145"/>
      <c r="PF8" s="143">
        <f>データ!N7</f>
        <v>51789</v>
      </c>
      <c r="PG8" s="144"/>
      <c r="PH8" s="144"/>
      <c r="PI8" s="144"/>
      <c r="PJ8" s="144"/>
      <c r="PK8" s="144"/>
      <c r="PL8" s="144"/>
      <c r="PM8" s="144"/>
      <c r="PN8" s="144"/>
      <c r="PO8" s="144"/>
      <c r="PP8" s="144"/>
      <c r="PQ8" s="144"/>
      <c r="PR8" s="144"/>
      <c r="PS8" s="144"/>
      <c r="PT8" s="144"/>
      <c r="PU8" s="144"/>
      <c r="PV8" s="144"/>
      <c r="PW8" s="144"/>
      <c r="PX8" s="144"/>
      <c r="PY8" s="144"/>
      <c r="PZ8" s="144"/>
      <c r="QA8" s="144"/>
      <c r="QB8" s="144"/>
      <c r="QC8" s="144"/>
      <c r="QD8" s="144"/>
      <c r="QE8" s="144"/>
      <c r="QF8" s="144"/>
      <c r="QG8" s="144"/>
      <c r="QH8" s="144"/>
      <c r="QI8" s="144"/>
      <c r="QJ8" s="144"/>
      <c r="QK8" s="144"/>
      <c r="QL8" s="144"/>
      <c r="QM8" s="144"/>
      <c r="QN8" s="144"/>
      <c r="QO8" s="144"/>
      <c r="QP8" s="144"/>
      <c r="QQ8" s="144"/>
      <c r="QR8" s="144"/>
      <c r="QS8" s="144"/>
      <c r="QT8" s="144"/>
      <c r="QU8" s="144"/>
      <c r="QV8" s="144"/>
      <c r="QW8" s="144"/>
      <c r="QX8" s="144"/>
      <c r="QY8" s="144"/>
      <c r="QZ8" s="144"/>
      <c r="RA8" s="144"/>
      <c r="RB8" s="144"/>
      <c r="RC8" s="144"/>
      <c r="RD8" s="144"/>
      <c r="RE8" s="144"/>
      <c r="RF8" s="144"/>
      <c r="RG8" s="144"/>
      <c r="RH8" s="144"/>
      <c r="RI8" s="144"/>
      <c r="RJ8" s="144"/>
      <c r="RK8" s="144"/>
      <c r="RL8" s="144"/>
      <c r="RM8" s="144"/>
      <c r="RN8" s="144"/>
      <c r="RO8" s="144"/>
      <c r="RP8" s="144"/>
      <c r="RQ8" s="144"/>
      <c r="RR8" s="144"/>
      <c r="RS8" s="144"/>
      <c r="RT8" s="144"/>
      <c r="RU8" s="144"/>
      <c r="RV8" s="144"/>
      <c r="RW8" s="144"/>
      <c r="RX8" s="144"/>
      <c r="RY8" s="144"/>
      <c r="RZ8" s="144"/>
      <c r="SA8" s="144"/>
      <c r="SB8" s="144"/>
      <c r="SC8" s="144"/>
      <c r="SD8" s="144"/>
      <c r="SE8" s="144"/>
      <c r="SF8" s="144"/>
      <c r="SG8" s="144"/>
      <c r="SH8" s="144"/>
      <c r="SI8" s="144"/>
      <c r="SJ8" s="144"/>
      <c r="SK8" s="145"/>
      <c r="SL8" s="3"/>
      <c r="SM8" s="151" t="s">
        <v>9</v>
      </c>
      <c r="SN8" s="152"/>
      <c r="SO8" s="10" t="s">
        <v>10</v>
      </c>
      <c r="SP8" s="11"/>
      <c r="SQ8" s="11"/>
      <c r="SR8" s="11"/>
      <c r="SS8" s="11"/>
      <c r="ST8" s="11"/>
      <c r="SU8" s="11"/>
      <c r="SV8" s="11"/>
      <c r="SW8" s="11"/>
      <c r="SX8" s="11"/>
      <c r="SY8" s="11"/>
      <c r="SZ8" s="12"/>
    </row>
    <row r="9" spans="1:521" ht="18.75" customHeight="1">
      <c r="A9" s="9"/>
      <c r="B9" s="153" t="s">
        <v>11</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5"/>
      <c r="CH9" s="153" t="s">
        <v>12</v>
      </c>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5"/>
      <c r="FN9" s="153" t="s">
        <v>13</v>
      </c>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5"/>
      <c r="IT9" s="153" t="s">
        <v>14</v>
      </c>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4"/>
      <c r="JW9" s="154"/>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4"/>
      <c r="LP9" s="154"/>
      <c r="LQ9" s="154"/>
      <c r="LR9" s="154"/>
      <c r="LS9" s="154"/>
      <c r="LT9" s="154"/>
      <c r="LU9" s="154"/>
      <c r="LV9" s="154"/>
      <c r="LW9" s="154"/>
      <c r="LX9" s="154"/>
      <c r="LY9" s="155"/>
      <c r="LZ9" s="153" t="s">
        <v>15</v>
      </c>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4"/>
      <c r="NI9" s="154"/>
      <c r="NJ9" s="154"/>
      <c r="NK9" s="154"/>
      <c r="NL9" s="154"/>
      <c r="NM9" s="154"/>
      <c r="NN9" s="154"/>
      <c r="NO9" s="154"/>
      <c r="NP9" s="154"/>
      <c r="NQ9" s="154"/>
      <c r="NR9" s="154"/>
      <c r="NS9" s="154"/>
      <c r="NT9" s="154"/>
      <c r="NU9" s="154"/>
      <c r="NV9" s="154"/>
      <c r="NW9" s="154"/>
      <c r="NX9" s="154"/>
      <c r="NY9" s="154"/>
      <c r="NZ9" s="154"/>
      <c r="OA9" s="154"/>
      <c r="OB9" s="154"/>
      <c r="OC9" s="154"/>
      <c r="OD9" s="154"/>
      <c r="OE9" s="154"/>
      <c r="OF9" s="154"/>
      <c r="OG9" s="154"/>
      <c r="OH9" s="154"/>
      <c r="OI9" s="154"/>
      <c r="OJ9" s="154"/>
      <c r="OK9" s="154"/>
      <c r="OL9" s="154"/>
      <c r="OM9" s="154"/>
      <c r="ON9" s="154"/>
      <c r="OO9" s="154"/>
      <c r="OP9" s="154"/>
      <c r="OQ9" s="154"/>
      <c r="OR9" s="154"/>
      <c r="OS9" s="154"/>
      <c r="OT9" s="154"/>
      <c r="OU9" s="154"/>
      <c r="OV9" s="154"/>
      <c r="OW9" s="154"/>
      <c r="OX9" s="154"/>
      <c r="OY9" s="154"/>
      <c r="OZ9" s="154"/>
      <c r="PA9" s="154"/>
      <c r="PB9" s="154"/>
      <c r="PC9" s="154"/>
      <c r="PD9" s="154"/>
      <c r="PE9" s="155"/>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6" t="s">
        <v>16</v>
      </c>
      <c r="SN9" s="157"/>
      <c r="SO9" s="15" t="s">
        <v>17</v>
      </c>
      <c r="SP9" s="16"/>
      <c r="SQ9" s="16"/>
      <c r="SR9" s="16"/>
      <c r="SS9" s="16"/>
      <c r="ST9" s="16"/>
      <c r="SU9" s="16"/>
      <c r="SV9" s="16"/>
      <c r="SW9" s="16"/>
      <c r="SX9" s="16"/>
      <c r="SY9" s="16"/>
      <c r="SZ9" s="17"/>
    </row>
    <row r="10" spans="1:521" ht="18.75" customHeight="1">
      <c r="A10" s="9"/>
      <c r="B10" s="140" t="str">
        <f>データ!O7</f>
        <v>-</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2"/>
      <c r="CH10" s="140">
        <f>データ!P7</f>
        <v>93.8</v>
      </c>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2"/>
      <c r="FN10" s="143">
        <f>データ!Q7</f>
        <v>58</v>
      </c>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5"/>
      <c r="IT10" s="143">
        <f>データ!R7</f>
        <v>78753</v>
      </c>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4"/>
      <c r="JW10" s="144"/>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4"/>
      <c r="LP10" s="144"/>
      <c r="LQ10" s="144"/>
      <c r="LR10" s="144"/>
      <c r="LS10" s="144"/>
      <c r="LT10" s="144"/>
      <c r="LU10" s="144"/>
      <c r="LV10" s="144"/>
      <c r="LW10" s="144"/>
      <c r="LX10" s="144"/>
      <c r="LY10" s="145"/>
      <c r="LZ10" s="146" t="str">
        <f>データ!S7</f>
        <v>自治体職員</v>
      </c>
      <c r="MA10" s="147"/>
      <c r="MB10" s="147"/>
      <c r="MC10" s="147"/>
      <c r="MD10" s="147"/>
      <c r="ME10" s="147"/>
      <c r="MF10" s="147"/>
      <c r="MG10" s="147"/>
      <c r="MH10" s="147"/>
      <c r="MI10" s="147"/>
      <c r="MJ10" s="147"/>
      <c r="MK10" s="147"/>
      <c r="ML10" s="147"/>
      <c r="MM10" s="147"/>
      <c r="MN10" s="147"/>
      <c r="MO10" s="147"/>
      <c r="MP10" s="147"/>
      <c r="MQ10" s="147"/>
      <c r="MR10" s="147"/>
      <c r="MS10" s="147"/>
      <c r="MT10" s="147"/>
      <c r="MU10" s="147"/>
      <c r="MV10" s="147"/>
      <c r="MW10" s="147"/>
      <c r="MX10" s="147"/>
      <c r="MY10" s="147"/>
      <c r="MZ10" s="147"/>
      <c r="NA10" s="147"/>
      <c r="NB10" s="147"/>
      <c r="NC10" s="147"/>
      <c r="ND10" s="147"/>
      <c r="NE10" s="147"/>
      <c r="NF10" s="147"/>
      <c r="NG10" s="147"/>
      <c r="NH10" s="147"/>
      <c r="NI10" s="147"/>
      <c r="NJ10" s="147"/>
      <c r="NK10" s="147"/>
      <c r="NL10" s="147"/>
      <c r="NM10" s="147"/>
      <c r="NN10" s="147"/>
      <c r="NO10" s="147"/>
      <c r="NP10" s="147"/>
      <c r="NQ10" s="147"/>
      <c r="NR10" s="147"/>
      <c r="NS10" s="147"/>
      <c r="NT10" s="147"/>
      <c r="NU10" s="147"/>
      <c r="NV10" s="147"/>
      <c r="NW10" s="147"/>
      <c r="NX10" s="147"/>
      <c r="NY10" s="147"/>
      <c r="NZ10" s="147"/>
      <c r="OA10" s="147"/>
      <c r="OB10" s="147"/>
      <c r="OC10" s="147"/>
      <c r="OD10" s="147"/>
      <c r="OE10" s="147"/>
      <c r="OF10" s="147"/>
      <c r="OG10" s="147"/>
      <c r="OH10" s="147"/>
      <c r="OI10" s="147"/>
      <c r="OJ10" s="147"/>
      <c r="OK10" s="147"/>
      <c r="OL10" s="147"/>
      <c r="OM10" s="147"/>
      <c r="ON10" s="147"/>
      <c r="OO10" s="147"/>
      <c r="OP10" s="147"/>
      <c r="OQ10" s="147"/>
      <c r="OR10" s="147"/>
      <c r="OS10" s="147"/>
      <c r="OT10" s="147"/>
      <c r="OU10" s="147"/>
      <c r="OV10" s="147"/>
      <c r="OW10" s="147"/>
      <c r="OX10" s="147"/>
      <c r="OY10" s="147"/>
      <c r="OZ10" s="147"/>
      <c r="PA10" s="147"/>
      <c r="PB10" s="147"/>
      <c r="PC10" s="147"/>
      <c r="PD10" s="147"/>
      <c r="PE10" s="148"/>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9" t="s">
        <v>18</v>
      </c>
      <c r="SN10" s="150"/>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4" t="s">
        <v>104</v>
      </c>
      <c r="SN16" s="135"/>
      <c r="SO16" s="135"/>
      <c r="SP16" s="135"/>
      <c r="SQ16" s="135"/>
      <c r="SR16" s="135"/>
      <c r="SS16" s="135"/>
      <c r="ST16" s="135"/>
      <c r="SU16" s="135"/>
      <c r="SV16" s="135"/>
      <c r="SW16" s="135"/>
      <c r="SX16" s="135"/>
      <c r="SY16" s="135"/>
      <c r="SZ16" s="135"/>
      <c r="TA16" s="136"/>
    </row>
    <row r="17" spans="1:521" ht="13.5" customHeight="1">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134"/>
      <c r="SN17" s="135"/>
      <c r="SO17" s="135"/>
      <c r="SP17" s="135"/>
      <c r="SQ17" s="135"/>
      <c r="SR17" s="135"/>
      <c r="SS17" s="135"/>
      <c r="ST17" s="135"/>
      <c r="SU17" s="135"/>
      <c r="SV17" s="135"/>
      <c r="SW17" s="135"/>
      <c r="SX17" s="135"/>
      <c r="SY17" s="135"/>
      <c r="SZ17" s="135"/>
      <c r="TA17" s="136"/>
    </row>
    <row r="18" spans="1:521" ht="13.5" customHeight="1">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134"/>
      <c r="SN18" s="135"/>
      <c r="SO18" s="135"/>
      <c r="SP18" s="135"/>
      <c r="SQ18" s="135"/>
      <c r="SR18" s="135"/>
      <c r="SS18" s="135"/>
      <c r="ST18" s="135"/>
      <c r="SU18" s="135"/>
      <c r="SV18" s="135"/>
      <c r="SW18" s="135"/>
      <c r="SX18" s="135"/>
      <c r="SY18" s="135"/>
      <c r="SZ18" s="135"/>
      <c r="TA18" s="136"/>
    </row>
    <row r="19" spans="1:521" ht="13.5" customHeight="1">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134"/>
      <c r="SN19" s="135"/>
      <c r="SO19" s="135"/>
      <c r="SP19" s="135"/>
      <c r="SQ19" s="135"/>
      <c r="SR19" s="135"/>
      <c r="SS19" s="135"/>
      <c r="ST19" s="135"/>
      <c r="SU19" s="135"/>
      <c r="SV19" s="135"/>
      <c r="SW19" s="135"/>
      <c r="SX19" s="135"/>
      <c r="SY19" s="135"/>
      <c r="SZ19" s="135"/>
      <c r="TA19" s="136"/>
    </row>
    <row r="20" spans="1:521" ht="13.5" customHeight="1">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134"/>
      <c r="SN20" s="135"/>
      <c r="SO20" s="135"/>
      <c r="SP20" s="135"/>
      <c r="SQ20" s="135"/>
      <c r="SR20" s="135"/>
      <c r="SS20" s="135"/>
      <c r="ST20" s="135"/>
      <c r="SU20" s="135"/>
      <c r="SV20" s="135"/>
      <c r="SW20" s="135"/>
      <c r="SX20" s="135"/>
      <c r="SY20" s="135"/>
      <c r="SZ20" s="135"/>
      <c r="TA20" s="136"/>
    </row>
    <row r="21" spans="1:521" ht="13.5" customHeight="1">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134"/>
      <c r="SN21" s="135"/>
      <c r="SO21" s="135"/>
      <c r="SP21" s="135"/>
      <c r="SQ21" s="135"/>
      <c r="SR21" s="135"/>
      <c r="SS21" s="135"/>
      <c r="ST21" s="135"/>
      <c r="SU21" s="135"/>
      <c r="SV21" s="135"/>
      <c r="SW21" s="135"/>
      <c r="SX21" s="135"/>
      <c r="SY21" s="135"/>
      <c r="SZ21" s="135"/>
      <c r="TA21" s="136"/>
    </row>
    <row r="22" spans="1:521" ht="13.5" customHeight="1">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134"/>
      <c r="SN22" s="135"/>
      <c r="SO22" s="135"/>
      <c r="SP22" s="135"/>
      <c r="SQ22" s="135"/>
      <c r="SR22" s="135"/>
      <c r="SS22" s="135"/>
      <c r="ST22" s="135"/>
      <c r="SU22" s="135"/>
      <c r="SV22" s="135"/>
      <c r="SW22" s="135"/>
      <c r="SX22" s="135"/>
      <c r="SY22" s="135"/>
      <c r="SZ22" s="135"/>
      <c r="TA22" s="136"/>
    </row>
    <row r="23" spans="1:521" ht="13.5" customHeight="1">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134"/>
      <c r="SN23" s="135"/>
      <c r="SO23" s="135"/>
      <c r="SP23" s="135"/>
      <c r="SQ23" s="135"/>
      <c r="SR23" s="135"/>
      <c r="SS23" s="135"/>
      <c r="ST23" s="135"/>
      <c r="SU23" s="135"/>
      <c r="SV23" s="135"/>
      <c r="SW23" s="135"/>
      <c r="SX23" s="135"/>
      <c r="SY23" s="135"/>
      <c r="SZ23" s="135"/>
      <c r="TA23" s="136"/>
    </row>
    <row r="24" spans="1:521" ht="13.5" customHeight="1">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134"/>
      <c r="SN24" s="135"/>
      <c r="SO24" s="135"/>
      <c r="SP24" s="135"/>
      <c r="SQ24" s="135"/>
      <c r="SR24" s="135"/>
      <c r="SS24" s="135"/>
      <c r="ST24" s="135"/>
      <c r="SU24" s="135"/>
      <c r="SV24" s="135"/>
      <c r="SW24" s="135"/>
      <c r="SX24" s="135"/>
      <c r="SY24" s="135"/>
      <c r="SZ24" s="135"/>
      <c r="TA24" s="136"/>
    </row>
    <row r="25" spans="1:521" ht="13.5" customHeight="1">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134"/>
      <c r="SN25" s="135"/>
      <c r="SO25" s="135"/>
      <c r="SP25" s="135"/>
      <c r="SQ25" s="135"/>
      <c r="SR25" s="135"/>
      <c r="SS25" s="135"/>
      <c r="ST25" s="135"/>
      <c r="SU25" s="135"/>
      <c r="SV25" s="135"/>
      <c r="SW25" s="135"/>
      <c r="SX25" s="135"/>
      <c r="SY25" s="135"/>
      <c r="SZ25" s="135"/>
      <c r="TA25" s="136"/>
    </row>
    <row r="26" spans="1:521" ht="13.5" customHeight="1">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134"/>
      <c r="SN26" s="135"/>
      <c r="SO26" s="135"/>
      <c r="SP26" s="135"/>
      <c r="SQ26" s="135"/>
      <c r="SR26" s="135"/>
      <c r="SS26" s="135"/>
      <c r="ST26" s="135"/>
      <c r="SU26" s="135"/>
      <c r="SV26" s="135"/>
      <c r="SW26" s="135"/>
      <c r="SX26" s="135"/>
      <c r="SY26" s="135"/>
      <c r="SZ26" s="135"/>
      <c r="TA26" s="136"/>
    </row>
    <row r="27" spans="1:521" ht="13.5" customHeight="1">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134"/>
      <c r="SN27" s="135"/>
      <c r="SO27" s="135"/>
      <c r="SP27" s="135"/>
      <c r="SQ27" s="135"/>
      <c r="SR27" s="135"/>
      <c r="SS27" s="135"/>
      <c r="ST27" s="135"/>
      <c r="SU27" s="135"/>
      <c r="SV27" s="135"/>
      <c r="SW27" s="135"/>
      <c r="SX27" s="135"/>
      <c r="SY27" s="135"/>
      <c r="SZ27" s="135"/>
      <c r="TA27" s="136"/>
    </row>
    <row r="28" spans="1:521" ht="13.5" customHeight="1">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134"/>
      <c r="SN28" s="135"/>
      <c r="SO28" s="135"/>
      <c r="SP28" s="135"/>
      <c r="SQ28" s="135"/>
      <c r="SR28" s="135"/>
      <c r="SS28" s="135"/>
      <c r="ST28" s="135"/>
      <c r="SU28" s="135"/>
      <c r="SV28" s="135"/>
      <c r="SW28" s="135"/>
      <c r="SX28" s="135"/>
      <c r="SY28" s="135"/>
      <c r="SZ28" s="135"/>
      <c r="TA28" s="136"/>
    </row>
    <row r="29" spans="1:521" ht="13.5" customHeight="1">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134"/>
      <c r="SN29" s="135"/>
      <c r="SO29" s="135"/>
      <c r="SP29" s="135"/>
      <c r="SQ29" s="135"/>
      <c r="SR29" s="135"/>
      <c r="SS29" s="135"/>
      <c r="ST29" s="135"/>
      <c r="SU29" s="135"/>
      <c r="SV29" s="135"/>
      <c r="SW29" s="135"/>
      <c r="SX29" s="135"/>
      <c r="SY29" s="135"/>
      <c r="SZ29" s="135"/>
      <c r="TA29" s="13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34"/>
      <c r="SN30" s="135"/>
      <c r="SO30" s="135"/>
      <c r="SP30" s="135"/>
      <c r="SQ30" s="135"/>
      <c r="SR30" s="135"/>
      <c r="SS30" s="135"/>
      <c r="ST30" s="135"/>
      <c r="SU30" s="135"/>
      <c r="SV30" s="135"/>
      <c r="SW30" s="135"/>
      <c r="SX30" s="135"/>
      <c r="SY30" s="135"/>
      <c r="SZ30" s="135"/>
      <c r="TA30" s="136"/>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34"/>
      <c r="SN31" s="135"/>
      <c r="SO31" s="135"/>
      <c r="SP31" s="135"/>
      <c r="SQ31" s="135"/>
      <c r="SR31" s="135"/>
      <c r="SS31" s="135"/>
      <c r="ST31" s="135"/>
      <c r="SU31" s="135"/>
      <c r="SV31" s="135"/>
      <c r="SW31" s="135"/>
      <c r="SX31" s="135"/>
      <c r="SY31" s="135"/>
      <c r="SZ31" s="135"/>
      <c r="TA31" s="136"/>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123.07</v>
      </c>
      <c r="Y32" s="107"/>
      <c r="Z32" s="107"/>
      <c r="AA32" s="107"/>
      <c r="AB32" s="107"/>
      <c r="AC32" s="107"/>
      <c r="AD32" s="107"/>
      <c r="AE32" s="107"/>
      <c r="AF32" s="107"/>
      <c r="AG32" s="107"/>
      <c r="AH32" s="107"/>
      <c r="AI32" s="107"/>
      <c r="AJ32" s="107"/>
      <c r="AK32" s="107"/>
      <c r="AL32" s="107"/>
      <c r="AM32" s="107"/>
      <c r="AN32" s="107"/>
      <c r="AO32" s="107"/>
      <c r="AP32" s="107"/>
      <c r="AQ32" s="108"/>
      <c r="AR32" s="106">
        <f>データ!U6</f>
        <v>123.59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124.02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119.96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111.97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2290.02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2369.08</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1879.84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2696.03</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2951.06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36.81</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19.62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20.54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18.53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16.350000000000001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34"/>
      <c r="SN32" s="135"/>
      <c r="SO32" s="135"/>
      <c r="SP32" s="135"/>
      <c r="SQ32" s="135"/>
      <c r="SR32" s="135"/>
      <c r="SS32" s="135"/>
      <c r="ST32" s="135"/>
      <c r="SU32" s="135"/>
      <c r="SV32" s="135"/>
      <c r="SW32" s="135"/>
      <c r="SX32" s="135"/>
      <c r="SY32" s="135"/>
      <c r="SZ32" s="135"/>
      <c r="TA32" s="136"/>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34"/>
      <c r="SN33" s="135"/>
      <c r="SO33" s="135"/>
      <c r="SP33" s="135"/>
      <c r="SQ33" s="135"/>
      <c r="SR33" s="135"/>
      <c r="SS33" s="135"/>
      <c r="ST33" s="135"/>
      <c r="SU33" s="135"/>
      <c r="SV33" s="135"/>
      <c r="SW33" s="135"/>
      <c r="SX33" s="135"/>
      <c r="SY33" s="135"/>
      <c r="SZ33" s="135"/>
      <c r="TA33" s="136"/>
    </row>
    <row r="34" spans="1:521" ht="13.5" customHeight="1">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134"/>
      <c r="SN34" s="135"/>
      <c r="SO34" s="135"/>
      <c r="SP34" s="135"/>
      <c r="SQ34" s="135"/>
      <c r="SR34" s="135"/>
      <c r="SS34" s="135"/>
      <c r="ST34" s="135"/>
      <c r="SU34" s="135"/>
      <c r="SV34" s="135"/>
      <c r="SW34" s="135"/>
      <c r="SX34" s="135"/>
      <c r="SY34" s="135"/>
      <c r="SZ34" s="135"/>
      <c r="TA34" s="13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34"/>
      <c r="SN35" s="135"/>
      <c r="SO35" s="135"/>
      <c r="SP35" s="135"/>
      <c r="SQ35" s="135"/>
      <c r="SR35" s="135"/>
      <c r="SS35" s="135"/>
      <c r="ST35" s="135"/>
      <c r="SU35" s="135"/>
      <c r="SV35" s="135"/>
      <c r="SW35" s="135"/>
      <c r="SX35" s="135"/>
      <c r="SY35" s="135"/>
      <c r="SZ35" s="135"/>
      <c r="TA35" s="13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34"/>
      <c r="SN36" s="135"/>
      <c r="SO36" s="135"/>
      <c r="SP36" s="135"/>
      <c r="SQ36" s="135"/>
      <c r="SR36" s="135"/>
      <c r="SS36" s="135"/>
      <c r="ST36" s="135"/>
      <c r="SU36" s="135"/>
      <c r="SV36" s="135"/>
      <c r="SW36" s="135"/>
      <c r="SX36" s="135"/>
      <c r="SY36" s="135"/>
      <c r="SZ36" s="135"/>
      <c r="TA36" s="13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4"/>
      <c r="SN37" s="135"/>
      <c r="SO37" s="135"/>
      <c r="SP37" s="135"/>
      <c r="SQ37" s="135"/>
      <c r="SR37" s="135"/>
      <c r="SS37" s="135"/>
      <c r="ST37" s="135"/>
      <c r="SU37" s="135"/>
      <c r="SV37" s="135"/>
      <c r="SW37" s="135"/>
      <c r="SX37" s="135"/>
      <c r="SY37" s="135"/>
      <c r="SZ37" s="135"/>
      <c r="TA37" s="13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4"/>
      <c r="SN38" s="135"/>
      <c r="SO38" s="135"/>
      <c r="SP38" s="135"/>
      <c r="SQ38" s="135"/>
      <c r="SR38" s="135"/>
      <c r="SS38" s="135"/>
      <c r="ST38" s="135"/>
      <c r="SU38" s="135"/>
      <c r="SV38" s="135"/>
      <c r="SW38" s="135"/>
      <c r="SX38" s="135"/>
      <c r="SY38" s="135"/>
      <c r="SZ38" s="135"/>
      <c r="TA38" s="13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34"/>
      <c r="SN39" s="135"/>
      <c r="SO39" s="135"/>
      <c r="SP39" s="135"/>
      <c r="SQ39" s="135"/>
      <c r="SR39" s="135"/>
      <c r="SS39" s="135"/>
      <c r="ST39" s="135"/>
      <c r="SU39" s="135"/>
      <c r="SV39" s="135"/>
      <c r="SW39" s="135"/>
      <c r="SX39" s="135"/>
      <c r="SY39" s="135"/>
      <c r="SZ39" s="135"/>
      <c r="TA39" s="136"/>
    </row>
    <row r="40" spans="1:521" ht="13.5" customHeight="1">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134"/>
      <c r="SN40" s="135"/>
      <c r="SO40" s="135"/>
      <c r="SP40" s="135"/>
      <c r="SQ40" s="135"/>
      <c r="SR40" s="135"/>
      <c r="SS40" s="135"/>
      <c r="ST40" s="135"/>
      <c r="SU40" s="135"/>
      <c r="SV40" s="135"/>
      <c r="SW40" s="135"/>
      <c r="SX40" s="135"/>
      <c r="SY40" s="135"/>
      <c r="SZ40" s="135"/>
      <c r="TA40" s="136"/>
    </row>
    <row r="41" spans="1:521" ht="13.5" customHeight="1">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134"/>
      <c r="SN41" s="135"/>
      <c r="SO41" s="135"/>
      <c r="SP41" s="135"/>
      <c r="SQ41" s="135"/>
      <c r="SR41" s="135"/>
      <c r="SS41" s="135"/>
      <c r="ST41" s="135"/>
      <c r="SU41" s="135"/>
      <c r="SV41" s="135"/>
      <c r="SW41" s="135"/>
      <c r="SX41" s="135"/>
      <c r="SY41" s="135"/>
      <c r="SZ41" s="135"/>
      <c r="TA41" s="136"/>
    </row>
    <row r="42" spans="1:521" ht="13.5" customHeight="1">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134"/>
      <c r="SN42" s="135"/>
      <c r="SO42" s="135"/>
      <c r="SP42" s="135"/>
      <c r="SQ42" s="135"/>
      <c r="SR42" s="135"/>
      <c r="SS42" s="135"/>
      <c r="ST42" s="135"/>
      <c r="SU42" s="135"/>
      <c r="SV42" s="135"/>
      <c r="SW42" s="135"/>
      <c r="SX42" s="135"/>
      <c r="SY42" s="135"/>
      <c r="SZ42" s="135"/>
      <c r="TA42" s="136"/>
    </row>
    <row r="43" spans="1:521" ht="13.5" customHeight="1">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134"/>
      <c r="SN43" s="135"/>
      <c r="SO43" s="135"/>
      <c r="SP43" s="135"/>
      <c r="SQ43" s="135"/>
      <c r="SR43" s="135"/>
      <c r="SS43" s="135"/>
      <c r="ST43" s="135"/>
      <c r="SU43" s="135"/>
      <c r="SV43" s="135"/>
      <c r="SW43" s="135"/>
      <c r="SX43" s="135"/>
      <c r="SY43" s="135"/>
      <c r="SZ43" s="135"/>
      <c r="TA43" s="136"/>
    </row>
    <row r="44" spans="1:521" ht="13.5" customHeight="1">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134"/>
      <c r="SN44" s="135"/>
      <c r="SO44" s="135"/>
      <c r="SP44" s="135"/>
      <c r="SQ44" s="135"/>
      <c r="SR44" s="135"/>
      <c r="SS44" s="135"/>
      <c r="ST44" s="135"/>
      <c r="SU44" s="135"/>
      <c r="SV44" s="135"/>
      <c r="SW44" s="135"/>
      <c r="SX44" s="135"/>
      <c r="SY44" s="135"/>
      <c r="SZ44" s="135"/>
      <c r="TA44" s="136"/>
    </row>
    <row r="45" spans="1:521" ht="13.5" customHeight="1">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137"/>
      <c r="SN45" s="138"/>
      <c r="SO45" s="138"/>
      <c r="SP45" s="138"/>
      <c r="SQ45" s="138"/>
      <c r="SR45" s="138"/>
      <c r="SS45" s="138"/>
      <c r="ST45" s="138"/>
      <c r="SU45" s="138"/>
      <c r="SV45" s="138"/>
      <c r="SW45" s="138"/>
      <c r="SX45" s="138"/>
      <c r="SY45" s="138"/>
      <c r="SZ45" s="138"/>
      <c r="TA45" s="139"/>
    </row>
    <row r="46" spans="1:521" ht="13.5" customHeight="1">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105</v>
      </c>
      <c r="SN48" s="118"/>
      <c r="SO48" s="118"/>
      <c r="SP48" s="118"/>
      <c r="SQ48" s="118"/>
      <c r="SR48" s="118"/>
      <c r="SS48" s="118"/>
      <c r="ST48" s="118"/>
      <c r="SU48" s="118"/>
      <c r="SV48" s="118"/>
      <c r="SW48" s="118"/>
      <c r="SX48" s="118"/>
      <c r="SY48" s="118"/>
      <c r="SZ48" s="118"/>
      <c r="TA48" s="119"/>
    </row>
    <row r="49" spans="1:521" ht="13.5" customHeight="1">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126.35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123.64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109.49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112.81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112.23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46.13</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47.28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43.9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44.45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45.04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43.94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43.33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44.6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42.07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42.14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71.069999999999993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71.59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63.58</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63.62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64.08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63.98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66.45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68.489999999999995</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70.72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72.27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21.2</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21.11</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52.57</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57.4</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57.4</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0.02</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0.74</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0.56999999999999995</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20.2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gwBoBaVXGV6YY2MQ1Rh/6c3PvbvH6zuVVYUjfCDKp9eIfcIPDQjfzi0S4bgAZLzdgR69ZZcevS/kDen7attlg==" saltValue="9L60zG945ABxGrZ6SbYvV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7265625" bestFit="1" customWidth="1"/>
    <col min="2" max="7" width="11.90625" customWidth="1"/>
    <col min="8" max="8" width="16.26953125" bestFit="1" customWidth="1"/>
    <col min="9" max="140" width="11.9062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66" t="s">
        <v>46</v>
      </c>
      <c r="I3" s="167"/>
      <c r="J3" s="167"/>
      <c r="K3" s="167"/>
      <c r="L3" s="167"/>
      <c r="M3" s="167"/>
      <c r="N3" s="167"/>
      <c r="O3" s="167"/>
      <c r="P3" s="167"/>
      <c r="Q3" s="167"/>
      <c r="R3" s="167"/>
      <c r="S3" s="167"/>
      <c r="T3" s="170" t="s">
        <v>47</v>
      </c>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t="s">
        <v>48</v>
      </c>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row>
    <row r="4" spans="1:140">
      <c r="A4" s="45" t="s">
        <v>49</v>
      </c>
      <c r="B4" s="47"/>
      <c r="C4" s="47"/>
      <c r="D4" s="47"/>
      <c r="E4" s="47"/>
      <c r="F4" s="47"/>
      <c r="G4" s="47"/>
      <c r="H4" s="168"/>
      <c r="I4" s="169"/>
      <c r="J4" s="169"/>
      <c r="K4" s="169"/>
      <c r="L4" s="169"/>
      <c r="M4" s="169"/>
      <c r="N4" s="169"/>
      <c r="O4" s="169"/>
      <c r="P4" s="169"/>
      <c r="Q4" s="169"/>
      <c r="R4" s="169"/>
      <c r="S4" s="169"/>
      <c r="T4" s="165" t="s">
        <v>50</v>
      </c>
      <c r="U4" s="165"/>
      <c r="V4" s="165"/>
      <c r="W4" s="165"/>
      <c r="X4" s="165"/>
      <c r="Y4" s="165"/>
      <c r="Z4" s="165"/>
      <c r="AA4" s="165"/>
      <c r="AB4" s="165"/>
      <c r="AC4" s="165"/>
      <c r="AD4" s="165"/>
      <c r="AE4" s="165" t="s">
        <v>51</v>
      </c>
      <c r="AF4" s="165"/>
      <c r="AG4" s="165"/>
      <c r="AH4" s="165"/>
      <c r="AI4" s="165"/>
      <c r="AJ4" s="165"/>
      <c r="AK4" s="165"/>
      <c r="AL4" s="165"/>
      <c r="AM4" s="165"/>
      <c r="AN4" s="165"/>
      <c r="AO4" s="165"/>
      <c r="AP4" s="165" t="s">
        <v>52</v>
      </c>
      <c r="AQ4" s="165"/>
      <c r="AR4" s="165"/>
      <c r="AS4" s="165"/>
      <c r="AT4" s="165"/>
      <c r="AU4" s="165"/>
      <c r="AV4" s="165"/>
      <c r="AW4" s="165"/>
      <c r="AX4" s="165"/>
      <c r="AY4" s="165"/>
      <c r="AZ4" s="165"/>
      <c r="BA4" s="165" t="s">
        <v>53</v>
      </c>
      <c r="BB4" s="165"/>
      <c r="BC4" s="165"/>
      <c r="BD4" s="165"/>
      <c r="BE4" s="165"/>
      <c r="BF4" s="165"/>
      <c r="BG4" s="165"/>
      <c r="BH4" s="165"/>
      <c r="BI4" s="165"/>
      <c r="BJ4" s="165"/>
      <c r="BK4" s="165"/>
      <c r="BL4" s="165" t="s">
        <v>54</v>
      </c>
      <c r="BM4" s="165"/>
      <c r="BN4" s="165"/>
      <c r="BO4" s="165"/>
      <c r="BP4" s="165"/>
      <c r="BQ4" s="165"/>
      <c r="BR4" s="165"/>
      <c r="BS4" s="165"/>
      <c r="BT4" s="165"/>
      <c r="BU4" s="165"/>
      <c r="BV4" s="165"/>
      <c r="BW4" s="165" t="s">
        <v>55</v>
      </c>
      <c r="BX4" s="165"/>
      <c r="BY4" s="165"/>
      <c r="BZ4" s="165"/>
      <c r="CA4" s="165"/>
      <c r="CB4" s="165"/>
      <c r="CC4" s="165"/>
      <c r="CD4" s="165"/>
      <c r="CE4" s="165"/>
      <c r="CF4" s="165"/>
      <c r="CG4" s="165"/>
      <c r="CH4" s="165" t="s">
        <v>56</v>
      </c>
      <c r="CI4" s="165"/>
      <c r="CJ4" s="165"/>
      <c r="CK4" s="165"/>
      <c r="CL4" s="165"/>
      <c r="CM4" s="165"/>
      <c r="CN4" s="165"/>
      <c r="CO4" s="165"/>
      <c r="CP4" s="165"/>
      <c r="CQ4" s="165"/>
      <c r="CR4" s="165"/>
      <c r="CS4" s="165" t="s">
        <v>57</v>
      </c>
      <c r="CT4" s="165"/>
      <c r="CU4" s="165"/>
      <c r="CV4" s="165"/>
      <c r="CW4" s="165"/>
      <c r="CX4" s="165"/>
      <c r="CY4" s="165"/>
      <c r="CZ4" s="165"/>
      <c r="DA4" s="165"/>
      <c r="DB4" s="165"/>
      <c r="DC4" s="165"/>
      <c r="DD4" s="165" t="s">
        <v>58</v>
      </c>
      <c r="DE4" s="165"/>
      <c r="DF4" s="165"/>
      <c r="DG4" s="165"/>
      <c r="DH4" s="165"/>
      <c r="DI4" s="165"/>
      <c r="DJ4" s="165"/>
      <c r="DK4" s="165"/>
      <c r="DL4" s="165"/>
      <c r="DM4" s="165"/>
      <c r="DN4" s="165"/>
      <c r="DO4" s="165" t="s">
        <v>59</v>
      </c>
      <c r="DP4" s="165"/>
      <c r="DQ4" s="165"/>
      <c r="DR4" s="165"/>
      <c r="DS4" s="165"/>
      <c r="DT4" s="165"/>
      <c r="DU4" s="165"/>
      <c r="DV4" s="165"/>
      <c r="DW4" s="165"/>
      <c r="DX4" s="165"/>
      <c r="DY4" s="165"/>
      <c r="DZ4" s="165" t="s">
        <v>60</v>
      </c>
      <c r="EA4" s="165"/>
      <c r="EB4" s="165"/>
      <c r="EC4" s="165"/>
      <c r="ED4" s="165"/>
      <c r="EE4" s="165"/>
      <c r="EF4" s="165"/>
      <c r="EG4" s="165"/>
      <c r="EH4" s="165"/>
      <c r="EI4" s="165"/>
      <c r="EJ4" s="165"/>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123.07</v>
      </c>
      <c r="U6" s="52">
        <f>U7</f>
        <v>123.59</v>
      </c>
      <c r="V6" s="52">
        <f>V7</f>
        <v>124.02</v>
      </c>
      <c r="W6" s="52">
        <f>W7</f>
        <v>119.96</v>
      </c>
      <c r="X6" s="52">
        <f t="shared" si="3"/>
        <v>111.97</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2290.02</v>
      </c>
      <c r="AQ6" s="52">
        <f>AQ7</f>
        <v>2369.08</v>
      </c>
      <c r="AR6" s="52">
        <f>AR7</f>
        <v>1879.84</v>
      </c>
      <c r="AS6" s="52">
        <f>AS7</f>
        <v>2696.03</v>
      </c>
      <c r="AT6" s="52">
        <f t="shared" si="3"/>
        <v>2951.06</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36.81</v>
      </c>
      <c r="BB6" s="52">
        <f>BB7</f>
        <v>19.62</v>
      </c>
      <c r="BC6" s="52">
        <f>BC7</f>
        <v>20.54</v>
      </c>
      <c r="BD6" s="52">
        <f>BD7</f>
        <v>18.53</v>
      </c>
      <c r="BE6" s="52">
        <f t="shared" si="3"/>
        <v>16.350000000000001</v>
      </c>
      <c r="BF6" s="52">
        <f t="shared" si="3"/>
        <v>216.41</v>
      </c>
      <c r="BG6" s="52">
        <f t="shared" si="3"/>
        <v>208.47</v>
      </c>
      <c r="BH6" s="52">
        <f t="shared" si="3"/>
        <v>193.85</v>
      </c>
      <c r="BI6" s="52">
        <f t="shared" si="3"/>
        <v>204.31</v>
      </c>
      <c r="BJ6" s="52">
        <f t="shared" si="3"/>
        <v>214.2</v>
      </c>
      <c r="BK6" s="50" t="str">
        <f>IF(BK7="-","【-】","【"&amp;SUBSTITUTE(TEXT(BK7,"#,##0.00"),"-","△")&amp;"】")</f>
        <v>【238.21】</v>
      </c>
      <c r="BL6" s="52">
        <f t="shared" si="3"/>
        <v>126.35</v>
      </c>
      <c r="BM6" s="52">
        <f>BM7</f>
        <v>123.64</v>
      </c>
      <c r="BN6" s="52">
        <f>BN7</f>
        <v>109.49</v>
      </c>
      <c r="BO6" s="52">
        <f>BO7</f>
        <v>112.81</v>
      </c>
      <c r="BP6" s="52">
        <f t="shared" si="3"/>
        <v>112.23</v>
      </c>
      <c r="BQ6" s="52">
        <f t="shared" si="3"/>
        <v>105.24</v>
      </c>
      <c r="BR6" s="52">
        <f t="shared" si="3"/>
        <v>105.71</v>
      </c>
      <c r="BS6" s="52">
        <f t="shared" si="3"/>
        <v>105.06</v>
      </c>
      <c r="BT6" s="52">
        <f t="shared" si="3"/>
        <v>106.98</v>
      </c>
      <c r="BU6" s="52">
        <f t="shared" si="3"/>
        <v>103.06</v>
      </c>
      <c r="BV6" s="50" t="str">
        <f>IF(BV7="-","【-】","【"&amp;SUBSTITUTE(TEXT(BV7,"#,##0.00"),"-","△")&amp;"】")</f>
        <v>【113.30】</v>
      </c>
      <c r="BW6" s="52">
        <f t="shared" si="3"/>
        <v>46.13</v>
      </c>
      <c r="BX6" s="52">
        <f>BX7</f>
        <v>47.28</v>
      </c>
      <c r="BY6" s="52">
        <f>BY7</f>
        <v>43.9</v>
      </c>
      <c r="BZ6" s="52">
        <f>BZ7</f>
        <v>44.45</v>
      </c>
      <c r="CA6" s="52">
        <f t="shared" si="3"/>
        <v>45.04</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43.94</v>
      </c>
      <c r="CI6" s="52">
        <f>CI7</f>
        <v>43.33</v>
      </c>
      <c r="CJ6" s="52">
        <f>CJ7</f>
        <v>44.6</v>
      </c>
      <c r="CK6" s="52">
        <f>CK7</f>
        <v>42.07</v>
      </c>
      <c r="CL6" s="52">
        <f t="shared" si="5"/>
        <v>42.14</v>
      </c>
      <c r="CM6" s="52">
        <f t="shared" si="5"/>
        <v>40.69</v>
      </c>
      <c r="CN6" s="52">
        <f t="shared" si="5"/>
        <v>40.67</v>
      </c>
      <c r="CO6" s="52">
        <f t="shared" si="5"/>
        <v>40.89</v>
      </c>
      <c r="CP6" s="52">
        <f t="shared" si="5"/>
        <v>41.59</v>
      </c>
      <c r="CQ6" s="52">
        <f t="shared" si="5"/>
        <v>40.29</v>
      </c>
      <c r="CR6" s="50" t="str">
        <f>IF(CR7="-","【-】","【"&amp;SUBSTITUTE(TEXT(CR7,"#,##0.00"),"-","△")&amp;"】")</f>
        <v>【53.39】</v>
      </c>
      <c r="CS6" s="52">
        <f t="shared" ref="CS6:DB6" si="6">CS7</f>
        <v>71.069999999999993</v>
      </c>
      <c r="CT6" s="52">
        <f>CT7</f>
        <v>71.59</v>
      </c>
      <c r="CU6" s="52">
        <f>CU7</f>
        <v>63.58</v>
      </c>
      <c r="CV6" s="52">
        <f>CV7</f>
        <v>63.62</v>
      </c>
      <c r="CW6" s="52">
        <f t="shared" si="6"/>
        <v>64.08</v>
      </c>
      <c r="CX6" s="52">
        <f t="shared" si="6"/>
        <v>62.7</v>
      </c>
      <c r="CY6" s="52">
        <f t="shared" si="6"/>
        <v>62.59</v>
      </c>
      <c r="CZ6" s="52">
        <f t="shared" si="6"/>
        <v>61.76</v>
      </c>
      <c r="DA6" s="52">
        <f t="shared" si="6"/>
        <v>62.75</v>
      </c>
      <c r="DB6" s="52">
        <f t="shared" si="6"/>
        <v>61.99</v>
      </c>
      <c r="DC6" s="50" t="str">
        <f>IF(DC7="-","【-】","【"&amp;SUBSTITUTE(TEXT(DC7,"#,##0.00"),"-","△")&amp;"】")</f>
        <v>【76.89】</v>
      </c>
      <c r="DD6" s="52">
        <f t="shared" ref="DD6:DM6" si="7">DD7</f>
        <v>63.98</v>
      </c>
      <c r="DE6" s="52">
        <f>DE7</f>
        <v>66.45</v>
      </c>
      <c r="DF6" s="52">
        <f>DF7</f>
        <v>68.489999999999995</v>
      </c>
      <c r="DG6" s="52">
        <f>DG7</f>
        <v>70.72</v>
      </c>
      <c r="DH6" s="52">
        <f t="shared" si="7"/>
        <v>72.27</v>
      </c>
      <c r="DI6" s="52">
        <f t="shared" si="7"/>
        <v>55.39</v>
      </c>
      <c r="DJ6" s="52">
        <f t="shared" si="7"/>
        <v>55.25</v>
      </c>
      <c r="DK6" s="52">
        <f t="shared" si="7"/>
        <v>57.11</v>
      </c>
      <c r="DL6" s="52">
        <f t="shared" si="7"/>
        <v>57.57</v>
      </c>
      <c r="DM6" s="52">
        <f t="shared" si="7"/>
        <v>57.63</v>
      </c>
      <c r="DN6" s="50" t="str">
        <f>IF(DN7="-","【-】","【"&amp;SUBSTITUTE(TEXT(DN7,"#,##0.00"),"-","△")&amp;"】")</f>
        <v>【59.52】</v>
      </c>
      <c r="DO6" s="52">
        <f t="shared" ref="DO6:DX6" si="8">DO7</f>
        <v>21.2</v>
      </c>
      <c r="DP6" s="52">
        <f>DP7</f>
        <v>21.11</v>
      </c>
      <c r="DQ6" s="52">
        <f>DQ7</f>
        <v>52.57</v>
      </c>
      <c r="DR6" s="52">
        <f>DR7</f>
        <v>57.4</v>
      </c>
      <c r="DS6" s="52">
        <f t="shared" si="8"/>
        <v>57.4</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0</v>
      </c>
      <c r="EB6" s="52">
        <f>EB7</f>
        <v>0.02</v>
      </c>
      <c r="EC6" s="52">
        <f>EC7</f>
        <v>0.74</v>
      </c>
      <c r="ED6" s="52">
        <f t="shared" si="9"/>
        <v>0.56999999999999995</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c r="A7"/>
      <c r="B7" s="54" t="s">
        <v>87</v>
      </c>
      <c r="C7" s="54" t="s">
        <v>88</v>
      </c>
      <c r="D7" s="54" t="s">
        <v>89</v>
      </c>
      <c r="E7" s="54" t="s">
        <v>90</v>
      </c>
      <c r="F7" s="54" t="s">
        <v>91</v>
      </c>
      <c r="G7" s="54" t="s">
        <v>92</v>
      </c>
      <c r="H7" s="54" t="s">
        <v>93</v>
      </c>
      <c r="I7" s="54" t="s">
        <v>94</v>
      </c>
      <c r="J7" s="54" t="s">
        <v>95</v>
      </c>
      <c r="K7" s="55">
        <v>122900</v>
      </c>
      <c r="L7" s="54" t="s">
        <v>96</v>
      </c>
      <c r="M7" s="55">
        <v>2</v>
      </c>
      <c r="N7" s="55">
        <v>51789</v>
      </c>
      <c r="O7" s="56" t="s">
        <v>97</v>
      </c>
      <c r="P7" s="56">
        <v>93.8</v>
      </c>
      <c r="Q7" s="55">
        <v>58</v>
      </c>
      <c r="R7" s="55">
        <v>78753</v>
      </c>
      <c r="S7" s="54" t="s">
        <v>98</v>
      </c>
      <c r="T7" s="57">
        <v>123.07</v>
      </c>
      <c r="U7" s="57">
        <v>123.59</v>
      </c>
      <c r="V7" s="57">
        <v>124.02</v>
      </c>
      <c r="W7" s="57">
        <v>119.96</v>
      </c>
      <c r="X7" s="57">
        <v>111.97</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2290.02</v>
      </c>
      <c r="AQ7" s="57">
        <v>2369.08</v>
      </c>
      <c r="AR7" s="57">
        <v>1879.84</v>
      </c>
      <c r="AS7" s="57">
        <v>2696.03</v>
      </c>
      <c r="AT7" s="57">
        <v>2951.06</v>
      </c>
      <c r="AU7" s="57">
        <v>551.42999999999995</v>
      </c>
      <c r="AV7" s="57">
        <v>687.99</v>
      </c>
      <c r="AW7" s="57">
        <v>655.75</v>
      </c>
      <c r="AX7" s="57">
        <v>578.19000000000005</v>
      </c>
      <c r="AY7" s="57">
        <v>638.35</v>
      </c>
      <c r="AZ7" s="57">
        <v>436.32</v>
      </c>
      <c r="BA7" s="57">
        <v>36.81</v>
      </c>
      <c r="BB7" s="57">
        <v>19.62</v>
      </c>
      <c r="BC7" s="57">
        <v>20.54</v>
      </c>
      <c r="BD7" s="57">
        <v>18.53</v>
      </c>
      <c r="BE7" s="57">
        <v>16.350000000000001</v>
      </c>
      <c r="BF7" s="57">
        <v>216.41</v>
      </c>
      <c r="BG7" s="57">
        <v>208.47</v>
      </c>
      <c r="BH7" s="57">
        <v>193.85</v>
      </c>
      <c r="BI7" s="57">
        <v>204.31</v>
      </c>
      <c r="BJ7" s="57">
        <v>214.2</v>
      </c>
      <c r="BK7" s="57">
        <v>238.21</v>
      </c>
      <c r="BL7" s="57">
        <v>126.35</v>
      </c>
      <c r="BM7" s="57">
        <v>123.64</v>
      </c>
      <c r="BN7" s="57">
        <v>109.49</v>
      </c>
      <c r="BO7" s="57">
        <v>112.81</v>
      </c>
      <c r="BP7" s="57">
        <v>112.23</v>
      </c>
      <c r="BQ7" s="57">
        <v>105.24</v>
      </c>
      <c r="BR7" s="57">
        <v>105.71</v>
      </c>
      <c r="BS7" s="57">
        <v>105.06</v>
      </c>
      <c r="BT7" s="57">
        <v>106.98</v>
      </c>
      <c r="BU7" s="57">
        <v>103.06</v>
      </c>
      <c r="BV7" s="57">
        <v>113.3</v>
      </c>
      <c r="BW7" s="57">
        <v>46.13</v>
      </c>
      <c r="BX7" s="57">
        <v>47.28</v>
      </c>
      <c r="BY7" s="57">
        <v>43.9</v>
      </c>
      <c r="BZ7" s="57">
        <v>44.45</v>
      </c>
      <c r="CA7" s="57">
        <v>45.04</v>
      </c>
      <c r="CB7" s="57">
        <v>26.03</v>
      </c>
      <c r="CC7" s="57">
        <v>25.98</v>
      </c>
      <c r="CD7" s="57">
        <v>26.84</v>
      </c>
      <c r="CE7" s="57">
        <v>26.08</v>
      </c>
      <c r="CF7" s="57">
        <v>26.92</v>
      </c>
      <c r="CG7" s="57">
        <v>18.87</v>
      </c>
      <c r="CH7" s="57">
        <v>43.94</v>
      </c>
      <c r="CI7" s="57">
        <v>43.33</v>
      </c>
      <c r="CJ7" s="57">
        <v>44.6</v>
      </c>
      <c r="CK7" s="57">
        <v>42.07</v>
      </c>
      <c r="CL7" s="57">
        <v>42.14</v>
      </c>
      <c r="CM7" s="57">
        <v>40.69</v>
      </c>
      <c r="CN7" s="57">
        <v>40.67</v>
      </c>
      <c r="CO7" s="57">
        <v>40.89</v>
      </c>
      <c r="CP7" s="57">
        <v>41.59</v>
      </c>
      <c r="CQ7" s="57">
        <v>40.29</v>
      </c>
      <c r="CR7" s="57">
        <v>53.39</v>
      </c>
      <c r="CS7" s="57">
        <v>71.069999999999993</v>
      </c>
      <c r="CT7" s="57">
        <v>71.59</v>
      </c>
      <c r="CU7" s="57">
        <v>63.58</v>
      </c>
      <c r="CV7" s="57">
        <v>63.62</v>
      </c>
      <c r="CW7" s="57">
        <v>64.08</v>
      </c>
      <c r="CX7" s="57">
        <v>62.7</v>
      </c>
      <c r="CY7" s="57">
        <v>62.59</v>
      </c>
      <c r="CZ7" s="57">
        <v>61.76</v>
      </c>
      <c r="DA7" s="57">
        <v>62.75</v>
      </c>
      <c r="DB7" s="57">
        <v>61.99</v>
      </c>
      <c r="DC7" s="57">
        <v>76.89</v>
      </c>
      <c r="DD7" s="57">
        <v>63.98</v>
      </c>
      <c r="DE7" s="57">
        <v>66.45</v>
      </c>
      <c r="DF7" s="57">
        <v>68.489999999999995</v>
      </c>
      <c r="DG7" s="57">
        <v>70.72</v>
      </c>
      <c r="DH7" s="57">
        <v>72.27</v>
      </c>
      <c r="DI7" s="57">
        <v>55.39</v>
      </c>
      <c r="DJ7" s="57">
        <v>55.25</v>
      </c>
      <c r="DK7" s="57">
        <v>57.11</v>
      </c>
      <c r="DL7" s="57">
        <v>57.57</v>
      </c>
      <c r="DM7" s="57">
        <v>57.63</v>
      </c>
      <c r="DN7" s="57">
        <v>59.52</v>
      </c>
      <c r="DO7" s="57">
        <v>21.2</v>
      </c>
      <c r="DP7" s="57">
        <v>21.11</v>
      </c>
      <c r="DQ7" s="57">
        <v>52.57</v>
      </c>
      <c r="DR7" s="57">
        <v>57.4</v>
      </c>
      <c r="DS7" s="57">
        <v>57.4</v>
      </c>
      <c r="DT7" s="57">
        <v>43.33</v>
      </c>
      <c r="DU7" s="57">
        <v>44.05</v>
      </c>
      <c r="DV7" s="57">
        <v>51.87</v>
      </c>
      <c r="DW7" s="57">
        <v>52.33</v>
      </c>
      <c r="DX7" s="57">
        <v>52.35</v>
      </c>
      <c r="DY7" s="57">
        <v>49.06</v>
      </c>
      <c r="DZ7" s="57">
        <v>0</v>
      </c>
      <c r="EA7" s="57">
        <v>0</v>
      </c>
      <c r="EB7" s="57">
        <v>0.02</v>
      </c>
      <c r="EC7" s="57">
        <v>0.74</v>
      </c>
      <c r="ED7" s="57">
        <v>0.56999999999999995</v>
      </c>
      <c r="EE7" s="57">
        <v>0.52</v>
      </c>
      <c r="EF7" s="57">
        <v>1.3</v>
      </c>
      <c r="EG7" s="57">
        <v>0.28000000000000003</v>
      </c>
      <c r="EH7" s="57">
        <v>0.77</v>
      </c>
      <c r="EI7" s="57">
        <v>0.24</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123.07</v>
      </c>
      <c r="V11" s="65">
        <f>IF(U6="-",NA(),U6)</f>
        <v>123.59</v>
      </c>
      <c r="W11" s="65">
        <f>IF(V6="-",NA(),V6)</f>
        <v>124.02</v>
      </c>
      <c r="X11" s="65">
        <f>IF(W6="-",NA(),W6)</f>
        <v>119.96</v>
      </c>
      <c r="Y11" s="65">
        <f>IF(X6="-",NA(),X6)</f>
        <v>111.97</v>
      </c>
      <c r="AE11" s="64" t="s">
        <v>23</v>
      </c>
      <c r="AF11" s="65">
        <f>IF(AE6="-",NA(),AE6)</f>
        <v>0</v>
      </c>
      <c r="AG11" s="65">
        <f>IF(AF6="-",NA(),AF6)</f>
        <v>0</v>
      </c>
      <c r="AH11" s="65">
        <f>IF(AG6="-",NA(),AG6)</f>
        <v>0</v>
      </c>
      <c r="AI11" s="65">
        <f>IF(AH6="-",NA(),AH6)</f>
        <v>0</v>
      </c>
      <c r="AJ11" s="65">
        <f>IF(AI6="-",NA(),AI6)</f>
        <v>0</v>
      </c>
      <c r="AP11" s="64" t="s">
        <v>23</v>
      </c>
      <c r="AQ11" s="65">
        <f>IF(AP6="-",NA(),AP6)</f>
        <v>2290.02</v>
      </c>
      <c r="AR11" s="65">
        <f>IF(AQ6="-",NA(),AQ6)</f>
        <v>2369.08</v>
      </c>
      <c r="AS11" s="65">
        <f>IF(AR6="-",NA(),AR6)</f>
        <v>1879.84</v>
      </c>
      <c r="AT11" s="65">
        <f>IF(AS6="-",NA(),AS6)</f>
        <v>2696.03</v>
      </c>
      <c r="AU11" s="65">
        <f>IF(AT6="-",NA(),AT6)</f>
        <v>2951.06</v>
      </c>
      <c r="BA11" s="64" t="s">
        <v>23</v>
      </c>
      <c r="BB11" s="65">
        <f>IF(BA6="-",NA(),BA6)</f>
        <v>36.81</v>
      </c>
      <c r="BC11" s="65">
        <f>IF(BB6="-",NA(),BB6)</f>
        <v>19.62</v>
      </c>
      <c r="BD11" s="65">
        <f>IF(BC6="-",NA(),BC6)</f>
        <v>20.54</v>
      </c>
      <c r="BE11" s="65">
        <f>IF(BD6="-",NA(),BD6)</f>
        <v>18.53</v>
      </c>
      <c r="BF11" s="65">
        <f>IF(BE6="-",NA(),BE6)</f>
        <v>16.350000000000001</v>
      </c>
      <c r="BL11" s="64" t="s">
        <v>23</v>
      </c>
      <c r="BM11" s="65">
        <f>IF(BL6="-",NA(),BL6)</f>
        <v>126.35</v>
      </c>
      <c r="BN11" s="65">
        <f>IF(BM6="-",NA(),BM6)</f>
        <v>123.64</v>
      </c>
      <c r="BO11" s="65">
        <f>IF(BN6="-",NA(),BN6)</f>
        <v>109.49</v>
      </c>
      <c r="BP11" s="65">
        <f>IF(BO6="-",NA(),BO6)</f>
        <v>112.81</v>
      </c>
      <c r="BQ11" s="65">
        <f>IF(BP6="-",NA(),BP6)</f>
        <v>112.23</v>
      </c>
      <c r="BW11" s="64" t="s">
        <v>23</v>
      </c>
      <c r="BX11" s="65">
        <f>IF(BW6="-",NA(),BW6)</f>
        <v>46.13</v>
      </c>
      <c r="BY11" s="65">
        <f>IF(BX6="-",NA(),BX6)</f>
        <v>47.28</v>
      </c>
      <c r="BZ11" s="65">
        <f>IF(BY6="-",NA(),BY6)</f>
        <v>43.9</v>
      </c>
      <c r="CA11" s="65">
        <f>IF(BZ6="-",NA(),BZ6)</f>
        <v>44.45</v>
      </c>
      <c r="CB11" s="65">
        <f>IF(CA6="-",NA(),CA6)</f>
        <v>45.04</v>
      </c>
      <c r="CH11" s="64" t="s">
        <v>23</v>
      </c>
      <c r="CI11" s="65">
        <f>IF(CH6="-",NA(),CH6)</f>
        <v>43.94</v>
      </c>
      <c r="CJ11" s="65">
        <f>IF(CI6="-",NA(),CI6)</f>
        <v>43.33</v>
      </c>
      <c r="CK11" s="65">
        <f>IF(CJ6="-",NA(),CJ6)</f>
        <v>44.6</v>
      </c>
      <c r="CL11" s="65">
        <f>IF(CK6="-",NA(),CK6)</f>
        <v>42.07</v>
      </c>
      <c r="CM11" s="65">
        <f>IF(CL6="-",NA(),CL6)</f>
        <v>42.14</v>
      </c>
      <c r="CS11" s="64" t="s">
        <v>23</v>
      </c>
      <c r="CT11" s="65">
        <f>IF(CS6="-",NA(),CS6)</f>
        <v>71.069999999999993</v>
      </c>
      <c r="CU11" s="65">
        <f>IF(CT6="-",NA(),CT6)</f>
        <v>71.59</v>
      </c>
      <c r="CV11" s="65">
        <f>IF(CU6="-",NA(),CU6)</f>
        <v>63.58</v>
      </c>
      <c r="CW11" s="65">
        <f>IF(CV6="-",NA(),CV6)</f>
        <v>63.62</v>
      </c>
      <c r="CX11" s="65">
        <f>IF(CW6="-",NA(),CW6)</f>
        <v>64.08</v>
      </c>
      <c r="DD11" s="64" t="s">
        <v>23</v>
      </c>
      <c r="DE11" s="65">
        <f>IF(DD6="-",NA(),DD6)</f>
        <v>63.98</v>
      </c>
      <c r="DF11" s="65">
        <f>IF(DE6="-",NA(),DE6)</f>
        <v>66.45</v>
      </c>
      <c r="DG11" s="65">
        <f>IF(DF6="-",NA(),DF6)</f>
        <v>68.489999999999995</v>
      </c>
      <c r="DH11" s="65">
        <f>IF(DG6="-",NA(),DG6)</f>
        <v>70.72</v>
      </c>
      <c r="DI11" s="65">
        <f>IF(DH6="-",NA(),DH6)</f>
        <v>72.27</v>
      </c>
      <c r="DO11" s="64" t="s">
        <v>23</v>
      </c>
      <c r="DP11" s="65">
        <f>IF(DO6="-",NA(),DO6)</f>
        <v>21.2</v>
      </c>
      <c r="DQ11" s="65">
        <f>IF(DP6="-",NA(),DP6)</f>
        <v>21.11</v>
      </c>
      <c r="DR11" s="65">
        <f>IF(DQ6="-",NA(),DQ6)</f>
        <v>52.57</v>
      </c>
      <c r="DS11" s="65">
        <f>IF(DR6="-",NA(),DR6)</f>
        <v>57.4</v>
      </c>
      <c r="DT11" s="65">
        <f>IF(DS6="-",NA(),DS6)</f>
        <v>57.4</v>
      </c>
      <c r="DZ11" s="64" t="s">
        <v>23</v>
      </c>
      <c r="EA11" s="65">
        <f>IF(DZ6="-",NA(),DZ6)</f>
        <v>0</v>
      </c>
      <c r="EB11" s="65">
        <f>IF(EA6="-",NA(),EA6)</f>
        <v>0</v>
      </c>
      <c r="EC11" s="65">
        <f>IF(EB6="-",NA(),EB6)</f>
        <v>0.02</v>
      </c>
      <c r="ED11" s="65">
        <f>IF(EC6="-",NA(),EC6)</f>
        <v>0.74</v>
      </c>
      <c r="EE11" s="65">
        <f>IF(ED6="-",NA(),ED6)</f>
        <v>0.56999999999999995</v>
      </c>
    </row>
    <row r="12" spans="1:140">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2022-01-20T02:51:46Z</cp:lastPrinted>
  <dcterms:created xsi:type="dcterms:W3CDTF">2021-12-03T08:59:26Z</dcterms:created>
  <dcterms:modified xsi:type="dcterms:W3CDTF">2022-02-04T06:04:04Z</dcterms:modified>
  <cp:category/>
</cp:coreProperties>
</file>