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財政課\財務調査\60　地方公営企業\R3\R4.01.05 経営比較分析表\03 部局回答\"/>
    </mc:Choice>
  </mc:AlternateContent>
  <xr:revisionPtr revIDLastSave="0" documentId="13_ncr:1_{4E6D4F79-394A-41F5-AD1F-29E7BBD65F65}" xr6:coauthVersionLast="36" xr6:coauthVersionMax="36" xr10:uidLastSave="{00000000-0000-0000-0000-000000000000}"/>
  <workbookProtection workbookAlgorithmName="SHA-512" workbookHashValue="Qo44aTHosmJmNTokBsRCfc7sBfiPjMHDk2DgK7M2unDd0X2wz173My3F399njJm3BJ8lHZUAkfKEyCAqPNzcLQ==" workbookSaltValue="J5UY9iOG5RGODK+m/A7s1w==" workbookSpinCount="100000" lockStructure="1"/>
  <bookViews>
    <workbookView xWindow="0" yWindow="0" windowWidth="15360" windowHeight="763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HT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MA8" i="5"/>
  <c r="ME12" i="5" s="1"/>
  <c r="LZ8" i="5"/>
  <c r="LQ8" i="5"/>
  <c r="LP8" i="5"/>
  <c r="LG8" i="5"/>
  <c r="LK12" i="5" s="1"/>
  <c r="LF8" i="5"/>
  <c r="KW8" i="5"/>
  <c r="KV8" i="5"/>
  <c r="KU8" i="5"/>
  <c r="KL8" i="5"/>
  <c r="KK8" i="5"/>
  <c r="KB8" i="5"/>
  <c r="KE18" i="5" s="1"/>
  <c r="KA8" i="5"/>
  <c r="JR8" i="5"/>
  <c r="JR12" i="5" s="1"/>
  <c r="JQ8" i="5"/>
  <c r="JH8" i="5"/>
  <c r="JI12" i="5" s="1"/>
  <c r="JG8" i="5"/>
  <c r="IX8" i="5"/>
  <c r="IZ12" i="5" s="1"/>
  <c r="IW8" i="5"/>
  <c r="IV8" i="5"/>
  <c r="IM8" i="5"/>
  <c r="IN12" i="5" s="1"/>
  <c r="IL8" i="5"/>
  <c r="IC8" i="5"/>
  <c r="IB8" i="5"/>
  <c r="HS8" i="5"/>
  <c r="HV12" i="5" s="1"/>
  <c r="HR8" i="5"/>
  <c r="HI8" i="5"/>
  <c r="HH8" i="5"/>
  <c r="GY8" i="5"/>
  <c r="HB12" i="5" s="1"/>
  <c r="GX8" i="5"/>
  <c r="GW8" i="5"/>
  <c r="GM8" i="5"/>
  <c r="GC8" i="5"/>
  <c r="FS8" i="5"/>
  <c r="FI8" i="5"/>
  <c r="EY8" i="5"/>
  <c r="EX8" i="5"/>
  <c r="EN8" i="5"/>
  <c r="ED8" i="5"/>
  <c r="DT8" i="5"/>
  <c r="DJ8" i="5"/>
  <c r="CZ8" i="5"/>
  <c r="CY8" i="5"/>
  <c r="CO8" i="5"/>
  <c r="CE8" i="5"/>
  <c r="BT8" i="5"/>
  <c r="BI8" i="5"/>
  <c r="AX8" i="5"/>
  <c r="AX6" i="5"/>
  <c r="L19" i="4" s="1"/>
  <c r="AW6" i="5"/>
  <c r="I19" i="4" s="1"/>
  <c r="AV6" i="5"/>
  <c r="F19" i="4" s="1"/>
  <c r="AU6" i="5"/>
  <c r="N16" i="4" s="1"/>
  <c r="AT6" i="5"/>
  <c r="L16" i="4" s="1"/>
  <c r="AS6" i="5"/>
  <c r="J16" i="4" s="1"/>
  <c r="AR6" i="5"/>
  <c r="AQ6" i="5"/>
  <c r="AP6" i="5"/>
  <c r="N15" i="4" s="1"/>
  <c r="AO6" i="5"/>
  <c r="L15" i="4" s="1"/>
  <c r="AN6" i="5"/>
  <c r="AM6" i="5"/>
  <c r="AL6" i="5"/>
  <c r="F15" i="4" s="1"/>
  <c r="AK6" i="5"/>
  <c r="N14" i="4" s="1"/>
  <c r="AJ6" i="5"/>
  <c r="AI6" i="5"/>
  <c r="AH6" i="5"/>
  <c r="H14" i="4" s="1"/>
  <c r="AG6" i="5"/>
  <c r="F14" i="4" s="1"/>
  <c r="AF6" i="5"/>
  <c r="N13" i="4" s="1"/>
  <c r="AE6" i="5"/>
  <c r="L13" i="4" s="1"/>
  <c r="AD6" i="5"/>
  <c r="J13" i="4" s="1"/>
  <c r="AC6" i="5"/>
  <c r="H13" i="4" s="1"/>
  <c r="AB6" i="5"/>
  <c r="AA6" i="5"/>
  <c r="Z6" i="5"/>
  <c r="L12" i="4" s="1"/>
  <c r="Y6" i="5"/>
  <c r="J12" i="4" s="1"/>
  <c r="X6" i="5"/>
  <c r="W6" i="5"/>
  <c r="V6" i="5"/>
  <c r="U6" i="5"/>
  <c r="T6" i="5"/>
  <c r="S6" i="5"/>
  <c r="R6" i="5"/>
  <c r="Q6" i="5"/>
  <c r="B7" i="4" s="1"/>
  <c r="P6" i="5"/>
  <c r="N5" i="4" s="1"/>
  <c r="O6" i="5"/>
  <c r="N6" i="5"/>
  <c r="M6" i="5"/>
  <c r="L6" i="5"/>
  <c r="K6" i="5"/>
  <c r="J6" i="5"/>
  <c r="F3" i="4" s="1"/>
  <c r="I6" i="5"/>
  <c r="B3" i="4" s="1"/>
  <c r="H6" i="5"/>
  <c r="B1" i="4" s="1"/>
  <c r="G6" i="5"/>
  <c r="F6" i="5"/>
  <c r="E6" i="5"/>
  <c r="D6" i="5"/>
  <c r="C6" i="5"/>
  <c r="B6" i="5"/>
  <c r="C10" i="5" s="1"/>
  <c r="MB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H16" i="4"/>
  <c r="F16" i="4"/>
  <c r="J15" i="4"/>
  <c r="H15" i="4"/>
  <c r="L14" i="4"/>
  <c r="J14" i="4"/>
  <c r="F13" i="4"/>
  <c r="N12" i="4"/>
  <c r="H12" i="4"/>
  <c r="F12" i="4"/>
  <c r="F9" i="4"/>
  <c r="N7" i="4"/>
  <c r="J5" i="4"/>
  <c r="F5" i="4"/>
  <c r="B5" i="4"/>
  <c r="N3" i="4"/>
  <c r="J3" i="4"/>
  <c r="D10" i="5" l="1"/>
  <c r="DW10" i="5" s="1"/>
  <c r="EF10" i="5"/>
  <c r="KE12" i="5"/>
  <c r="LK18" i="5"/>
  <c r="KM10" i="5"/>
  <c r="MC12" i="5"/>
  <c r="HA12" i="5"/>
  <c r="HT18" i="5"/>
  <c r="IZ18" i="5"/>
  <c r="HM18" i="5"/>
  <c r="HI18" i="5"/>
  <c r="HL18" i="5"/>
  <c r="HJ18" i="5"/>
  <c r="HK18" i="5"/>
  <c r="HM12" i="5"/>
  <c r="HI12" i="5"/>
  <c r="HL12" i="5"/>
  <c r="HK12" i="5"/>
  <c r="IE18" i="5"/>
  <c r="ID18" i="5"/>
  <c r="IF12" i="5"/>
  <c r="IF18" i="5"/>
  <c r="ID12" i="5"/>
  <c r="IE12" i="5"/>
  <c r="IG12" i="5"/>
  <c r="IG18" i="5"/>
  <c r="IC12" i="5"/>
  <c r="IC18" i="5"/>
  <c r="KZ18" i="5"/>
  <c r="KY18" i="5"/>
  <c r="LA12" i="5"/>
  <c r="KW12" i="5"/>
  <c r="LA18" i="5"/>
  <c r="KW18" i="5"/>
  <c r="KY12" i="5"/>
  <c r="KX18" i="5"/>
  <c r="KZ12" i="5"/>
  <c r="KX12" i="5"/>
  <c r="LR18" i="5"/>
  <c r="LU18" i="5"/>
  <c r="LQ18" i="5"/>
  <c r="LS12" i="5"/>
  <c r="LS18" i="5"/>
  <c r="LU12" i="5"/>
  <c r="LQ12" i="5"/>
  <c r="LT12" i="5"/>
  <c r="LT18" i="5"/>
  <c r="LR12" i="5"/>
  <c r="MN18" i="5"/>
  <c r="MM18" i="5"/>
  <c r="MO12" i="5"/>
  <c r="MK12" i="5"/>
  <c r="MO18" i="5"/>
  <c r="MK18" i="5"/>
  <c r="MM12" i="5"/>
  <c r="ML18" i="5"/>
  <c r="MN12" i="5"/>
  <c r="ML12" i="5"/>
  <c r="CQ10" i="5"/>
  <c r="IY10" i="5"/>
  <c r="KD10" i="5"/>
  <c r="HJ12" i="5"/>
  <c r="GN8" i="5"/>
  <c r="FT8" i="5"/>
  <c r="EZ8" i="5"/>
  <c r="GD8" i="5"/>
  <c r="FJ8" i="5"/>
  <c r="LH16" i="5"/>
  <c r="JS16" i="5"/>
  <c r="ID16" i="5"/>
  <c r="GO16" i="5"/>
  <c r="FA16" i="5"/>
  <c r="DL16" i="5"/>
  <c r="ML16" i="5"/>
  <c r="KX16" i="5"/>
  <c r="JI16" i="5"/>
  <c r="HT16" i="5"/>
  <c r="GE16" i="5"/>
  <c r="EP16" i="5"/>
  <c r="DB16" i="5"/>
  <c r="BK16" i="5"/>
  <c r="LR16" i="5"/>
  <c r="KC16" i="5"/>
  <c r="IN16" i="5"/>
  <c r="GZ16" i="5"/>
  <c r="FK16" i="5"/>
  <c r="DV16" i="5"/>
  <c r="CG16" i="5"/>
  <c r="KM16" i="5"/>
  <c r="EF16" i="5"/>
  <c r="LR10" i="5"/>
  <c r="KC10" i="5"/>
  <c r="IN10" i="5"/>
  <c r="GZ10" i="5"/>
  <c r="FK10" i="5"/>
  <c r="DV10" i="5"/>
  <c r="CG10" i="5"/>
  <c r="H11" i="4"/>
  <c r="IY16" i="5"/>
  <c r="CQ16" i="5"/>
  <c r="BV16" i="5"/>
  <c r="LH10" i="5"/>
  <c r="JS10" i="5"/>
  <c r="ID10" i="5"/>
  <c r="GO10" i="5"/>
  <c r="FA10" i="5"/>
  <c r="DL10" i="5"/>
  <c r="BV10" i="5"/>
  <c r="FU16" i="5"/>
  <c r="HJ16" i="5"/>
  <c r="AZ16" i="5"/>
  <c r="ML10" i="5"/>
  <c r="KX10" i="5"/>
  <c r="JI10" i="5"/>
  <c r="HT10" i="5"/>
  <c r="GE10" i="5"/>
  <c r="EP10" i="5"/>
  <c r="DB10" i="5"/>
  <c r="BK10" i="5"/>
  <c r="MB16" i="5"/>
  <c r="MM16" i="5"/>
  <c r="KY16" i="5"/>
  <c r="JJ16" i="5"/>
  <c r="HU16" i="5"/>
  <c r="GF16" i="5"/>
  <c r="EQ16" i="5"/>
  <c r="DC16" i="5"/>
  <c r="MC16" i="5"/>
  <c r="KN16" i="5"/>
  <c r="IZ16" i="5"/>
  <c r="HK16" i="5"/>
  <c r="FV16" i="5"/>
  <c r="EG16" i="5"/>
  <c r="CR16" i="5"/>
  <c r="BA16" i="5"/>
  <c r="LI16" i="5"/>
  <c r="JT16" i="5"/>
  <c r="IE16" i="5"/>
  <c r="GP16" i="5"/>
  <c r="FB16" i="5"/>
  <c r="DM16" i="5"/>
  <c r="BW16" i="5"/>
  <c r="LS16" i="5"/>
  <c r="FL16" i="5"/>
  <c r="LI10" i="5"/>
  <c r="JT10" i="5"/>
  <c r="IE10" i="5"/>
  <c r="GP10" i="5"/>
  <c r="FB10" i="5"/>
  <c r="DM10" i="5"/>
  <c r="BW10" i="5"/>
  <c r="HA16" i="5"/>
  <c r="BL16" i="5"/>
  <c r="KD16" i="5"/>
  <c r="DW16" i="5"/>
  <c r="MM10" i="5"/>
  <c r="KY10" i="5"/>
  <c r="JJ10" i="5"/>
  <c r="HU10" i="5"/>
  <c r="GF10" i="5"/>
  <c r="EQ10" i="5"/>
  <c r="DC10" i="5"/>
  <c r="BL10" i="5"/>
  <c r="IO16" i="5"/>
  <c r="CH16" i="5"/>
  <c r="MC10" i="5"/>
  <c r="KN10" i="5"/>
  <c r="IZ10" i="5"/>
  <c r="HK10" i="5"/>
  <c r="FV10" i="5"/>
  <c r="EG10" i="5"/>
  <c r="CR10" i="5"/>
  <c r="BA10" i="5"/>
  <c r="FU10" i="5"/>
  <c r="AZ10" i="5"/>
  <c r="CH10" i="5"/>
  <c r="HJ10" i="5"/>
  <c r="IO10" i="5"/>
  <c r="JB18" i="5"/>
  <c r="IX18" i="5"/>
  <c r="JA18" i="5"/>
  <c r="IY12" i="5"/>
  <c r="IY18" i="5"/>
  <c r="JA12" i="5"/>
  <c r="JT18" i="5"/>
  <c r="JS18" i="5"/>
  <c r="JU12" i="5"/>
  <c r="JU18" i="5"/>
  <c r="JS12" i="5"/>
  <c r="KP18" i="5"/>
  <c r="KL18" i="5"/>
  <c r="KO18" i="5"/>
  <c r="KM12" i="5"/>
  <c r="KM18" i="5"/>
  <c r="KO12" i="5"/>
  <c r="E10" i="5"/>
  <c r="JB12" i="5"/>
  <c r="JT12" i="5"/>
  <c r="KL12" i="5"/>
  <c r="JI18" i="5"/>
  <c r="KN18" i="5"/>
  <c r="GZ18" i="5"/>
  <c r="HC18" i="5"/>
  <c r="GY18" i="5"/>
  <c r="HA18" i="5"/>
  <c r="HV18" i="5"/>
  <c r="HU18" i="5"/>
  <c r="HW12" i="5"/>
  <c r="HS12" i="5"/>
  <c r="HW18" i="5"/>
  <c r="HS18" i="5"/>
  <c r="HU12" i="5"/>
  <c r="IN18" i="5"/>
  <c r="IQ18" i="5"/>
  <c r="IM18" i="5"/>
  <c r="IO12" i="5"/>
  <c r="IO18" i="5"/>
  <c r="IQ12" i="5"/>
  <c r="IM12" i="5"/>
  <c r="LI18" i="5"/>
  <c r="LH18" i="5"/>
  <c r="LJ12" i="5"/>
  <c r="LJ18" i="5"/>
  <c r="LH12" i="5"/>
  <c r="ME18" i="5"/>
  <c r="MA18" i="5"/>
  <c r="MD18" i="5"/>
  <c r="MB12" i="5"/>
  <c r="MB18" i="5"/>
  <c r="MD12" i="5"/>
  <c r="B10" i="5"/>
  <c r="F10" i="5"/>
  <c r="GY12" i="5"/>
  <c r="HC12" i="5"/>
  <c r="IP12" i="5"/>
  <c r="JV12" i="5"/>
  <c r="KN12" i="5"/>
  <c r="LG12" i="5"/>
  <c r="HB18" i="5"/>
  <c r="JR18" i="5"/>
  <c r="MC18" i="5"/>
  <c r="JK18" i="5"/>
  <c r="JJ18" i="5"/>
  <c r="JL12" i="5"/>
  <c r="JH12" i="5"/>
  <c r="JL18" i="5"/>
  <c r="JH18" i="5"/>
  <c r="JJ12" i="5"/>
  <c r="KC18" i="5"/>
  <c r="KF18" i="5"/>
  <c r="KB18" i="5"/>
  <c r="KD12" i="5"/>
  <c r="KD18" i="5"/>
  <c r="KF12" i="5"/>
  <c r="KB12" i="5"/>
  <c r="GZ12" i="5"/>
  <c r="IX12" i="5"/>
  <c r="JK12" i="5"/>
  <c r="KC12" i="5"/>
  <c r="KP12" i="5"/>
  <c r="LI12" i="5"/>
  <c r="MA12" i="5"/>
  <c r="IP18" i="5"/>
  <c r="JV18" i="5"/>
  <c r="LG18" i="5"/>
  <c r="HA10" i="5" l="1"/>
  <c r="LS10" i="5"/>
  <c r="J11" i="4"/>
  <c r="FL10" i="5"/>
  <c r="FK18" i="5"/>
  <c r="FN18" i="5"/>
  <c r="FJ18" i="5"/>
  <c r="FL18" i="5"/>
  <c r="FK12" i="5"/>
  <c r="FN12" i="5"/>
  <c r="FJ12" i="5"/>
  <c r="FM18" i="5"/>
  <c r="FM12" i="5"/>
  <c r="FL12" i="5"/>
  <c r="GP18" i="5"/>
  <c r="GO18" i="5"/>
  <c r="GQ18" i="5"/>
  <c r="GP12" i="5"/>
  <c r="GO12" i="5"/>
  <c r="GR18" i="5"/>
  <c r="GR12" i="5"/>
  <c r="GN12" i="5"/>
  <c r="GN18" i="5"/>
  <c r="GQ12" i="5"/>
  <c r="MD16" i="5"/>
  <c r="KO16" i="5"/>
  <c r="JA16" i="5"/>
  <c r="HL16" i="5"/>
  <c r="FW16" i="5"/>
  <c r="EH16" i="5"/>
  <c r="CS16" i="5"/>
  <c r="LT16" i="5"/>
  <c r="KE16" i="5"/>
  <c r="IP16" i="5"/>
  <c r="HB16" i="5"/>
  <c r="FM16" i="5"/>
  <c r="DX16" i="5"/>
  <c r="CI16" i="5"/>
  <c r="MN16" i="5"/>
  <c r="KZ16" i="5"/>
  <c r="JK16" i="5"/>
  <c r="HV16" i="5"/>
  <c r="GG16" i="5"/>
  <c r="ER16" i="5"/>
  <c r="DD16" i="5"/>
  <c r="BM16" i="5"/>
  <c r="GQ16" i="5"/>
  <c r="BX16" i="5"/>
  <c r="MN10" i="5"/>
  <c r="KZ10" i="5"/>
  <c r="JK10" i="5"/>
  <c r="HV10" i="5"/>
  <c r="GG10" i="5"/>
  <c r="ER10" i="5"/>
  <c r="DD10" i="5"/>
  <c r="BM10" i="5"/>
  <c r="LJ16" i="5"/>
  <c r="FC16" i="5"/>
  <c r="BB16" i="5"/>
  <c r="MD10" i="5"/>
  <c r="KO10" i="5"/>
  <c r="JA10" i="5"/>
  <c r="HL10" i="5"/>
  <c r="FW10" i="5"/>
  <c r="EH10" i="5"/>
  <c r="CS10" i="5"/>
  <c r="BB10" i="5"/>
  <c r="L11" i="4"/>
  <c r="JU16" i="5"/>
  <c r="DN16" i="5"/>
  <c r="LT10" i="5"/>
  <c r="KE10" i="5"/>
  <c r="IP10" i="5"/>
  <c r="HB10" i="5"/>
  <c r="FM10" i="5"/>
  <c r="DX10" i="5"/>
  <c r="CI10" i="5"/>
  <c r="IF16" i="5"/>
  <c r="JU10" i="5"/>
  <c r="DN10" i="5"/>
  <c r="IF10" i="5"/>
  <c r="BX10" i="5"/>
  <c r="GQ10" i="5"/>
  <c r="LJ10" i="5"/>
  <c r="FC10" i="5"/>
  <c r="LQ16" i="5"/>
  <c r="KB16" i="5"/>
  <c r="IM16" i="5"/>
  <c r="GY16" i="5"/>
  <c r="FJ16" i="5"/>
  <c r="DU16" i="5"/>
  <c r="LG16" i="5"/>
  <c r="JR16" i="5"/>
  <c r="IC16" i="5"/>
  <c r="GN16" i="5"/>
  <c r="EZ16" i="5"/>
  <c r="DK16" i="5"/>
  <c r="BU16" i="5"/>
  <c r="MA16" i="5"/>
  <c r="KL16" i="5"/>
  <c r="IX16" i="5"/>
  <c r="HI16" i="5"/>
  <c r="FT16" i="5"/>
  <c r="EE16" i="5"/>
  <c r="CP16" i="5"/>
  <c r="AY16" i="5"/>
  <c r="JH16" i="5"/>
  <c r="DA16" i="5"/>
  <c r="BJ16" i="5"/>
  <c r="MA10" i="5"/>
  <c r="KL10" i="5"/>
  <c r="IX10" i="5"/>
  <c r="HI10" i="5"/>
  <c r="FT10" i="5"/>
  <c r="EE10" i="5"/>
  <c r="CP10" i="5"/>
  <c r="AY10" i="5"/>
  <c r="KW16" i="5"/>
  <c r="HS16" i="5"/>
  <c r="LQ10" i="5"/>
  <c r="KB10" i="5"/>
  <c r="IM10" i="5"/>
  <c r="GY10" i="5"/>
  <c r="FJ10" i="5"/>
  <c r="DU10" i="5"/>
  <c r="CF10" i="5"/>
  <c r="F11" i="4"/>
  <c r="CF16" i="5"/>
  <c r="MK16" i="5"/>
  <c r="GD16" i="5"/>
  <c r="LG10" i="5"/>
  <c r="JR10" i="5"/>
  <c r="IC10" i="5"/>
  <c r="GN10" i="5"/>
  <c r="EZ10" i="5"/>
  <c r="DK10" i="5"/>
  <c r="BU10" i="5"/>
  <c r="EO16" i="5"/>
  <c r="MK10" i="5"/>
  <c r="GD10" i="5"/>
  <c r="KW10" i="5"/>
  <c r="EO10" i="5"/>
  <c r="JH10" i="5"/>
  <c r="DA10" i="5"/>
  <c r="HS10" i="5"/>
  <c r="BJ10" i="5"/>
  <c r="GG18" i="5"/>
  <c r="GF18" i="5"/>
  <c r="GH18" i="5"/>
  <c r="GD18" i="5"/>
  <c r="GE18" i="5"/>
  <c r="GG12" i="5"/>
  <c r="GF12" i="5"/>
  <c r="GE12" i="5"/>
  <c r="GH12" i="5"/>
  <c r="GD12" i="5"/>
  <c r="LU16" i="5"/>
  <c r="KF16" i="5"/>
  <c r="IQ16" i="5"/>
  <c r="HC16" i="5"/>
  <c r="FN16" i="5"/>
  <c r="DY16" i="5"/>
  <c r="CJ16" i="5"/>
  <c r="LK16" i="5"/>
  <c r="JV16" i="5"/>
  <c r="IG16" i="5"/>
  <c r="GR16" i="5"/>
  <c r="FD16" i="5"/>
  <c r="DO16" i="5"/>
  <c r="BY16" i="5"/>
  <c r="ME16" i="5"/>
  <c r="KP16" i="5"/>
  <c r="JB16" i="5"/>
  <c r="HM16" i="5"/>
  <c r="FX16" i="5"/>
  <c r="EI16" i="5"/>
  <c r="CT16" i="5"/>
  <c r="BC16" i="5"/>
  <c r="HW16" i="5"/>
  <c r="ME10" i="5"/>
  <c r="KP10" i="5"/>
  <c r="JB10" i="5"/>
  <c r="HM10" i="5"/>
  <c r="FX10" i="5"/>
  <c r="EI10" i="5"/>
  <c r="CT10" i="5"/>
  <c r="BC10" i="5"/>
  <c r="DE16" i="5"/>
  <c r="MO16" i="5"/>
  <c r="GH16" i="5"/>
  <c r="LU10" i="5"/>
  <c r="KF10" i="5"/>
  <c r="IQ10" i="5"/>
  <c r="HC10" i="5"/>
  <c r="FN10" i="5"/>
  <c r="DY10" i="5"/>
  <c r="CJ10" i="5"/>
  <c r="N11" i="4"/>
  <c r="JL16" i="5"/>
  <c r="LA16" i="5"/>
  <c r="ES16" i="5"/>
  <c r="BN16" i="5"/>
  <c r="LK10" i="5"/>
  <c r="JV10" i="5"/>
  <c r="IG10" i="5"/>
  <c r="GR10" i="5"/>
  <c r="FD10" i="5"/>
  <c r="DO10" i="5"/>
  <c r="BY10" i="5"/>
  <c r="LA10" i="5"/>
  <c r="ES10" i="5"/>
  <c r="JL10" i="5"/>
  <c r="HW10" i="5"/>
  <c r="BN10" i="5"/>
  <c r="DE10" i="5"/>
  <c r="MO10" i="5"/>
  <c r="GH10" i="5"/>
  <c r="FX18" i="5"/>
  <c r="FT18" i="5"/>
  <c r="FW18" i="5"/>
  <c r="FU18" i="5"/>
  <c r="FX12" i="5"/>
  <c r="FT12" i="5"/>
  <c r="FV18" i="5"/>
  <c r="FW12" i="5"/>
  <c r="FV12" i="5"/>
  <c r="FU12" i="5"/>
  <c r="FB18" i="5"/>
  <c r="FA18" i="5"/>
  <c r="FC18" i="5"/>
  <c r="EZ18" i="5"/>
  <c r="FB12" i="5"/>
  <c r="FA12" i="5"/>
  <c r="FD12" i="5"/>
  <c r="EZ12" i="5"/>
  <c r="FD18" i="5"/>
  <c r="FC12" i="5"/>
</calcChain>
</file>

<file path=xl/sharedStrings.xml><?xml version="1.0" encoding="utf-8"?>
<sst xmlns="http://schemas.openxmlformats.org/spreadsheetml/2006/main" count="913" uniqueCount="266">
  <si>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</si>
  <si>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</si>
  <si>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</si>
  <si>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</si>
  <si>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</si>
  <si>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</si>
  <si>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</si>
  <si>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</si>
  <si>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利益剰余金は発生していない。</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</si>
  <si>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</si>
  <si>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</si>
  <si>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</si>
  <si>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</si>
  <si>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</si>
  <si>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</si>
  <si>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</si>
  <si>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</si>
  <si>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</si>
  <si>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</si>
  <si>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</si>
  <si>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</si>
  <si>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</si>
  <si>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</si>
  <si>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</si>
  <si>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</si>
  <si>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</si>
  <si>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</si>
  <si>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</si>
  <si>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</si>
  <si>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</si>
  <si>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</si>
  <si>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</si>
  <si>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</si>
  <si>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</si>
  <si>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</si>
  <si>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</si>
  <si>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</si>
  <si>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</si>
  <si>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</si>
  <si>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</si>
  <si>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</si>
  <si>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</si>
  <si>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</si>
  <si>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</si>
  <si>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</si>
  <si>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</si>
  <si>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</si>
  <si>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</si>
  <si>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</si>
  <si>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</si>
  <si>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</si>
  <si>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</si>
  <si>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</si>
  <si>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</si>
  <si>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</si>
  <si>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</si>
  <si>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</si>
  <si>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</si>
  <si>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</si>
  <si>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</si>
  <si>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</si>
  <si>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</si>
  <si>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</si>
  <si>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</si>
  <si>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</si>
  <si>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</si>
  <si>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</si>
  <si>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</si>
  <si>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</si>
  <si>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</si>
  <si>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</si>
  <si>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</si>
  <si>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</si>
  <si>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</si>
  <si>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</si>
  <si>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</si>
  <si>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</si>
  <si>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</si>
  <si>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</si>
  <si>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</si>
  <si>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</si>
  <si>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</si>
  <si>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</si>
  <si>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</si>
  <si>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</si>
  <si>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</si>
  <si>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</si>
  <si>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</si>
  <si>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</si>
  <si>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</si>
  <si>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</si>
  <si>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</si>
  <si>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</si>
  <si>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</si>
  <si>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</si>
  <si>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</si>
  <si>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</si>
  <si>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</si>
  <si>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</si>
  <si>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</si>
  <si>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</si>
  <si>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</si>
  <si>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</si>
  <si>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</si>
  <si>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</si>
  <si>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</si>
  <si>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</si>
  <si>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</si>
  <si>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</si>
  <si>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</si>
  <si>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</si>
  <si>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</si>
  <si>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</si>
  <si>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</si>
  <si>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</si>
  <si>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</si>
  <si>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</si>
  <si>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</si>
  <si>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</si>
  <si>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</si>
  <si>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</si>
  <si>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260002</t>
  </si>
  <si>
    <t>46</t>
  </si>
  <si>
    <t>04</t>
  </si>
  <si>
    <t>0</t>
  </si>
  <si>
    <t>000</t>
  </si>
  <si>
    <t>京都府</t>
  </si>
  <si>
    <t>法適用</t>
  </si>
  <si>
    <t>電気事業</t>
  </si>
  <si>
    <t>非設置</t>
  </si>
  <si>
    <t>-</t>
  </si>
  <si>
    <t>令和５年３月３１日　大野発電所</t>
  </si>
  <si>
    <t>無</t>
  </si>
  <si>
    <t>ゼロワットパワー（株）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</si>
  <si>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</si>
  <si>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</si>
  <si>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</si>
  <si>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</si>
  <si>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</si>
  <si>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</si>
  <si>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</si>
  <si>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</si>
  <si>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</si>
  <si>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</si>
  <si>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</si>
  <si>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</si>
  <si>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</si>
  <si>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</si>
  <si>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</si>
  <si>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</si>
  <si>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</si>
  <si>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</si>
  <si>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</si>
  <si>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</si>
  <si>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</si>
  <si>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</si>
  <si>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</si>
  <si>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</si>
  <si>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</si>
  <si>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</si>
  <si>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</si>
  <si>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</si>
  <si>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</si>
  <si>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</si>
  <si>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</si>
  <si>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</si>
  <si>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</si>
  <si>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</si>
  <si>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</si>
  <si>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</si>
  <si>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</si>
  <si>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</si>
  <si>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</si>
  <si>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</si>
  <si>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</si>
  <si>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</si>
  <si>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</si>
  <si>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</si>
  <si>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</si>
  <si>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</si>
  <si>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</si>
  <si>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</si>
  <si>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</si>
  <si>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</si>
  <si>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</si>
  <si>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</si>
  <si>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</si>
  <si>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</si>
  <si>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</si>
  <si>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</si>
  <si>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</si>
  <si>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</si>
  <si>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</si>
  <si>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</si>
  <si>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</si>
  <si>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</si>
  <si>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</si>
  <si>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</si>
  <si>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</si>
  <si>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</si>
  <si>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</si>
  <si>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</si>
  <si>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</si>
  <si>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</si>
  <si>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</si>
  <si>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</si>
  <si>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</si>
  <si>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</si>
  <si>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</si>
  <si>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</si>
  <si>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</si>
  <si>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</si>
  <si>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</si>
  <si>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</si>
  <si>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</si>
  <si>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</si>
  <si>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</si>
  <si>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</si>
  <si>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</si>
  <si>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</si>
  <si>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</si>
  <si>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</si>
  <si>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</si>
  <si>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</si>
  <si>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</si>
  <si>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</si>
  <si>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</si>
  <si>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</si>
  <si>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</si>
  <si>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</si>
  <si>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</si>
  <si>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</si>
  <si>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</si>
  <si>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</si>
  <si>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</si>
  <si>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</si>
  <si>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</si>
  <si>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</si>
  <si>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</si>
  <si>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</si>
  <si>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</si>
  <si>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</si>
  <si>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</si>
  <si>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</si>
  <si>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</si>
  <si>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</si>
  <si>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</si>
  <si>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</si>
  <si>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</si>
  <si>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</si>
  <si>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</si>
  <si>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</si>
  <si>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</si>
  <si>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</si>
  <si>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</si>
  <si>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</si>
  <si>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</si>
  <si>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</si>
  <si>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</si>
  <si>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</si>
  <si>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</si>
  <si>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</si>
  <si>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</si>
  <si>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①経常収支比率、②営業収支比率は、100％を下回っており、収益で費用を賄えない傾向にあります。また、両指標とも全国平均を下回り続けています。
　水力発電事業は黒字傾向で推移しているものの、風力発電事業（令和元年度末で運転終了）で毎年度それを超える赤字を計上していたことから、電気事業会計全体では未処理欠損金が発生している状況です。
　③流動比率は、100％を大きく上回る水準で推移しており、短期的な債務の支払能力に問題はありません。
　④供給原価は、令和2年度は全国平均を大きく上回っています。これは風力発電事業終了に伴う固定資産除却費の増加、水力発電の降水量減少による供給電力量の減少の影響です。
　⑤EBITDAは、全国平均を大きく下回っています。これは、本府の電気事業の経営規模が小さいためです（令和2年度最大出力11千kW⇔全国平均:88.2千kW）。また数値は低下傾向にあり、経営改善に向けた取組が必要です。
　</t>
    <rPh sb="74" eb="76">
      <t>ネンド</t>
    </rPh>
    <rPh sb="76" eb="78">
      <t>イコウ</t>
    </rPh>
    <rPh sb="101" eb="103">
      <t>レイワ</t>
    </rPh>
    <rPh sb="103" eb="107">
      <t>ガンネンドマツ</t>
    </rPh>
    <rPh sb="108" eb="112">
      <t>ウンテンシュウリョウ</t>
    </rPh>
    <rPh sb="120" eb="121">
      <t>コ</t>
    </rPh>
    <rPh sb="165" eb="167">
      <t>レイワ</t>
    </rPh>
    <rPh sb="168" eb="170">
      <t>ネンド</t>
    </rPh>
    <rPh sb="171" eb="173">
      <t>ゼンコク</t>
    </rPh>
    <rPh sb="173" eb="175">
      <t>ヘイキン</t>
    </rPh>
    <rPh sb="176" eb="177">
      <t>トモナ</t>
    </rPh>
    <rPh sb="178" eb="182">
      <t>コテイシサン</t>
    </rPh>
    <rPh sb="182" eb="185">
      <t>ジョキャクヒ</t>
    </rPh>
    <rPh sb="186" eb="188">
      <t>エイキョウ</t>
    </rPh>
    <rPh sb="272" eb="274">
      <t>ゾウカ</t>
    </rPh>
    <rPh sb="294" eb="296">
      <t>ゲンショウ</t>
    </rPh>
    <rPh sb="297" eb="299">
      <t>エイキョウ</t>
    </rPh>
    <rPh sb="303" eb="305">
      <t>テイカ</t>
    </rPh>
    <rPh sb="305" eb="307">
      <t>ケイコウ</t>
    </rPh>
    <rPh sb="311" eb="313">
      <t>ケイエイ</t>
    </rPh>
    <rPh sb="313" eb="315">
      <t>カイゼン</t>
    </rPh>
    <rPh sb="316" eb="317">
      <t>ム</t>
    </rPh>
    <rPh sb="319" eb="321">
      <t>トリクミ</t>
    </rPh>
    <rPh sb="322" eb="324">
      <t>ヒツヨウ</t>
    </rPh>
    <rPh sb="355" eb="357">
      <t>レイワ</t>
    </rPh>
    <rPh sb="358" eb="360">
      <t>ネンド</t>
    </rPh>
    <phoneticPr fontId="5"/>
  </si>
  <si>
    <t>○　水力発電
　①設備利用率は、概ね全国平均並みで推移していますが、
　令和元年度、2年度は小雨により発電量が減少したため低下しました。
　②修繕費比率は、概ね全国平均を下回っていますが、令和2年度は水車軸受の修繕工事等、平成30年度は発電所取水口ゲート修繕工事等があり、修繕費が増加したため、上昇しました。　
　③企業債残高対料金収入比率は、全国平均を大きく下回っており、企業債償還が経営を圧迫していません。
　④有形固定資産減価償却率は、施設の老朽化に伴い、減価償却率が全国平均よりやや高めとなっていますが、資産の健全性を保つため、計画的に施設更新を行っています。
　⑤大野発電所はFIT認定を受けていないため、FIT収入割合はゼロとなっています。
○　風力発電
　風力発電事業は令和元年度末に運転を終了しましたが、風力発電設備の撤去が令和3年度までかかるため、有形固定資産減価償却率が計上されています。</t>
    <rPh sb="38" eb="41">
      <t>ガンネンド</t>
    </rPh>
    <rPh sb="287" eb="289">
      <t>オオノ</t>
    </rPh>
    <rPh sb="289" eb="292">
      <t>ハツデンショ</t>
    </rPh>
    <rPh sb="296" eb="298">
      <t>ニンテイ</t>
    </rPh>
    <rPh sb="299" eb="300">
      <t>ウ</t>
    </rPh>
    <rPh sb="336" eb="342">
      <t>フウリョクハツデンジギョウ</t>
    </rPh>
    <rPh sb="343" eb="345">
      <t>レイワ</t>
    </rPh>
    <rPh sb="345" eb="348">
      <t>ガンネンド</t>
    </rPh>
    <rPh sb="348" eb="349">
      <t>マツ</t>
    </rPh>
    <rPh sb="350" eb="352">
      <t>ウンテン</t>
    </rPh>
    <rPh sb="353" eb="355">
      <t>シュウリョウ</t>
    </rPh>
    <rPh sb="361" eb="367">
      <t>フウリョクハツデンセツビ</t>
    </rPh>
    <rPh sb="368" eb="370">
      <t>テッキョ</t>
    </rPh>
    <rPh sb="371" eb="373">
      <t>レイワ</t>
    </rPh>
    <rPh sb="374" eb="376">
      <t>ネンド</t>
    </rPh>
    <rPh sb="384" eb="388">
      <t>ユウケイコテイ</t>
    </rPh>
    <rPh sb="388" eb="390">
      <t>シサン</t>
    </rPh>
    <rPh sb="390" eb="395">
      <t>ゲンカショウキャクリツ</t>
    </rPh>
    <rPh sb="396" eb="398">
      <t>ケイジョウ</t>
    </rPh>
    <phoneticPr fontId="5"/>
  </si>
  <si>
    <t>　電気事業は、水力発電事業が黒字傾向で推移しているものの、風力発電事業で毎年度赤字を計上しており、事業会計全体では未処理欠損金が発生している状況でしたが、風力発電事業が令和3年度に風車の設計耐用年限を迎え、固定価格買取制度に基づく売電契約も終了することから、令和元年度末をもって運転終了しました。
　水力発電事業は、令和元年度まで関西電力(株)と総括原価方式により基本契約を締結していましたが、令和2年度以降については、一般競争入札により選定したゼロワットパワー(株)と契約をしたことにより、これまでより高値の電力料金となっています。
　また令和2年度末に経営戦略を策定しました。中長期的には資金不足が懸念されることから、さらに事業の効率化・経営健全化に取り組み、電力の安定供給に努めながら、今後10年の間に、積極的な民間活用をはじめ、抜本的な事業のあり方について検討を進めていきます。</t>
    <rPh sb="134" eb="135">
      <t>マツ</t>
    </rPh>
    <rPh sb="252" eb="254">
      <t>タカネ</t>
    </rPh>
    <rPh sb="255" eb="257">
      <t>デンリョク</t>
    </rPh>
    <rPh sb="257" eb="259">
      <t>リョウキン</t>
    </rPh>
    <rPh sb="273" eb="275">
      <t>レイワ</t>
    </rPh>
    <rPh sb="276" eb="278">
      <t>ネンド</t>
    </rPh>
    <rPh sb="278" eb="279">
      <t>マツ</t>
    </rPh>
    <rPh sb="280" eb="284">
      <t>ケイエイセンリャク</t>
    </rPh>
    <rPh sb="285" eb="287">
      <t>サクテイ</t>
    </rPh>
    <rPh sb="292" eb="295">
      <t>チュウチョウキ</t>
    </rPh>
    <rPh sb="295" eb="296">
      <t>テキ</t>
    </rPh>
    <rPh sb="298" eb="300">
      <t>シキン</t>
    </rPh>
    <rPh sb="300" eb="302">
      <t>ブソク</t>
    </rPh>
    <rPh sb="303" eb="305">
      <t>ケネン</t>
    </rPh>
    <rPh sb="316" eb="318">
      <t>ジギョウ</t>
    </rPh>
    <rPh sb="319" eb="322">
      <t>コウリツカ</t>
    </rPh>
    <rPh sb="323" eb="325">
      <t>ケイエイ</t>
    </rPh>
    <rPh sb="325" eb="328">
      <t>ケンゼンカ</t>
    </rPh>
    <rPh sb="329" eb="330">
      <t>ト</t>
    </rPh>
    <rPh sb="331" eb="332">
      <t>ク</t>
    </rPh>
    <rPh sb="334" eb="336">
      <t>デンリョク</t>
    </rPh>
    <rPh sb="337" eb="339">
      <t>アンテイ</t>
    </rPh>
    <rPh sb="339" eb="341">
      <t>キョウキュウ</t>
    </rPh>
    <rPh sb="342" eb="343">
      <t>ツト</t>
    </rPh>
    <rPh sb="348" eb="350">
      <t>コンゴ</t>
    </rPh>
    <rPh sb="352" eb="353">
      <t>ネン</t>
    </rPh>
    <rPh sb="354" eb="355">
      <t>アイダ</t>
    </rPh>
    <rPh sb="357" eb="360">
      <t>セッキョクテキ</t>
    </rPh>
    <rPh sb="361" eb="363">
      <t>ミンカン</t>
    </rPh>
    <rPh sb="363" eb="365">
      <t>カツヨウ</t>
    </rPh>
    <rPh sb="370" eb="373">
      <t>バッポンテキ</t>
    </rPh>
    <rPh sb="374" eb="376">
      <t>ジギョウ</t>
    </rPh>
    <rPh sb="379" eb="380">
      <t>カタ</t>
    </rPh>
    <rPh sb="384" eb="386">
      <t>ケントウ</t>
    </rPh>
    <rPh sb="387" eb="38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</si>
</sst>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105</c:v>
                </c:pt>
                <c:pt idx="1">
                  <c:v>102.7</c:v>
                </c:pt>
                <c:pt idx="2">
                  <c:v>93.2</c:v>
                </c:pt>
                <c:pt idx="3">
                  <c:v>88.8</c:v>
                </c:pt>
                <c:pt idx="4">
                  <c:v>86.7</c:v>
                </c:pt>
              </c:numCache>
            </c:numRef>
          </c:val>
          <c:extLst>
            <c:ext xmlns:c16="http://schemas.microsoft.com/office/drawing/2014/chart" uri="{C3380CC4-5D6E-409C-BE32-E72D297353CC}">
              <c16:uniqueId val="{00000000-04F0-4C20-85D0-C923FFEA289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04F0-4C20-85D0-C923FFEA289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4F0-4C20-85D0-C923FFEA289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10.5</c:v>
                </c:pt>
                <c:pt idx="1">
                  <c:v>12.3</c:v>
                </c:pt>
                <c:pt idx="2">
                  <c:v>8</c:v>
                </c:pt>
                <c:pt idx="3">
                  <c:v>10.1</c:v>
                </c:pt>
                <c:pt idx="4">
                  <c:v>0</c:v>
                </c:pt>
              </c:numCache>
            </c:numRef>
          </c:val>
          <c:extLst>
            <c:ext xmlns:c16="http://schemas.microsoft.com/office/drawing/2014/chart" uri="{C3380CC4-5D6E-409C-BE32-E72D297353CC}">
              <c16:uniqueId val="{00000000-B2D4-4590-BB6D-FB778E0F18F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B2D4-4590-BB6D-FB778E0F18F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45.6</c:v>
                </c:pt>
                <c:pt idx="1">
                  <c:v>32.700000000000003</c:v>
                </c:pt>
                <c:pt idx="2">
                  <c:v>44.4</c:v>
                </c:pt>
                <c:pt idx="3">
                  <c:v>31.9</c:v>
                </c:pt>
                <c:pt idx="4">
                  <c:v>33.200000000000003</c:v>
                </c:pt>
              </c:numCache>
            </c:numRef>
          </c:val>
          <c:extLst>
            <c:ext xmlns:c16="http://schemas.microsoft.com/office/drawing/2014/chart" uri="{C3380CC4-5D6E-409C-BE32-E72D297353CC}">
              <c16:uniqueId val="{00000000-4562-4B38-AD78-FDAA2954A76D}"/>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4562-4B38-AD78-FDAA2954A76D}"/>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5.3</c:v>
                </c:pt>
                <c:pt idx="1">
                  <c:v>0.6</c:v>
                </c:pt>
                <c:pt idx="2">
                  <c:v>11.9</c:v>
                </c:pt>
                <c:pt idx="3">
                  <c:v>5.2</c:v>
                </c:pt>
                <c:pt idx="4">
                  <c:v>15</c:v>
                </c:pt>
              </c:numCache>
            </c:numRef>
          </c:val>
          <c:extLst>
            <c:ext xmlns:c16="http://schemas.microsoft.com/office/drawing/2014/chart" uri="{C3380CC4-5D6E-409C-BE32-E72D297353CC}">
              <c16:uniqueId val="{00000000-13A4-4B4F-A383-1615C8C581A5}"/>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13A4-4B4F-A383-1615C8C581A5}"/>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19.600000000000001</c:v>
                </c:pt>
                <c:pt idx="1">
                  <c:v>26.1</c:v>
                </c:pt>
                <c:pt idx="2">
                  <c:v>33.1</c:v>
                </c:pt>
                <c:pt idx="3">
                  <c:v>30.4</c:v>
                </c:pt>
                <c:pt idx="4">
                  <c:v>23.9</c:v>
                </c:pt>
              </c:numCache>
            </c:numRef>
          </c:val>
          <c:extLst>
            <c:ext xmlns:c16="http://schemas.microsoft.com/office/drawing/2014/chart" uri="{C3380CC4-5D6E-409C-BE32-E72D297353CC}">
              <c16:uniqueId val="{00000000-7709-414C-AD81-93DDD21A35A0}"/>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7709-414C-AD81-93DDD21A35A0}"/>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71.8</c:v>
                </c:pt>
                <c:pt idx="1">
                  <c:v>71.099999999999994</c:v>
                </c:pt>
                <c:pt idx="2">
                  <c:v>72.099999999999994</c:v>
                </c:pt>
                <c:pt idx="3">
                  <c:v>73.7</c:v>
                </c:pt>
                <c:pt idx="4">
                  <c:v>75.099999999999994</c:v>
                </c:pt>
              </c:numCache>
            </c:numRef>
          </c:val>
          <c:extLst>
            <c:ext xmlns:c16="http://schemas.microsoft.com/office/drawing/2014/chart" uri="{C3380CC4-5D6E-409C-BE32-E72D297353CC}">
              <c16:uniqueId val="{00000000-5037-49EA-A3AC-22E07279F93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5037-49EA-A3AC-22E07279F93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42D-423E-A99D-0616AA841228}"/>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542D-423E-A99D-0616AA841228}"/>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4B-4F04-944D-688C9753C385}"/>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B-4F04-944D-688C9753C385}"/>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F9-46C9-8C44-9FFAED55275C}"/>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F9-46C9-8C44-9FFAED55275C}"/>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E-474B-9A43-29714EC2B6BE}"/>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E-474B-9A43-29714EC2B6BE}"/>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A-4663-A743-84CA61D01F3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A-4663-A743-84CA61D01F3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85.8</c:v>
                </c:pt>
                <c:pt idx="1">
                  <c:v>96.8</c:v>
                </c:pt>
                <c:pt idx="2">
                  <c:v>87.3</c:v>
                </c:pt>
                <c:pt idx="3">
                  <c:v>84.6</c:v>
                </c:pt>
                <c:pt idx="4">
                  <c:v>83.1</c:v>
                </c:pt>
              </c:numCache>
            </c:numRef>
          </c:val>
          <c:extLst>
            <c:ext xmlns:c16="http://schemas.microsoft.com/office/drawing/2014/chart" uri="{C3380CC4-5D6E-409C-BE32-E72D297353CC}">
              <c16:uniqueId val="{00000000-5E27-4665-824B-962766261AA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5E27-4665-824B-962766261AA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27-4665-824B-962766261AA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5-489C-B3F1-14DE634422D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5-489C-B3F1-14DE634422D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12.6</c:v>
                </c:pt>
                <c:pt idx="1">
                  <c:v>13.6</c:v>
                </c:pt>
                <c:pt idx="2">
                  <c:v>8.6999999999999993</c:v>
                </c:pt>
                <c:pt idx="3">
                  <c:v>9.8000000000000007</c:v>
                </c:pt>
                <c:pt idx="4">
                  <c:v>#N/A</c:v>
                </c:pt>
              </c:numCache>
            </c:numRef>
          </c:val>
          <c:extLst>
            <c:ext xmlns:c16="http://schemas.microsoft.com/office/drawing/2014/chart" uri="{C3380CC4-5D6E-409C-BE32-E72D297353CC}">
              <c16:uniqueId val="{00000000-B607-44AA-887A-0165E66979E1}"/>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B607-44AA-887A-0165E66979E1}"/>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10.199999999999999</c:v>
                </c:pt>
                <c:pt idx="1">
                  <c:v>28.9</c:v>
                </c:pt>
                <c:pt idx="2">
                  <c:v>24.5</c:v>
                </c:pt>
                <c:pt idx="3">
                  <c:v>14.8</c:v>
                </c:pt>
                <c:pt idx="4">
                  <c:v>0.1</c:v>
                </c:pt>
              </c:numCache>
            </c:numRef>
          </c:val>
          <c:extLst>
            <c:ext xmlns:c16="http://schemas.microsoft.com/office/drawing/2014/chart" uri="{C3380CC4-5D6E-409C-BE32-E72D297353CC}">
              <c16:uniqueId val="{00000000-6463-4824-BE94-E3F29AA35322}"/>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6463-4824-BE94-E3F29AA35322}"/>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B6F3-43DA-B302-7FE8E61FF362}"/>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B6F3-43DA-B302-7FE8E61FF362}"/>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75.400000000000006</c:v>
                </c:pt>
                <c:pt idx="1">
                  <c:v>80.400000000000006</c:v>
                </c:pt>
                <c:pt idx="2">
                  <c:v>85.3</c:v>
                </c:pt>
                <c:pt idx="3">
                  <c:v>89.2</c:v>
                </c:pt>
                <c:pt idx="4">
                  <c:v>71.3</c:v>
                </c:pt>
              </c:numCache>
            </c:numRef>
          </c:val>
          <c:extLst>
            <c:ext xmlns:c16="http://schemas.microsoft.com/office/drawing/2014/chart" uri="{C3380CC4-5D6E-409C-BE32-E72D297353CC}">
              <c16:uniqueId val="{00000000-9E65-413E-B049-9D8EE5273E91}"/>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9E65-413E-B049-9D8EE5273E91}"/>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#N/A</c:v>
                </c:pt>
              </c:numCache>
            </c:numRef>
          </c:val>
          <c:extLst>
            <c:ext xmlns:c16="http://schemas.microsoft.com/office/drawing/2014/chart" uri="{C3380CC4-5D6E-409C-BE32-E72D297353CC}">
              <c16:uniqueId val="{00000000-58C1-469E-AAB3-0485F2251AC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58C1-469E-AAB3-0485F2251AC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F-432F-A4BC-2468066C290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F-432F-A4BC-2468066C290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B-4C6F-8ACE-EE6E52930BC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B-4C6F-8ACE-EE6E52930BC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6-42DD-8BFB-509DF98EF73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6-42DD-8BFB-509DF98EF73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7-4419-8C23-4B9A24B409B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7-4419-8C23-4B9A24B409B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639.5</c:v>
                </c:pt>
                <c:pt idx="1">
                  <c:v>778.5</c:v>
                </c:pt>
                <c:pt idx="2">
                  <c:v>660.2</c:v>
                </c:pt>
                <c:pt idx="3">
                  <c:v>697.9</c:v>
                </c:pt>
                <c:pt idx="4">
                  <c:v>629.6</c:v>
                </c:pt>
              </c:numCache>
            </c:numRef>
          </c:val>
          <c:extLst>
            <c:ext xmlns:c16="http://schemas.microsoft.com/office/drawing/2014/chart" uri="{C3380CC4-5D6E-409C-BE32-E72D297353CC}">
              <c16:uniqueId val="{00000000-52B3-4717-B8E2-FD401F2E3142}"/>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52B3-4717-B8E2-FD401F2E314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2B3-4717-B8E2-FD401F2E3142}"/>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6E-446D-AA12-037822DE3CDD}"/>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E-446D-AA12-037822DE3CDD}"/>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9606.9</c:v>
                </c:pt>
                <c:pt idx="1">
                  <c:v>10617.3</c:v>
                </c:pt>
                <c:pt idx="2">
                  <c:v>8516</c:v>
                </c:pt>
                <c:pt idx="3">
                  <c:v>10927</c:v>
                </c:pt>
                <c:pt idx="4">
                  <c:v>14854.3</c:v>
                </c:pt>
              </c:numCache>
            </c:numRef>
          </c:val>
          <c:extLst>
            <c:ext xmlns:c16="http://schemas.microsoft.com/office/drawing/2014/chart" uri="{C3380CC4-5D6E-409C-BE32-E72D297353CC}">
              <c16:uniqueId val="{00000000-DB2E-41B0-A620-BA991F098DBA}"/>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DB2E-41B0-A620-BA991F098DBA}"/>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126668</c:v>
                </c:pt>
                <c:pt idx="1">
                  <c:v>111008</c:v>
                </c:pt>
                <c:pt idx="2">
                  <c:v>90090</c:v>
                </c:pt>
                <c:pt idx="3">
                  <c:v>76235</c:v>
                </c:pt>
                <c:pt idx="4">
                  <c:v>42043</c:v>
                </c:pt>
              </c:numCache>
            </c:numRef>
          </c:val>
          <c:extLst>
            <c:ext xmlns:c16="http://schemas.microsoft.com/office/drawing/2014/chart" uri="{C3380CC4-5D6E-409C-BE32-E72D297353CC}">
              <c16:uniqueId val="{00000000-59CF-4605-8872-E1EFA2E2E246}"/>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59CF-4605-8872-E1EFA2E2E246}"/>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40</c:v>
                </c:pt>
                <c:pt idx="1">
                  <c:v>29.5</c:v>
                </c:pt>
                <c:pt idx="2">
                  <c:v>38.299999999999997</c:v>
                </c:pt>
                <c:pt idx="3">
                  <c:v>28.1</c:v>
                </c:pt>
                <c:pt idx="4">
                  <c:v>33.200000000000003</c:v>
                </c:pt>
              </c:numCache>
            </c:numRef>
          </c:val>
          <c:extLst>
            <c:ext xmlns:c16="http://schemas.microsoft.com/office/drawing/2014/chart" uri="{C3380CC4-5D6E-409C-BE32-E72D297353CC}">
              <c16:uniqueId val="{00000000-78C6-4E4C-BC84-DC07921B6C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78C6-4E4C-BC84-DC07921B6C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7.2</c:v>
                </c:pt>
                <c:pt idx="1">
                  <c:v>10.8</c:v>
                </c:pt>
                <c:pt idx="2">
                  <c:v>15.9</c:v>
                </c:pt>
                <c:pt idx="3">
                  <c:v>7.5</c:v>
                </c:pt>
                <c:pt idx="4">
                  <c:v>8</c:v>
                </c:pt>
              </c:numCache>
            </c:numRef>
          </c:val>
          <c:extLst>
            <c:ext xmlns:c16="http://schemas.microsoft.com/office/drawing/2014/chart" uri="{C3380CC4-5D6E-409C-BE32-E72D297353CC}">
              <c16:uniqueId val="{00000000-8180-4FBE-9EBF-C6714D7E042E}"/>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8180-4FBE-9EBF-C6714D7E042E}"/>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17.5</c:v>
                </c:pt>
                <c:pt idx="1">
                  <c:v>22.9</c:v>
                </c:pt>
                <c:pt idx="2">
                  <c:v>30.4</c:v>
                </c:pt>
                <c:pt idx="3">
                  <c:v>27.3</c:v>
                </c:pt>
                <c:pt idx="4">
                  <c:v>23.9</c:v>
                </c:pt>
              </c:numCache>
            </c:numRef>
          </c:val>
          <c:extLst>
            <c:ext xmlns:c16="http://schemas.microsoft.com/office/drawing/2014/chart" uri="{C3380CC4-5D6E-409C-BE32-E72D297353CC}">
              <c16:uniqueId val="{00000000-4FEC-4719-BFFC-76B6945610C1}"/>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4FEC-4719-BFFC-76B6945610C1}"/>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72.5</c:v>
                </c:pt>
                <c:pt idx="1">
                  <c:v>73</c:v>
                </c:pt>
                <c:pt idx="2">
                  <c:v>74.8</c:v>
                </c:pt>
                <c:pt idx="3">
                  <c:v>76.900000000000006</c:v>
                </c:pt>
                <c:pt idx="4">
                  <c:v>74.900000000000006</c:v>
                </c:pt>
              </c:numCache>
            </c:numRef>
          </c:val>
          <c:extLst>
            <c:ext xmlns:c16="http://schemas.microsoft.com/office/drawing/2014/chart" uri="{C3380CC4-5D6E-409C-BE32-E72D297353CC}">
              <c16:uniqueId val="{00000000-D35F-49A4-B0C7-189585AEE244}"/>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D35F-49A4-B0C7-189585AEE244}"/>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50" Type="http://schemas.openxmlformats.org/officeDocument/2006/relationships/image" Target="../media/image20.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3" Type="http://schemas.openxmlformats.org/officeDocument/2006/relationships/image" Target="../media/image23.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49" Type="http://schemas.openxmlformats.org/officeDocument/2006/relationships/image" Target="../media/image19.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52" Type="http://schemas.openxmlformats.org/officeDocument/2006/relationships/image" Target="../media/image22.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 Id="rId8" Type="http://schemas.openxmlformats.org/officeDocument/2006/relationships/chart" Target="../charts/chart8.xml" />
  <Relationship Id="rId51" Type="http://schemas.openxmlformats.org/officeDocument/2006/relationships/image" Target="../media/image2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31.emf" />
  <Relationship Id="rId13" Type="http://schemas.openxmlformats.org/officeDocument/2006/relationships/image" Target="../media/image36.emf" />
  <Relationship Id="rId18" Type="http://schemas.openxmlformats.org/officeDocument/2006/relationships/image" Target="../media/image41.emf" />
  <Relationship Id="rId3" Type="http://schemas.openxmlformats.org/officeDocument/2006/relationships/image" Target="../media/image26.emf" />
  <Relationship Id="rId21" Type="http://schemas.openxmlformats.org/officeDocument/2006/relationships/image" Target="../media/image44.emf" />
  <Relationship Id="rId7" Type="http://schemas.openxmlformats.org/officeDocument/2006/relationships/image" Target="../media/image30.emf" />
  <Relationship Id="rId12" Type="http://schemas.openxmlformats.org/officeDocument/2006/relationships/image" Target="../media/image35.emf" />
  <Relationship Id="rId17" Type="http://schemas.openxmlformats.org/officeDocument/2006/relationships/image" Target="../media/image40.emf" />
  <Relationship Id="rId2" Type="http://schemas.openxmlformats.org/officeDocument/2006/relationships/image" Target="../media/image25.emf" />
  <Relationship Id="rId16" Type="http://schemas.openxmlformats.org/officeDocument/2006/relationships/image" Target="../media/image39.emf" />
  <Relationship Id="rId20" Type="http://schemas.openxmlformats.org/officeDocument/2006/relationships/image" Target="../media/image43.emf" />
  <Relationship Id="rId1" Type="http://schemas.openxmlformats.org/officeDocument/2006/relationships/image" Target="../media/image24.emf" />
  <Relationship Id="rId6" Type="http://schemas.openxmlformats.org/officeDocument/2006/relationships/image" Target="../media/image29.emf" />
  <Relationship Id="rId11" Type="http://schemas.openxmlformats.org/officeDocument/2006/relationships/image" Target="../media/image34.emf" />
  <Relationship Id="rId5" Type="http://schemas.openxmlformats.org/officeDocument/2006/relationships/image" Target="../media/image28.emf" />
  <Relationship Id="rId15" Type="http://schemas.openxmlformats.org/officeDocument/2006/relationships/image" Target="../media/image38.emf" />
  <Relationship Id="rId23" Type="http://schemas.openxmlformats.org/officeDocument/2006/relationships/image" Target="../media/image46.emf" />
  <Relationship Id="rId10" Type="http://schemas.openxmlformats.org/officeDocument/2006/relationships/image" Target="../media/image33.emf" />
  <Relationship Id="rId19" Type="http://schemas.openxmlformats.org/officeDocument/2006/relationships/image" Target="../media/image42.emf" />
  <Relationship Id="rId4" Type="http://schemas.openxmlformats.org/officeDocument/2006/relationships/image" Target="../media/image27.emf" />
  <Relationship Id="rId9" Type="http://schemas.openxmlformats.org/officeDocument/2006/relationships/image" Target="../media/image32.emf" />
  <Relationship Id="rId14" Type="http://schemas.openxmlformats.org/officeDocument/2006/relationships/image" Target="../media/image37.emf" />
  <Relationship Id="rId22" Type="http://schemas.openxmlformats.org/officeDocument/2006/relationships/image" Target="../media/image45.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28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29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29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29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29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29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29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29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29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29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29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30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30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30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30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30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30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30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307"/>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308"/>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309"/>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310"/>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311"/>
                </a:ext>
              </a:extLst>
            </xdr:cNvPicPr>
          </xdr:nvPicPr>
          <xdr:blipFill>
            <a:blip xmlns:r="http://schemas.openxmlformats.org/officeDocument/2006/relationships" r:embed="rId49"/>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312"/>
                </a:ext>
              </a:extLst>
            </xdr:cNvPicPr>
          </xdr:nvPicPr>
          <xdr:blipFill>
            <a:blip xmlns:r="http://schemas.openxmlformats.org/officeDocument/2006/relationships" r:embed="rId50"/>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313"/>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314"/>
                </a:ext>
              </a:extLst>
            </xdr:cNvPicPr>
          </xdr:nvPicPr>
          <xdr:blipFill>
            <a:blip xmlns:r="http://schemas.openxmlformats.org/officeDocument/2006/relationships" r:embed="rId5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315"/>
                </a:ext>
              </a:extLst>
            </xdr:cNvPicPr>
          </xdr:nvPicPr>
          <xdr:blipFill>
            <a:blip xmlns:r="http://schemas.openxmlformats.org/officeDocument/2006/relationships" r:embed="rId52"/>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316"/>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317"/>
                </a:ext>
              </a:extLst>
            </xdr:cNvPicPr>
          </xdr:nvPicPr>
          <xdr:blipFill>
            <a:blip xmlns:r="http://schemas.openxmlformats.org/officeDocument/2006/relationships" r:embed="rId52"/>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318"/>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319"/>
                </a:ext>
              </a:extLst>
            </xdr:cNvPicPr>
          </xdr:nvPicPr>
          <xdr:blipFill>
            <a:blip xmlns:r="http://schemas.openxmlformats.org/officeDocument/2006/relationships" r:embed="rId53"/>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320"/>
                </a:ext>
              </a:extLst>
            </xdr:cNvPicPr>
          </xdr:nvPicPr>
          <xdr:blipFill>
            <a:blip xmlns:r="http://schemas.openxmlformats.org/officeDocument/2006/relationships" r:embed="rId53"/>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321"/>
                </a:ext>
              </a:extLst>
            </xdr:cNvPicPr>
          </xdr:nvPicPr>
          <xdr:blipFill>
            <a:blip xmlns:r="http://schemas.openxmlformats.org/officeDocument/2006/relationships" r:embed="rId53"/>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322"/>
                </a:ext>
              </a:extLst>
            </xdr:cNvPicPr>
          </xdr:nvPicPr>
          <xdr:blipFill>
            <a:blip xmlns:r="http://schemas.openxmlformats.org/officeDocument/2006/relationships" r:embed="rId53"/>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323"/>
                </a:ext>
              </a:extLst>
            </xdr:cNvPicPr>
          </xdr:nvPicPr>
          <xdr:blipFill>
            <a:blip xmlns:r="http://schemas.openxmlformats.org/officeDocument/2006/relationships" r:embed="rId53"/>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324"/>
                </a:ext>
              </a:extLst>
            </xdr:cNvPicPr>
          </xdr:nvPicPr>
          <xdr:blipFill>
            <a:blip xmlns:r="http://schemas.openxmlformats.org/officeDocument/2006/relationships" r:embed="rId53"/>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325"/>
                </a:ext>
              </a:extLst>
            </xdr:cNvPicPr>
          </xdr:nvPicPr>
          <xdr:blipFill>
            <a:blip xmlns:r="http://schemas.openxmlformats.org/officeDocument/2006/relationships" r:embed="rId53"/>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326"/>
                </a:ext>
              </a:extLst>
            </xdr:cNvPicPr>
          </xdr:nvPicPr>
          <xdr:blipFill>
            <a:blip xmlns:r="http://schemas.openxmlformats.org/officeDocument/2006/relationships" r:embed="rId53"/>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327"/>
                </a:ext>
              </a:extLst>
            </xdr:cNvPicPr>
          </xdr:nvPicPr>
          <xdr:blipFill>
            <a:blip xmlns:r="http://schemas.openxmlformats.org/officeDocument/2006/relationships" r:embed="rId53"/>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328"/>
                </a:ext>
              </a:extLst>
            </xdr:cNvPicPr>
          </xdr:nvPicPr>
          <xdr:blipFill>
            <a:blip xmlns:r="http://schemas.openxmlformats.org/officeDocument/2006/relationships" r:embed="rId53"/>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P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非設置</v>
      </c>
      <c r="K3" s="175"/>
      <c r="L3" s="175"/>
      <c r="M3" s="175"/>
      <c r="N3" s="176">
        <f>データ!L6</f>
        <v>78.3</v>
      </c>
      <c r="O3" s="176"/>
      <c r="P3" s="176"/>
      <c r="Q3" s="177"/>
      <c r="R3" s="1"/>
      <c r="S3" s="178" t="s">
        <v>8</v>
      </c>
      <c r="T3" s="179"/>
      <c r="U3" s="179"/>
      <c r="V3" s="179"/>
      <c r="W3" s="179"/>
      <c r="X3" s="179"/>
      <c r="Y3" s="179"/>
      <c r="Z3" s="179"/>
      <c r="AA3" s="179"/>
      <c r="AB3" s="179"/>
      <c r="AC3" s="179"/>
      <c r="AD3" s="179"/>
      <c r="AE3" s="179"/>
      <c r="AF3" s="179"/>
      <c r="AG3" s="179"/>
      <c r="AH3" s="180"/>
      <c r="AI3" s="1"/>
      <c r="AJ3" s="1"/>
      <c r="AK3" s="112" t="s">
        <v>263</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43981</v>
      </c>
      <c r="G12" s="151"/>
      <c r="H12" s="150">
        <f>データ!X6</f>
        <v>31500</v>
      </c>
      <c r="I12" s="151"/>
      <c r="J12" s="150">
        <f>データ!Y6</f>
        <v>42772</v>
      </c>
      <c r="K12" s="151"/>
      <c r="L12" s="150">
        <f>データ!Z6</f>
        <v>30818</v>
      </c>
      <c r="M12" s="151"/>
      <c r="N12" s="152">
        <f>データ!AA6</f>
        <v>31968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2474</v>
      </c>
      <c r="G14" s="151"/>
      <c r="H14" s="150">
        <f>データ!AH6</f>
        <v>2684</v>
      </c>
      <c r="I14" s="151"/>
      <c r="J14" s="150">
        <f>データ!AI6</f>
        <v>1710</v>
      </c>
      <c r="K14" s="151"/>
      <c r="L14" s="150">
        <f>データ!AJ6</f>
        <v>1928</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46455</v>
      </c>
      <c r="G16" s="146"/>
      <c r="H16" s="146">
        <f>データ!AR6</f>
        <v>34184</v>
      </c>
      <c r="I16" s="146"/>
      <c r="J16" s="146">
        <f>データ!AS6</f>
        <v>44482</v>
      </c>
      <c r="K16" s="146"/>
      <c r="L16" s="146">
        <f>データ!AT6</f>
        <v>32746</v>
      </c>
      <c r="M16" s="146"/>
      <c r="N16" s="138">
        <f>データ!AU6</f>
        <v>31968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349943</v>
      </c>
      <c r="G19" s="136"/>
      <c r="H19" s="136"/>
      <c r="I19" s="136" t="str">
        <f>データ!AW6</f>
        <v>-</v>
      </c>
      <c r="J19" s="136"/>
      <c r="K19" s="136"/>
      <c r="L19" s="136">
        <f>データ!AX6</f>
        <v>349943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264</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265</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（最大出力合計11,000kW）</v>
      </c>
      <c r="D123" s="5" t="str">
        <f>データ!EX9</f>
        <v>（最大出力合計11,000kW）</v>
      </c>
      <c r="E123" s="5" t="str">
        <f>データ!GW9</f>
        <v>（最大出力合計-kW）</v>
      </c>
      <c r="F123" s="5" t="str">
        <f>データ!IV9</f>
        <v>（最大出力合計-kW）</v>
      </c>
      <c r="G123" s="5" t="str">
        <f>データ!KU9</f>
        <v>（最大出力合計-kW）</v>
      </c>
    </row>
  </sheetData>
  <sheetProtection algorithmName="SHA-512" hashValue="ucBEz5M+IXk8uTC59xXF7HHwFsgfNQ77zk2lb382VNNxaVFI3sS2x78DFbZ/LiWqrdCsa4wPy3all6rREa/jTw==" saltValue="Qav+xI/RuOsv/tRtUcAaX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78.3</v>
      </c>
      <c r="M6" s="69">
        <f t="shared" si="6"/>
        <v>1</v>
      </c>
      <c r="N6" s="69" t="str">
        <f t="shared" si="6"/>
        <v>-</v>
      </c>
      <c r="O6" s="69" t="str">
        <f t="shared" si="6"/>
        <v>-</v>
      </c>
      <c r="P6" s="69" t="str">
        <f t="shared" si="6"/>
        <v>-</v>
      </c>
      <c r="Q6" s="69" t="str">
        <f t="shared" si="6"/>
        <v>-</v>
      </c>
      <c r="R6" s="70" t="str">
        <f>R7</f>
        <v>令和５年３月３１日　大野発電所</v>
      </c>
      <c r="S6" s="71" t="str">
        <f t="shared" si="6"/>
        <v>-</v>
      </c>
      <c r="T6" s="67" t="str">
        <f t="shared" si="6"/>
        <v>無</v>
      </c>
      <c r="U6" s="71" t="str">
        <f t="shared" si="6"/>
        <v>ゼロワットパワー（株）</v>
      </c>
      <c r="V6" s="68" t="str">
        <f t="shared" si="6"/>
        <v>-</v>
      </c>
      <c r="W6" s="69">
        <f>W7</f>
        <v>43981</v>
      </c>
      <c r="X6" s="69">
        <f t="shared" si="6"/>
        <v>31500</v>
      </c>
      <c r="Y6" s="69">
        <f t="shared" si="6"/>
        <v>42772</v>
      </c>
      <c r="Z6" s="69">
        <f t="shared" si="6"/>
        <v>30818</v>
      </c>
      <c r="AA6" s="69">
        <f t="shared" si="6"/>
        <v>31968</v>
      </c>
      <c r="AB6" s="69" t="str">
        <f t="shared" si="6"/>
        <v>-</v>
      </c>
      <c r="AC6" s="69" t="str">
        <f t="shared" si="6"/>
        <v>-</v>
      </c>
      <c r="AD6" s="69" t="str">
        <f t="shared" si="6"/>
        <v>-</v>
      </c>
      <c r="AE6" s="69" t="str">
        <f t="shared" si="6"/>
        <v>-</v>
      </c>
      <c r="AF6" s="69" t="str">
        <f t="shared" si="6"/>
        <v>-</v>
      </c>
      <c r="AG6" s="69">
        <f t="shared" si="6"/>
        <v>2474</v>
      </c>
      <c r="AH6" s="69">
        <f t="shared" si="6"/>
        <v>2684</v>
      </c>
      <c r="AI6" s="69">
        <f t="shared" si="6"/>
        <v>1710</v>
      </c>
      <c r="AJ6" s="69">
        <f t="shared" si="6"/>
        <v>1928</v>
      </c>
      <c r="AK6" s="69" t="str">
        <f t="shared" si="6"/>
        <v>-</v>
      </c>
      <c r="AL6" s="69" t="str">
        <f t="shared" si="6"/>
        <v>-</v>
      </c>
      <c r="AM6" s="69" t="str">
        <f t="shared" si="6"/>
        <v>-</v>
      </c>
      <c r="AN6" s="69" t="str">
        <f t="shared" si="6"/>
        <v>-</v>
      </c>
      <c r="AO6" s="69" t="str">
        <f t="shared" si="6"/>
        <v>-</v>
      </c>
      <c r="AP6" s="69" t="str">
        <f t="shared" si="6"/>
        <v>-</v>
      </c>
      <c r="AQ6" s="69">
        <f t="shared" si="6"/>
        <v>46455</v>
      </c>
      <c r="AR6" s="69">
        <f t="shared" si="6"/>
        <v>34184</v>
      </c>
      <c r="AS6" s="69">
        <f t="shared" si="6"/>
        <v>44482</v>
      </c>
      <c r="AT6" s="69">
        <f t="shared" si="6"/>
        <v>32746</v>
      </c>
      <c r="AU6" s="69">
        <f t="shared" si="6"/>
        <v>31968</v>
      </c>
      <c r="AV6" s="69">
        <f t="shared" si="6"/>
        <v>349943</v>
      </c>
      <c r="AW6" s="69" t="str">
        <f t="shared" si="6"/>
        <v>-</v>
      </c>
      <c r="AX6" s="69">
        <f t="shared" si="6"/>
        <v>349943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v>78.3</v>
      </c>
      <c r="M7" s="79">
        <v>1</v>
      </c>
      <c r="N7" s="79" t="s">
        <v>130</v>
      </c>
      <c r="O7" s="80" t="s">
        <v>130</v>
      </c>
      <c r="P7" s="80" t="s">
        <v>130</v>
      </c>
      <c r="Q7" s="80" t="s">
        <v>130</v>
      </c>
      <c r="R7" s="81" t="s">
        <v>131</v>
      </c>
      <c r="S7" s="81" t="s">
        <v>130</v>
      </c>
      <c r="T7" s="82" t="s">
        <v>132</v>
      </c>
      <c r="U7" s="81" t="s">
        <v>133</v>
      </c>
      <c r="V7" s="78" t="s">
        <v>130</v>
      </c>
      <c r="W7" s="80">
        <v>43981</v>
      </c>
      <c r="X7" s="80">
        <v>31500</v>
      </c>
      <c r="Y7" s="80">
        <v>42772</v>
      </c>
      <c r="Z7" s="80">
        <v>30818</v>
      </c>
      <c r="AA7" s="80">
        <v>31968</v>
      </c>
      <c r="AB7" s="80" t="s">
        <v>130</v>
      </c>
      <c r="AC7" s="80" t="s">
        <v>130</v>
      </c>
      <c r="AD7" s="80" t="s">
        <v>130</v>
      </c>
      <c r="AE7" s="80" t="s">
        <v>130</v>
      </c>
      <c r="AF7" s="80" t="s">
        <v>130</v>
      </c>
      <c r="AG7" s="80">
        <v>2474</v>
      </c>
      <c r="AH7" s="80">
        <v>2684</v>
      </c>
      <c r="AI7" s="80">
        <v>1710</v>
      </c>
      <c r="AJ7" s="80">
        <v>1928</v>
      </c>
      <c r="AK7" s="80" t="s">
        <v>130</v>
      </c>
      <c r="AL7" s="80" t="s">
        <v>130</v>
      </c>
      <c r="AM7" s="80" t="s">
        <v>130</v>
      </c>
      <c r="AN7" s="80" t="s">
        <v>130</v>
      </c>
      <c r="AO7" s="80" t="s">
        <v>130</v>
      </c>
      <c r="AP7" s="80" t="s">
        <v>130</v>
      </c>
      <c r="AQ7" s="80">
        <v>46455</v>
      </c>
      <c r="AR7" s="80">
        <v>34184</v>
      </c>
      <c r="AS7" s="80">
        <v>44482</v>
      </c>
      <c r="AT7" s="80">
        <v>32746</v>
      </c>
      <c r="AU7" s="80">
        <v>31968</v>
      </c>
      <c r="AV7" s="80">
        <v>349943</v>
      </c>
      <c r="AW7" s="80" t="s">
        <v>130</v>
      </c>
      <c r="AX7" s="80">
        <v>349943</v>
      </c>
      <c r="AY7" s="83">
        <v>105</v>
      </c>
      <c r="AZ7" s="83">
        <v>102.7</v>
      </c>
      <c r="BA7" s="83">
        <v>93.2</v>
      </c>
      <c r="BB7" s="83">
        <v>88.8</v>
      </c>
      <c r="BC7" s="83">
        <v>86.7</v>
      </c>
      <c r="BD7" s="83">
        <v>135.9</v>
      </c>
      <c r="BE7" s="83">
        <v>130.5</v>
      </c>
      <c r="BF7" s="83">
        <v>129.9</v>
      </c>
      <c r="BG7" s="83">
        <v>130.19999999999999</v>
      </c>
      <c r="BH7" s="83">
        <v>134.6</v>
      </c>
      <c r="BI7" s="83">
        <v>100</v>
      </c>
      <c r="BJ7" s="83">
        <v>85.8</v>
      </c>
      <c r="BK7" s="83">
        <v>96.8</v>
      </c>
      <c r="BL7" s="83">
        <v>87.3</v>
      </c>
      <c r="BM7" s="83">
        <v>84.6</v>
      </c>
      <c r="BN7" s="83">
        <v>83.1</v>
      </c>
      <c r="BO7" s="83">
        <v>136.30000000000001</v>
      </c>
      <c r="BP7" s="83">
        <v>130.69999999999999</v>
      </c>
      <c r="BQ7" s="83">
        <v>128.9</v>
      </c>
      <c r="BR7" s="83">
        <v>129.30000000000001</v>
      </c>
      <c r="BS7" s="83">
        <v>133.80000000000001</v>
      </c>
      <c r="BT7" s="83">
        <v>100</v>
      </c>
      <c r="BU7" s="83">
        <v>639.5</v>
      </c>
      <c r="BV7" s="83">
        <v>778.5</v>
      </c>
      <c r="BW7" s="83">
        <v>660.2</v>
      </c>
      <c r="BX7" s="83">
        <v>697.9</v>
      </c>
      <c r="BY7" s="83">
        <v>629.6</v>
      </c>
      <c r="BZ7" s="83">
        <v>688</v>
      </c>
      <c r="CA7" s="83">
        <v>707.7</v>
      </c>
      <c r="CB7" s="83">
        <v>749.1</v>
      </c>
      <c r="CC7" s="83">
        <v>763.6</v>
      </c>
      <c r="CD7" s="83">
        <v>666.3</v>
      </c>
      <c r="CE7" s="83">
        <v>100</v>
      </c>
      <c r="CF7" s="83">
        <v>9606.9</v>
      </c>
      <c r="CG7" s="83">
        <v>10617.3</v>
      </c>
      <c r="CH7" s="83">
        <v>8516</v>
      </c>
      <c r="CI7" s="83">
        <v>10927</v>
      </c>
      <c r="CJ7" s="83">
        <v>14854.3</v>
      </c>
      <c r="CK7" s="83">
        <v>8260</v>
      </c>
      <c r="CL7" s="83">
        <v>8600.1</v>
      </c>
      <c r="CM7" s="83">
        <v>9078.5</v>
      </c>
      <c r="CN7" s="83">
        <v>9106</v>
      </c>
      <c r="CO7" s="83">
        <v>9268.1</v>
      </c>
      <c r="CP7" s="80">
        <v>126668</v>
      </c>
      <c r="CQ7" s="80">
        <v>111008</v>
      </c>
      <c r="CR7" s="80">
        <v>90090</v>
      </c>
      <c r="CS7" s="80">
        <v>76235</v>
      </c>
      <c r="CT7" s="80">
        <v>42043</v>
      </c>
      <c r="CU7" s="80">
        <v>1543942</v>
      </c>
      <c r="CV7" s="80">
        <v>1467681</v>
      </c>
      <c r="CW7" s="80">
        <v>1533303</v>
      </c>
      <c r="CX7" s="80">
        <v>1359753</v>
      </c>
      <c r="CY7" s="80">
        <v>1430009</v>
      </c>
      <c r="CZ7" s="80">
        <v>11000</v>
      </c>
      <c r="DA7" s="83">
        <v>40</v>
      </c>
      <c r="DB7" s="83">
        <v>29.5</v>
      </c>
      <c r="DC7" s="83">
        <v>38.299999999999997</v>
      </c>
      <c r="DD7" s="83">
        <v>28.1</v>
      </c>
      <c r="DE7" s="83">
        <v>33.200000000000003</v>
      </c>
      <c r="DF7" s="83">
        <v>36.200000000000003</v>
      </c>
      <c r="DG7" s="83">
        <v>36.5</v>
      </c>
      <c r="DH7" s="83">
        <v>35.299999999999997</v>
      </c>
      <c r="DI7" s="83">
        <v>35</v>
      </c>
      <c r="DJ7" s="83">
        <v>34.299999999999997</v>
      </c>
      <c r="DK7" s="83">
        <v>7.2</v>
      </c>
      <c r="DL7" s="83">
        <v>10.8</v>
      </c>
      <c r="DM7" s="83">
        <v>15.9</v>
      </c>
      <c r="DN7" s="83">
        <v>7.5</v>
      </c>
      <c r="DO7" s="83">
        <v>8</v>
      </c>
      <c r="DP7" s="83">
        <v>18.2</v>
      </c>
      <c r="DQ7" s="83">
        <v>20.9</v>
      </c>
      <c r="DR7" s="83">
        <v>21.1</v>
      </c>
      <c r="DS7" s="83">
        <v>19</v>
      </c>
      <c r="DT7" s="83">
        <v>20.6</v>
      </c>
      <c r="DU7" s="83">
        <v>17.5</v>
      </c>
      <c r="DV7" s="83">
        <v>22.9</v>
      </c>
      <c r="DW7" s="83">
        <v>30.4</v>
      </c>
      <c r="DX7" s="83">
        <v>27.3</v>
      </c>
      <c r="DY7" s="83">
        <v>23.9</v>
      </c>
      <c r="DZ7" s="83">
        <v>103.6</v>
      </c>
      <c r="EA7" s="83">
        <v>95.7</v>
      </c>
      <c r="EB7" s="83">
        <v>88.5</v>
      </c>
      <c r="EC7" s="83">
        <v>92.4</v>
      </c>
      <c r="ED7" s="83">
        <v>95.1</v>
      </c>
      <c r="EE7" s="83">
        <v>72.5</v>
      </c>
      <c r="EF7" s="83">
        <v>73</v>
      </c>
      <c r="EG7" s="83">
        <v>74.8</v>
      </c>
      <c r="EH7" s="83">
        <v>76.900000000000006</v>
      </c>
      <c r="EI7" s="83">
        <v>74.900000000000006</v>
      </c>
      <c r="EJ7" s="83">
        <v>60.3</v>
      </c>
      <c r="EK7" s="83">
        <v>60.2</v>
      </c>
      <c r="EL7" s="83">
        <v>61.2</v>
      </c>
      <c r="EM7" s="83">
        <v>61.9</v>
      </c>
      <c r="EN7" s="83">
        <v>62</v>
      </c>
      <c r="EO7" s="83">
        <v>10.5</v>
      </c>
      <c r="EP7" s="83">
        <v>12.3</v>
      </c>
      <c r="EQ7" s="83">
        <v>8</v>
      </c>
      <c r="ER7" s="83">
        <v>10.1</v>
      </c>
      <c r="ES7" s="83">
        <v>0</v>
      </c>
      <c r="ET7" s="83">
        <v>20.5</v>
      </c>
      <c r="EU7" s="83">
        <v>21.4</v>
      </c>
      <c r="EV7" s="83">
        <v>22.6</v>
      </c>
      <c r="EW7" s="83">
        <v>22.2</v>
      </c>
      <c r="EX7" s="83">
        <v>23</v>
      </c>
      <c r="EY7" s="80">
        <v>11000</v>
      </c>
      <c r="EZ7" s="83">
        <v>45.6</v>
      </c>
      <c r="FA7" s="83">
        <v>32.700000000000003</v>
      </c>
      <c r="FB7" s="83">
        <v>44.4</v>
      </c>
      <c r="FC7" s="83">
        <v>31.9</v>
      </c>
      <c r="FD7" s="83">
        <v>33.200000000000003</v>
      </c>
      <c r="FE7" s="83">
        <v>37.299999999999997</v>
      </c>
      <c r="FF7" s="83">
        <v>38</v>
      </c>
      <c r="FG7" s="83">
        <v>36.5</v>
      </c>
      <c r="FH7" s="83">
        <v>36.6</v>
      </c>
      <c r="FI7" s="83">
        <v>35.799999999999997</v>
      </c>
      <c r="FJ7" s="83">
        <v>5.3</v>
      </c>
      <c r="FK7" s="83">
        <v>0.6</v>
      </c>
      <c r="FL7" s="83">
        <v>11.9</v>
      </c>
      <c r="FM7" s="83">
        <v>5.2</v>
      </c>
      <c r="FN7" s="83">
        <v>15</v>
      </c>
      <c r="FO7" s="83">
        <v>19.3</v>
      </c>
      <c r="FP7" s="83">
        <v>20.6</v>
      </c>
      <c r="FQ7" s="83">
        <v>21.6</v>
      </c>
      <c r="FR7" s="83">
        <v>20</v>
      </c>
      <c r="FS7" s="83">
        <v>22.1</v>
      </c>
      <c r="FT7" s="83">
        <v>19.600000000000001</v>
      </c>
      <c r="FU7" s="83">
        <v>26.1</v>
      </c>
      <c r="FV7" s="83">
        <v>33.1</v>
      </c>
      <c r="FW7" s="83">
        <v>30.4</v>
      </c>
      <c r="FX7" s="83">
        <v>23.9</v>
      </c>
      <c r="FY7" s="83">
        <v>83.3</v>
      </c>
      <c r="FZ7" s="83">
        <v>73.2</v>
      </c>
      <c r="GA7" s="83">
        <v>71.400000000000006</v>
      </c>
      <c r="GB7" s="83">
        <v>82</v>
      </c>
      <c r="GC7" s="83">
        <v>87.3</v>
      </c>
      <c r="GD7" s="83">
        <v>71.8</v>
      </c>
      <c r="GE7" s="83">
        <v>71.099999999999994</v>
      </c>
      <c r="GF7" s="83">
        <v>72.099999999999994</v>
      </c>
      <c r="GG7" s="83">
        <v>73.7</v>
      </c>
      <c r="GH7" s="83">
        <v>75.099999999999994</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v>12.6</v>
      </c>
      <c r="IY7" s="83">
        <v>13.6</v>
      </c>
      <c r="IZ7" s="83">
        <v>8.6999999999999993</v>
      </c>
      <c r="JA7" s="83">
        <v>9.8000000000000007</v>
      </c>
      <c r="JB7" s="83" t="s">
        <v>130</v>
      </c>
      <c r="JC7" s="83">
        <v>15.5</v>
      </c>
      <c r="JD7" s="83">
        <v>13.1</v>
      </c>
      <c r="JE7" s="83">
        <v>19.899999999999999</v>
      </c>
      <c r="JF7" s="83">
        <v>16.899999999999999</v>
      </c>
      <c r="JG7" s="83">
        <v>20.9</v>
      </c>
      <c r="JH7" s="83">
        <v>10.199999999999999</v>
      </c>
      <c r="JI7" s="83">
        <v>28.9</v>
      </c>
      <c r="JJ7" s="83">
        <v>24.5</v>
      </c>
      <c r="JK7" s="83">
        <v>14.8</v>
      </c>
      <c r="JL7" s="83">
        <v>0.1</v>
      </c>
      <c r="JM7" s="83">
        <v>28.4</v>
      </c>
      <c r="JN7" s="83">
        <v>25</v>
      </c>
      <c r="JO7" s="83">
        <v>12.9</v>
      </c>
      <c r="JP7" s="83">
        <v>14</v>
      </c>
      <c r="JQ7" s="83">
        <v>15.5</v>
      </c>
      <c r="JR7" s="83">
        <v>0</v>
      </c>
      <c r="JS7" s="83">
        <v>0</v>
      </c>
      <c r="JT7" s="83">
        <v>0</v>
      </c>
      <c r="JU7" s="83">
        <v>0</v>
      </c>
      <c r="JV7" s="83" t="s">
        <v>130</v>
      </c>
      <c r="JW7" s="83">
        <v>167.2</v>
      </c>
      <c r="JX7" s="83">
        <v>267.7</v>
      </c>
      <c r="JY7" s="83">
        <v>155.5</v>
      </c>
      <c r="JZ7" s="83">
        <v>121</v>
      </c>
      <c r="KA7" s="83">
        <v>81.7</v>
      </c>
      <c r="KB7" s="83">
        <v>75.400000000000006</v>
      </c>
      <c r="KC7" s="83">
        <v>80.400000000000006</v>
      </c>
      <c r="KD7" s="83">
        <v>85.3</v>
      </c>
      <c r="KE7" s="83">
        <v>89.2</v>
      </c>
      <c r="KF7" s="83">
        <v>71.3</v>
      </c>
      <c r="KG7" s="83">
        <v>53.3</v>
      </c>
      <c r="KH7" s="83">
        <v>29</v>
      </c>
      <c r="KI7" s="83">
        <v>32.4</v>
      </c>
      <c r="KJ7" s="83">
        <v>42.4</v>
      </c>
      <c r="KK7" s="83">
        <v>45.4</v>
      </c>
      <c r="KL7" s="83">
        <v>100</v>
      </c>
      <c r="KM7" s="83">
        <v>100</v>
      </c>
      <c r="KN7" s="83">
        <v>100</v>
      </c>
      <c r="KO7" s="83">
        <v>100</v>
      </c>
      <c r="KP7" s="83" t="s">
        <v>130</v>
      </c>
      <c r="KQ7" s="83">
        <v>100</v>
      </c>
      <c r="KR7" s="83">
        <v>100</v>
      </c>
      <c r="KS7" s="83">
        <v>100</v>
      </c>
      <c r="KT7" s="83">
        <v>100</v>
      </c>
      <c r="KU7" s="83">
        <v>56</v>
      </c>
      <c r="KV7" s="80" t="s">
        <v>130</v>
      </c>
      <c r="KW7" s="83" t="s">
        <v>130</v>
      </c>
      <c r="KX7" s="83" t="s">
        <v>130</v>
      </c>
      <c r="KY7" s="83" t="s">
        <v>130</v>
      </c>
      <c r="KZ7" s="83" t="s">
        <v>130</v>
      </c>
      <c r="LA7" s="83" t="s">
        <v>130</v>
      </c>
      <c r="LB7" s="83">
        <v>15.3</v>
      </c>
      <c r="LC7" s="83">
        <v>15.4</v>
      </c>
      <c r="LD7" s="83">
        <v>15.1</v>
      </c>
      <c r="LE7" s="83">
        <v>15.5</v>
      </c>
      <c r="LF7" s="83">
        <v>15.2</v>
      </c>
      <c r="LG7" s="83" t="s">
        <v>130</v>
      </c>
      <c r="LH7" s="83" t="s">
        <v>130</v>
      </c>
      <c r="LI7" s="83" t="s">
        <v>130</v>
      </c>
      <c r="LJ7" s="83" t="s">
        <v>130</v>
      </c>
      <c r="LK7" s="83" t="s">
        <v>130</v>
      </c>
      <c r="LL7" s="83">
        <v>2.4</v>
      </c>
      <c r="LM7" s="83">
        <v>4.0999999999999996</v>
      </c>
      <c r="LN7" s="83">
        <v>2.2000000000000002</v>
      </c>
      <c r="LO7" s="83">
        <v>2.4</v>
      </c>
      <c r="LP7" s="83">
        <v>3.7</v>
      </c>
      <c r="LQ7" s="83" t="s">
        <v>130</v>
      </c>
      <c r="LR7" s="83" t="s">
        <v>130</v>
      </c>
      <c r="LS7" s="83" t="s">
        <v>130</v>
      </c>
      <c r="LT7" s="83" t="s">
        <v>130</v>
      </c>
      <c r="LU7" s="83" t="s">
        <v>130</v>
      </c>
      <c r="LV7" s="83">
        <v>494.6</v>
      </c>
      <c r="LW7" s="83">
        <v>469.5</v>
      </c>
      <c r="LX7" s="83">
        <v>391.3</v>
      </c>
      <c r="LY7" s="83">
        <v>270.5</v>
      </c>
      <c r="LZ7" s="83">
        <v>252.2</v>
      </c>
      <c r="MA7" s="83" t="s">
        <v>130</v>
      </c>
      <c r="MB7" s="83" t="s">
        <v>130</v>
      </c>
      <c r="MC7" s="83" t="s">
        <v>130</v>
      </c>
      <c r="MD7" s="83" t="s">
        <v>130</v>
      </c>
      <c r="ME7" s="83" t="s">
        <v>130</v>
      </c>
      <c r="MF7" s="83">
        <v>11.5</v>
      </c>
      <c r="MG7" s="83">
        <v>16.100000000000001</v>
      </c>
      <c r="MH7" s="83">
        <v>22.3</v>
      </c>
      <c r="MI7" s="83">
        <v>27.3</v>
      </c>
      <c r="MJ7" s="83">
        <v>32.5</v>
      </c>
      <c r="MK7" s="83" t="s">
        <v>130</v>
      </c>
      <c r="ML7" s="83" t="s">
        <v>130</v>
      </c>
      <c r="MM7" s="83" t="s">
        <v>130</v>
      </c>
      <c r="MN7" s="83" t="s">
        <v>130</v>
      </c>
      <c r="MO7" s="83" t="s">
        <v>130</v>
      </c>
      <c r="MP7" s="83">
        <v>100</v>
      </c>
      <c r="MQ7" s="83">
        <v>100</v>
      </c>
      <c r="MR7" s="83">
        <v>100</v>
      </c>
      <c r="MS7" s="83">
        <v>100</v>
      </c>
      <c r="MT7" s="83">
        <v>100</v>
      </c>
      <c r="MU7" s="83">
        <v>1</v>
      </c>
      <c r="MV7" s="83">
        <v>1</v>
      </c>
      <c r="MW7" s="83">
        <v>1</v>
      </c>
      <c r="MX7" s="83">
        <v>1</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（最大出力合計11,000kW）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（最大出力合計11,000kW）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105</v>
      </c>
      <c r="AZ11" s="95">
        <f>AZ7</f>
        <v>102.7</v>
      </c>
      <c r="BA11" s="95">
        <f>BA7</f>
        <v>93.2</v>
      </c>
      <c r="BB11" s="95">
        <f>BB7</f>
        <v>88.8</v>
      </c>
      <c r="BC11" s="95">
        <f>BC7</f>
        <v>86.7</v>
      </c>
      <c r="BD11" s="84"/>
      <c r="BE11" s="84"/>
      <c r="BF11" s="84"/>
      <c r="BG11" s="84"/>
      <c r="BH11" s="84"/>
      <c r="BI11" s="94" t="s">
        <v>142</v>
      </c>
      <c r="BJ11" s="95">
        <f>BJ7</f>
        <v>85.8</v>
      </c>
      <c r="BK11" s="95">
        <f>BK7</f>
        <v>96.8</v>
      </c>
      <c r="BL11" s="95">
        <f>BL7</f>
        <v>87.3</v>
      </c>
      <c r="BM11" s="95">
        <f>BM7</f>
        <v>84.6</v>
      </c>
      <c r="BN11" s="95">
        <f>BN7</f>
        <v>83.1</v>
      </c>
      <c r="BO11" s="84"/>
      <c r="BP11" s="84"/>
      <c r="BQ11" s="84"/>
      <c r="BR11" s="84"/>
      <c r="BS11" s="84"/>
      <c r="BT11" s="94" t="s">
        <v>142</v>
      </c>
      <c r="BU11" s="95">
        <f>BU7</f>
        <v>639.5</v>
      </c>
      <c r="BV11" s="95">
        <f>BV7</f>
        <v>778.5</v>
      </c>
      <c r="BW11" s="95">
        <f>BW7</f>
        <v>660.2</v>
      </c>
      <c r="BX11" s="95">
        <f>BX7</f>
        <v>697.9</v>
      </c>
      <c r="BY11" s="95">
        <f>BY7</f>
        <v>629.6</v>
      </c>
      <c r="BZ11" s="84"/>
      <c r="CA11" s="84"/>
      <c r="CB11" s="84"/>
      <c r="CC11" s="84"/>
      <c r="CD11" s="84"/>
      <c r="CE11" s="94" t="s">
        <v>142</v>
      </c>
      <c r="CF11" s="95">
        <f>CF7</f>
        <v>9606.9</v>
      </c>
      <c r="CG11" s="95">
        <f>CG7</f>
        <v>10617.3</v>
      </c>
      <c r="CH11" s="95">
        <f>CH7</f>
        <v>8516</v>
      </c>
      <c r="CI11" s="95">
        <f>CI7</f>
        <v>10927</v>
      </c>
      <c r="CJ11" s="95">
        <f>CJ7</f>
        <v>14854.3</v>
      </c>
      <c r="CK11" s="84"/>
      <c r="CL11" s="84"/>
      <c r="CM11" s="84"/>
      <c r="CN11" s="84"/>
      <c r="CO11" s="94" t="s">
        <v>142</v>
      </c>
      <c r="CP11" s="96">
        <f>CP7</f>
        <v>126668</v>
      </c>
      <c r="CQ11" s="96">
        <f>CQ7</f>
        <v>111008</v>
      </c>
      <c r="CR11" s="96">
        <f>CR7</f>
        <v>90090</v>
      </c>
      <c r="CS11" s="96">
        <f>CS7</f>
        <v>76235</v>
      </c>
      <c r="CT11" s="96">
        <f>CT7</f>
        <v>42043</v>
      </c>
      <c r="CU11" s="84"/>
      <c r="CV11" s="84"/>
      <c r="CW11" s="84"/>
      <c r="CX11" s="84"/>
      <c r="CY11" s="84"/>
      <c r="CZ11" s="94" t="s">
        <v>142</v>
      </c>
      <c r="DA11" s="95">
        <f>DA7</f>
        <v>40</v>
      </c>
      <c r="DB11" s="95">
        <f>DB7</f>
        <v>29.5</v>
      </c>
      <c r="DC11" s="95">
        <f>DC7</f>
        <v>38.299999999999997</v>
      </c>
      <c r="DD11" s="95">
        <f>DD7</f>
        <v>28.1</v>
      </c>
      <c r="DE11" s="95">
        <f>DE7</f>
        <v>33.200000000000003</v>
      </c>
      <c r="DF11" s="84"/>
      <c r="DG11" s="84"/>
      <c r="DH11" s="84"/>
      <c r="DI11" s="84"/>
      <c r="DJ11" s="94" t="s">
        <v>142</v>
      </c>
      <c r="DK11" s="95">
        <f>DK7</f>
        <v>7.2</v>
      </c>
      <c r="DL11" s="95">
        <f>DL7</f>
        <v>10.8</v>
      </c>
      <c r="DM11" s="95">
        <f>DM7</f>
        <v>15.9</v>
      </c>
      <c r="DN11" s="95">
        <f>DN7</f>
        <v>7.5</v>
      </c>
      <c r="DO11" s="95">
        <f>DO7</f>
        <v>8</v>
      </c>
      <c r="DP11" s="84"/>
      <c r="DQ11" s="84"/>
      <c r="DR11" s="84"/>
      <c r="DS11" s="84"/>
      <c r="DT11" s="94" t="s">
        <v>142</v>
      </c>
      <c r="DU11" s="95">
        <f>DU7</f>
        <v>17.5</v>
      </c>
      <c r="DV11" s="95">
        <f>DV7</f>
        <v>22.9</v>
      </c>
      <c r="DW11" s="95">
        <f>DW7</f>
        <v>30.4</v>
      </c>
      <c r="DX11" s="95">
        <f>DX7</f>
        <v>27.3</v>
      </c>
      <c r="DY11" s="95">
        <f>DY7</f>
        <v>23.9</v>
      </c>
      <c r="DZ11" s="84"/>
      <c r="EA11" s="84"/>
      <c r="EB11" s="84"/>
      <c r="EC11" s="84"/>
      <c r="ED11" s="94" t="s">
        <v>142</v>
      </c>
      <c r="EE11" s="95">
        <f>EE7</f>
        <v>72.5</v>
      </c>
      <c r="EF11" s="95">
        <f>EF7</f>
        <v>73</v>
      </c>
      <c r="EG11" s="95">
        <f>EG7</f>
        <v>74.8</v>
      </c>
      <c r="EH11" s="95">
        <f>EH7</f>
        <v>76.900000000000006</v>
      </c>
      <c r="EI11" s="95">
        <f>EI7</f>
        <v>74.900000000000006</v>
      </c>
      <c r="EJ11" s="84"/>
      <c r="EK11" s="84"/>
      <c r="EL11" s="84"/>
      <c r="EM11" s="84"/>
      <c r="EN11" s="94" t="s">
        <v>143</v>
      </c>
      <c r="EO11" s="95">
        <f>EO7</f>
        <v>10.5</v>
      </c>
      <c r="EP11" s="95">
        <f>EP7</f>
        <v>12.3</v>
      </c>
      <c r="EQ11" s="95">
        <f>EQ7</f>
        <v>8</v>
      </c>
      <c r="ER11" s="95">
        <f>ER7</f>
        <v>10.1</v>
      </c>
      <c r="ES11" s="95">
        <f>ES7</f>
        <v>0</v>
      </c>
      <c r="ET11" s="84"/>
      <c r="EU11" s="84"/>
      <c r="EV11" s="84"/>
      <c r="EW11" s="84"/>
      <c r="EX11" s="84"/>
      <c r="EY11" s="94" t="s">
        <v>144</v>
      </c>
      <c r="EZ11" s="95">
        <f>EZ7</f>
        <v>45.6</v>
      </c>
      <c r="FA11" s="95">
        <f>FA7</f>
        <v>32.700000000000003</v>
      </c>
      <c r="FB11" s="95">
        <f>FB7</f>
        <v>44.4</v>
      </c>
      <c r="FC11" s="95">
        <f>FC7</f>
        <v>31.9</v>
      </c>
      <c r="FD11" s="95">
        <f>FD7</f>
        <v>33.200000000000003</v>
      </c>
      <c r="FE11" s="84"/>
      <c r="FF11" s="84"/>
      <c r="FG11" s="84"/>
      <c r="FH11" s="84"/>
      <c r="FI11" s="94" t="s">
        <v>142</v>
      </c>
      <c r="FJ11" s="95">
        <f>FJ7</f>
        <v>5.3</v>
      </c>
      <c r="FK11" s="95">
        <f>FK7</f>
        <v>0.6</v>
      </c>
      <c r="FL11" s="95">
        <f>FL7</f>
        <v>11.9</v>
      </c>
      <c r="FM11" s="95">
        <f>FM7</f>
        <v>5.2</v>
      </c>
      <c r="FN11" s="95">
        <f>FN7</f>
        <v>15</v>
      </c>
      <c r="FO11" s="84"/>
      <c r="FP11" s="84"/>
      <c r="FQ11" s="84"/>
      <c r="FR11" s="84"/>
      <c r="FS11" s="94" t="s">
        <v>142</v>
      </c>
      <c r="FT11" s="95">
        <f>FT7</f>
        <v>19.600000000000001</v>
      </c>
      <c r="FU11" s="95">
        <f>FU7</f>
        <v>26.1</v>
      </c>
      <c r="FV11" s="95">
        <f>FV7</f>
        <v>33.1</v>
      </c>
      <c r="FW11" s="95">
        <f>FW7</f>
        <v>30.4</v>
      </c>
      <c r="FX11" s="95">
        <f>FX7</f>
        <v>23.9</v>
      </c>
      <c r="FY11" s="84"/>
      <c r="FZ11" s="84"/>
      <c r="GA11" s="84"/>
      <c r="GB11" s="84"/>
      <c r="GC11" s="94" t="s">
        <v>142</v>
      </c>
      <c r="GD11" s="95">
        <f>GD7</f>
        <v>71.8</v>
      </c>
      <c r="GE11" s="95">
        <f>GE7</f>
        <v>71.099999999999994</v>
      </c>
      <c r="GF11" s="95">
        <f>GF7</f>
        <v>72.099999999999994</v>
      </c>
      <c r="GG11" s="95">
        <f>GG7</f>
        <v>73.7</v>
      </c>
      <c r="GH11" s="95">
        <f>GH7</f>
        <v>75.099999999999994</v>
      </c>
      <c r="GI11" s="84"/>
      <c r="GJ11" s="84"/>
      <c r="GK11" s="84"/>
      <c r="GL11" s="84"/>
      <c r="GM11" s="94" t="s">
        <v>145</v>
      </c>
      <c r="GN11" s="95">
        <f>GN7</f>
        <v>0</v>
      </c>
      <c r="GO11" s="95">
        <f>GO7</f>
        <v>0</v>
      </c>
      <c r="GP11" s="95">
        <f>GP7</f>
        <v>0</v>
      </c>
      <c r="GQ11" s="95">
        <f>GQ7</f>
        <v>0</v>
      </c>
      <c r="GR11" s="95">
        <f>GR7</f>
        <v>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12.6</v>
      </c>
      <c r="IY11" s="95">
        <f>IY7</f>
        <v>13.6</v>
      </c>
      <c r="IZ11" s="95">
        <f>IZ7</f>
        <v>8.6999999999999993</v>
      </c>
      <c r="JA11" s="95">
        <f>JA7</f>
        <v>9.8000000000000007</v>
      </c>
      <c r="JB11" s="95" t="str">
        <f>JB7</f>
        <v>-</v>
      </c>
      <c r="JC11" s="84"/>
      <c r="JD11" s="84"/>
      <c r="JE11" s="84"/>
      <c r="JF11" s="84"/>
      <c r="JG11" s="94" t="s">
        <v>142</v>
      </c>
      <c r="JH11" s="95">
        <f>JH7</f>
        <v>10.199999999999999</v>
      </c>
      <c r="JI11" s="95">
        <f>JI7</f>
        <v>28.9</v>
      </c>
      <c r="JJ11" s="95">
        <f>JJ7</f>
        <v>24.5</v>
      </c>
      <c r="JK11" s="95">
        <f>JK7</f>
        <v>14.8</v>
      </c>
      <c r="JL11" s="95">
        <f>JL7</f>
        <v>0.1</v>
      </c>
      <c r="JM11" s="84"/>
      <c r="JN11" s="84"/>
      <c r="JO11" s="84"/>
      <c r="JP11" s="84"/>
      <c r="JQ11" s="94" t="s">
        <v>142</v>
      </c>
      <c r="JR11" s="95">
        <f>JR7</f>
        <v>0</v>
      </c>
      <c r="JS11" s="95">
        <f>JS7</f>
        <v>0</v>
      </c>
      <c r="JT11" s="95">
        <f>JT7</f>
        <v>0</v>
      </c>
      <c r="JU11" s="95">
        <f>JU7</f>
        <v>0</v>
      </c>
      <c r="JV11" s="95" t="str">
        <f>JV7</f>
        <v>-</v>
      </c>
      <c r="JW11" s="84"/>
      <c r="JX11" s="84"/>
      <c r="JY11" s="84"/>
      <c r="JZ11" s="84"/>
      <c r="KA11" s="94" t="s">
        <v>142</v>
      </c>
      <c r="KB11" s="95">
        <f>KB7</f>
        <v>75.400000000000006</v>
      </c>
      <c r="KC11" s="95">
        <f>KC7</f>
        <v>80.400000000000006</v>
      </c>
      <c r="KD11" s="95">
        <f>KD7</f>
        <v>85.3</v>
      </c>
      <c r="KE11" s="95">
        <f>KE7</f>
        <v>89.2</v>
      </c>
      <c r="KF11" s="95">
        <f>KF7</f>
        <v>71.3</v>
      </c>
      <c r="KG11" s="84"/>
      <c r="KH11" s="84"/>
      <c r="KI11" s="84"/>
      <c r="KJ11" s="84"/>
      <c r="KK11" s="94" t="s">
        <v>142</v>
      </c>
      <c r="KL11" s="95">
        <f>KL7</f>
        <v>100</v>
      </c>
      <c r="KM11" s="95">
        <f>KM7</f>
        <v>100</v>
      </c>
      <c r="KN11" s="95">
        <f>KN7</f>
        <v>100</v>
      </c>
      <c r="KO11" s="95">
        <f>KO7</f>
        <v>100</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135.9</v>
      </c>
      <c r="AZ12" s="95">
        <f>BE7</f>
        <v>130.5</v>
      </c>
      <c r="BA12" s="95">
        <f>BF7</f>
        <v>129.9</v>
      </c>
      <c r="BB12" s="95">
        <f>BG7</f>
        <v>130.19999999999999</v>
      </c>
      <c r="BC12" s="95">
        <f>BH7</f>
        <v>134.6</v>
      </c>
      <c r="BD12" s="84"/>
      <c r="BE12" s="84"/>
      <c r="BF12" s="84"/>
      <c r="BG12" s="84"/>
      <c r="BH12" s="84"/>
      <c r="BI12" s="94" t="s">
        <v>146</v>
      </c>
      <c r="BJ12" s="95">
        <f>BO7</f>
        <v>136.30000000000001</v>
      </c>
      <c r="BK12" s="95">
        <f>BP7</f>
        <v>130.69999999999999</v>
      </c>
      <c r="BL12" s="95">
        <f>BQ7</f>
        <v>128.9</v>
      </c>
      <c r="BM12" s="95">
        <f>BR7</f>
        <v>129.30000000000001</v>
      </c>
      <c r="BN12" s="95">
        <f>BS7</f>
        <v>133.80000000000001</v>
      </c>
      <c r="BO12" s="84"/>
      <c r="BP12" s="84"/>
      <c r="BQ12" s="84"/>
      <c r="BR12" s="84"/>
      <c r="BS12" s="84"/>
      <c r="BT12" s="94" t="s">
        <v>146</v>
      </c>
      <c r="BU12" s="95">
        <f>BZ7</f>
        <v>688</v>
      </c>
      <c r="BV12" s="95">
        <f>CA7</f>
        <v>707.7</v>
      </c>
      <c r="BW12" s="95">
        <f>CB7</f>
        <v>749.1</v>
      </c>
      <c r="BX12" s="95">
        <f>CC7</f>
        <v>763.6</v>
      </c>
      <c r="BY12" s="95">
        <f>CD7</f>
        <v>666.3</v>
      </c>
      <c r="BZ12" s="84"/>
      <c r="CA12" s="84"/>
      <c r="CB12" s="84"/>
      <c r="CC12" s="84"/>
      <c r="CD12" s="84"/>
      <c r="CE12" s="94" t="s">
        <v>146</v>
      </c>
      <c r="CF12" s="95">
        <f>CK7</f>
        <v>8260</v>
      </c>
      <c r="CG12" s="95">
        <f>CL7</f>
        <v>8600.1</v>
      </c>
      <c r="CH12" s="95">
        <f>CM7</f>
        <v>9078.5</v>
      </c>
      <c r="CI12" s="95">
        <f>CN7</f>
        <v>9106</v>
      </c>
      <c r="CJ12" s="95">
        <f>CO7</f>
        <v>9268.1</v>
      </c>
      <c r="CK12" s="84"/>
      <c r="CL12" s="84"/>
      <c r="CM12" s="84"/>
      <c r="CN12" s="84"/>
      <c r="CO12" s="94" t="s">
        <v>146</v>
      </c>
      <c r="CP12" s="96">
        <f>CU7</f>
        <v>1543942</v>
      </c>
      <c r="CQ12" s="96">
        <f>CV7</f>
        <v>1467681</v>
      </c>
      <c r="CR12" s="96">
        <f>CW7</f>
        <v>1533303</v>
      </c>
      <c r="CS12" s="96">
        <f>CX7</f>
        <v>1359753</v>
      </c>
      <c r="CT12" s="96">
        <f>CY7</f>
        <v>1430009</v>
      </c>
      <c r="CU12" s="84"/>
      <c r="CV12" s="84"/>
      <c r="CW12" s="84"/>
      <c r="CX12" s="84"/>
      <c r="CY12" s="84"/>
      <c r="CZ12" s="94" t="s">
        <v>146</v>
      </c>
      <c r="DA12" s="95">
        <f>DF7</f>
        <v>36.200000000000003</v>
      </c>
      <c r="DB12" s="95">
        <f>DG7</f>
        <v>36.5</v>
      </c>
      <c r="DC12" s="95">
        <f>DH7</f>
        <v>35.299999999999997</v>
      </c>
      <c r="DD12" s="95">
        <f>DI7</f>
        <v>35</v>
      </c>
      <c r="DE12" s="95">
        <f>DJ7</f>
        <v>34.299999999999997</v>
      </c>
      <c r="DF12" s="84"/>
      <c r="DG12" s="84"/>
      <c r="DH12" s="84"/>
      <c r="DI12" s="84"/>
      <c r="DJ12" s="94" t="s">
        <v>146</v>
      </c>
      <c r="DK12" s="95">
        <f>DP7</f>
        <v>18.2</v>
      </c>
      <c r="DL12" s="95">
        <f>DQ7</f>
        <v>20.9</v>
      </c>
      <c r="DM12" s="95">
        <f>DR7</f>
        <v>21.1</v>
      </c>
      <c r="DN12" s="95">
        <f>DS7</f>
        <v>19</v>
      </c>
      <c r="DO12" s="95">
        <f>DT7</f>
        <v>20.6</v>
      </c>
      <c r="DP12" s="84"/>
      <c r="DQ12" s="84"/>
      <c r="DR12" s="84"/>
      <c r="DS12" s="84"/>
      <c r="DT12" s="94" t="s">
        <v>146</v>
      </c>
      <c r="DU12" s="95">
        <f>DZ7</f>
        <v>103.6</v>
      </c>
      <c r="DV12" s="95">
        <f>EA7</f>
        <v>95.7</v>
      </c>
      <c r="DW12" s="95">
        <f>EB7</f>
        <v>88.5</v>
      </c>
      <c r="DX12" s="95">
        <f>EC7</f>
        <v>92.4</v>
      </c>
      <c r="DY12" s="95">
        <f>ED7</f>
        <v>95.1</v>
      </c>
      <c r="DZ12" s="84"/>
      <c r="EA12" s="84"/>
      <c r="EB12" s="84"/>
      <c r="EC12" s="84"/>
      <c r="ED12" s="94" t="s">
        <v>146</v>
      </c>
      <c r="EE12" s="95">
        <f>EJ7</f>
        <v>60.3</v>
      </c>
      <c r="EF12" s="95">
        <f>EK7</f>
        <v>60.2</v>
      </c>
      <c r="EG12" s="95">
        <f>EL7</f>
        <v>61.2</v>
      </c>
      <c r="EH12" s="95">
        <f>EM7</f>
        <v>61.9</v>
      </c>
      <c r="EI12" s="95">
        <f>EN7</f>
        <v>62</v>
      </c>
      <c r="EJ12" s="84"/>
      <c r="EK12" s="84"/>
      <c r="EL12" s="84"/>
      <c r="EM12" s="84"/>
      <c r="EN12" s="94" t="s">
        <v>146</v>
      </c>
      <c r="EO12" s="95">
        <f>ET7</f>
        <v>20.5</v>
      </c>
      <c r="EP12" s="95">
        <f>EU7</f>
        <v>21.4</v>
      </c>
      <c r="EQ12" s="95">
        <f>EV7</f>
        <v>22.6</v>
      </c>
      <c r="ER12" s="95">
        <f>EW7</f>
        <v>22.2</v>
      </c>
      <c r="ES12" s="95">
        <f>EX7</f>
        <v>23</v>
      </c>
      <c r="ET12" s="84"/>
      <c r="EU12" s="84"/>
      <c r="EV12" s="84"/>
      <c r="EW12" s="84"/>
      <c r="EX12" s="84"/>
      <c r="EY12" s="94" t="s">
        <v>146</v>
      </c>
      <c r="EZ12" s="95">
        <f>IF($EZ$8,FE7,"-")</f>
        <v>37.299999999999997</v>
      </c>
      <c r="FA12" s="95">
        <f>IF($EZ$8,FF7,"-")</f>
        <v>38</v>
      </c>
      <c r="FB12" s="95">
        <f>IF($EZ$8,FG7,"-")</f>
        <v>36.5</v>
      </c>
      <c r="FC12" s="95">
        <f>IF($EZ$8,FH7,"-")</f>
        <v>36.6</v>
      </c>
      <c r="FD12" s="95">
        <f>IF($EZ$8,FI7,"-")</f>
        <v>35.799999999999997</v>
      </c>
      <c r="FE12" s="84"/>
      <c r="FF12" s="84"/>
      <c r="FG12" s="84"/>
      <c r="FH12" s="84"/>
      <c r="FI12" s="94" t="s">
        <v>146</v>
      </c>
      <c r="FJ12" s="95">
        <f>IF($FJ$8,FO7,"-")</f>
        <v>19.3</v>
      </c>
      <c r="FK12" s="95">
        <f>IF($FJ$8,FP7,"-")</f>
        <v>20.6</v>
      </c>
      <c r="FL12" s="95">
        <f>IF($FJ$8,FQ7,"-")</f>
        <v>21.6</v>
      </c>
      <c r="FM12" s="95">
        <f>IF($FJ$8,FR7,"-")</f>
        <v>20</v>
      </c>
      <c r="FN12" s="95">
        <f>IF($FJ$8,FS7,"-")</f>
        <v>22.1</v>
      </c>
      <c r="FO12" s="84"/>
      <c r="FP12" s="84"/>
      <c r="FQ12" s="84"/>
      <c r="FR12" s="84"/>
      <c r="FS12" s="94" t="s">
        <v>146</v>
      </c>
      <c r="FT12" s="95">
        <f>IF($FT$8,FY7,"-")</f>
        <v>83.3</v>
      </c>
      <c r="FU12" s="95">
        <f>IF($FT$8,FZ7,"-")</f>
        <v>73.2</v>
      </c>
      <c r="FV12" s="95">
        <f>IF($FT$8,GA7,"-")</f>
        <v>71.400000000000006</v>
      </c>
      <c r="FW12" s="95">
        <f>IF($FT$8,GB7,"-")</f>
        <v>82</v>
      </c>
      <c r="FX12" s="95">
        <f>IF($FT$8,GC7,"-")</f>
        <v>87.3</v>
      </c>
      <c r="FY12" s="84"/>
      <c r="FZ12" s="84"/>
      <c r="GA12" s="84"/>
      <c r="GB12" s="84"/>
      <c r="GC12" s="94" t="s">
        <v>146</v>
      </c>
      <c r="GD12" s="95">
        <f>IF($GD$8,GI7,"-")</f>
        <v>62.1</v>
      </c>
      <c r="GE12" s="95">
        <f>IF($GD$8,GJ7,"-")</f>
        <v>62.6</v>
      </c>
      <c r="GF12" s="95">
        <f>IF($GD$8,GK7,"-")</f>
        <v>63.4</v>
      </c>
      <c r="GG12" s="95">
        <f>IF($GD$8,GL7,"-")</f>
        <v>63.8</v>
      </c>
      <c r="GH12" s="95">
        <f>IF($GD$8,GM7,"-")</f>
        <v>63.6</v>
      </c>
      <c r="GI12" s="84"/>
      <c r="GJ12" s="84"/>
      <c r="GK12" s="84"/>
      <c r="GL12" s="84"/>
      <c r="GM12" s="94" t="s">
        <v>146</v>
      </c>
      <c r="GN12" s="95">
        <f>IF($GN$8,GS7,"-")</f>
        <v>14.4</v>
      </c>
      <c r="GO12" s="95">
        <f>IF($GN$8,GT7,"-")</f>
        <v>15.3</v>
      </c>
      <c r="GP12" s="95">
        <f>IF($GN$8,GU7,"-")</f>
        <v>16.100000000000001</v>
      </c>
      <c r="GQ12" s="95">
        <f>IF($GN$8,GV7,"-")</f>
        <v>15.2</v>
      </c>
      <c r="GR12" s="95">
        <f>IF($GN$8,GW7,"-")</f>
        <v>17.7</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15.5</v>
      </c>
      <c r="IY12" s="95">
        <f>IF($IX$8,JD7,"-")</f>
        <v>13.1</v>
      </c>
      <c r="IZ12" s="95">
        <f>IF($IX$8,JE7,"-")</f>
        <v>19.899999999999999</v>
      </c>
      <c r="JA12" s="95">
        <f>IF($IX$8,JF7,"-")</f>
        <v>16.899999999999999</v>
      </c>
      <c r="JB12" s="95">
        <f>IF($IX$8,JG7,"-")</f>
        <v>20.9</v>
      </c>
      <c r="JC12" s="84"/>
      <c r="JD12" s="84"/>
      <c r="JE12" s="84"/>
      <c r="JF12" s="84"/>
      <c r="JG12" s="94" t="s">
        <v>146</v>
      </c>
      <c r="JH12" s="95">
        <f>IF($JH$8,JM7,"-")</f>
        <v>28.4</v>
      </c>
      <c r="JI12" s="95">
        <f>IF($JH$8,JN7,"-")</f>
        <v>25</v>
      </c>
      <c r="JJ12" s="95">
        <f>IF($JH$8,JO7,"-")</f>
        <v>12.9</v>
      </c>
      <c r="JK12" s="95">
        <f>IF($JH$8,JP7,"-")</f>
        <v>14</v>
      </c>
      <c r="JL12" s="95">
        <f>IF($JH$8,JQ7,"-")</f>
        <v>15.5</v>
      </c>
      <c r="JM12" s="84"/>
      <c r="JN12" s="84"/>
      <c r="JO12" s="84"/>
      <c r="JP12" s="84"/>
      <c r="JQ12" s="94" t="s">
        <v>146</v>
      </c>
      <c r="JR12" s="95">
        <f>IF($JR$8,JW7,"-")</f>
        <v>167.2</v>
      </c>
      <c r="JS12" s="95">
        <f>IF($JR$8,JX7,"-")</f>
        <v>267.7</v>
      </c>
      <c r="JT12" s="95">
        <f>IF($JR$8,JY7,"-")</f>
        <v>155.5</v>
      </c>
      <c r="JU12" s="95">
        <f>IF($JR$8,JZ7,"-")</f>
        <v>121</v>
      </c>
      <c r="JV12" s="95">
        <f>IF($JR$8,KA7,"-")</f>
        <v>81.7</v>
      </c>
      <c r="JW12" s="84"/>
      <c r="JX12" s="84"/>
      <c r="JY12" s="84"/>
      <c r="JZ12" s="84"/>
      <c r="KA12" s="94" t="s">
        <v>146</v>
      </c>
      <c r="KB12" s="95">
        <f>IF($KB$8,KG7,"-")</f>
        <v>53.3</v>
      </c>
      <c r="KC12" s="95">
        <f>IF($KB$8,KH7,"-")</f>
        <v>29</v>
      </c>
      <c r="KD12" s="95">
        <f>IF($KB$8,KI7,"-")</f>
        <v>32.4</v>
      </c>
      <c r="KE12" s="95">
        <f>IF($KB$8,KJ7,"-")</f>
        <v>42.4</v>
      </c>
      <c r="KF12" s="95">
        <f>IF($KB$8,KK7,"-")</f>
        <v>45.4</v>
      </c>
      <c r="KG12" s="84"/>
      <c r="KH12" s="84"/>
      <c r="KI12" s="84"/>
      <c r="KJ12" s="84"/>
      <c r="KK12" s="94" t="s">
        <v>146</v>
      </c>
      <c r="KL12" s="95">
        <f>IF($KL$8,KQ7,"-")</f>
        <v>100</v>
      </c>
      <c r="KM12" s="95">
        <f>IF($KL$8,KR7,"-")</f>
        <v>100</v>
      </c>
      <c r="KN12" s="95">
        <f>IF($KL$8,KS7,"-")</f>
        <v>100</v>
      </c>
      <c r="KO12" s="95">
        <f>IF($KL$8,KT7,"-")</f>
        <v>100</v>
      </c>
      <c r="KP12" s="95">
        <f>IF($KL$8,KU7,"-")</f>
        <v>56</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206" t="s">
        <v>149</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 t="shared" ref="E17" si="8">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105</v>
      </c>
      <c r="AZ17" s="106">
        <f t="shared" ref="AZ17:BC17" si="9">IF(AZ7="-",NA(),AZ7)</f>
        <v>102.7</v>
      </c>
      <c r="BA17" s="106">
        <f t="shared" si="9"/>
        <v>93.2</v>
      </c>
      <c r="BB17" s="106">
        <f t="shared" si="9"/>
        <v>88.8</v>
      </c>
      <c r="BC17" s="106">
        <f t="shared" si="9"/>
        <v>86.7</v>
      </c>
      <c r="BD17" s="100"/>
      <c r="BE17" s="100"/>
      <c r="BF17" s="100"/>
      <c r="BG17" s="100"/>
      <c r="BH17" s="100"/>
      <c r="BI17" s="105" t="s">
        <v>160</v>
      </c>
      <c r="BJ17" s="106">
        <f>IF(BJ7="-",NA(),BJ7)</f>
        <v>85.8</v>
      </c>
      <c r="BK17" s="106">
        <f t="shared" ref="BK17:BN17" si="10">IF(BK7="-",NA(),BK7)</f>
        <v>96.8</v>
      </c>
      <c r="BL17" s="106">
        <f t="shared" si="10"/>
        <v>87.3</v>
      </c>
      <c r="BM17" s="106">
        <f t="shared" si="10"/>
        <v>84.6</v>
      </c>
      <c r="BN17" s="106">
        <f t="shared" si="10"/>
        <v>83.1</v>
      </c>
      <c r="BO17" s="100"/>
      <c r="BP17" s="100"/>
      <c r="BQ17" s="100"/>
      <c r="BR17" s="100"/>
      <c r="BS17" s="100"/>
      <c r="BT17" s="105" t="s">
        <v>160</v>
      </c>
      <c r="BU17" s="106">
        <f>IF(BU7="-",NA(),BU7)</f>
        <v>639.5</v>
      </c>
      <c r="BV17" s="106">
        <f t="shared" ref="BV17:BY17" si="11">IF(BV7="-",NA(),BV7)</f>
        <v>778.5</v>
      </c>
      <c r="BW17" s="106">
        <f t="shared" si="11"/>
        <v>660.2</v>
      </c>
      <c r="BX17" s="106">
        <f t="shared" si="11"/>
        <v>697.9</v>
      </c>
      <c r="BY17" s="106">
        <f t="shared" si="11"/>
        <v>629.6</v>
      </c>
      <c r="BZ17" s="100"/>
      <c r="CA17" s="100"/>
      <c r="CB17" s="100"/>
      <c r="CC17" s="100"/>
      <c r="CD17" s="100"/>
      <c r="CE17" s="105" t="s">
        <v>160</v>
      </c>
      <c r="CF17" s="106">
        <f>IF(CF7="-",NA(),CF7)</f>
        <v>9606.9</v>
      </c>
      <c r="CG17" s="106">
        <f t="shared" ref="CG17:CJ17" si="12">IF(CG7="-",NA(),CG7)</f>
        <v>10617.3</v>
      </c>
      <c r="CH17" s="106">
        <f t="shared" si="12"/>
        <v>8516</v>
      </c>
      <c r="CI17" s="106">
        <f t="shared" si="12"/>
        <v>10927</v>
      </c>
      <c r="CJ17" s="106">
        <f t="shared" si="12"/>
        <v>14854.3</v>
      </c>
      <c r="CK17" s="100"/>
      <c r="CL17" s="100"/>
      <c r="CM17" s="100"/>
      <c r="CN17" s="100"/>
      <c r="CO17" s="105" t="s">
        <v>160</v>
      </c>
      <c r="CP17" s="107">
        <f>IF(CP7="-",NA(),CP7)</f>
        <v>126668</v>
      </c>
      <c r="CQ17" s="107">
        <f t="shared" ref="CQ17:CT17" si="13">IF(CQ7="-",NA(),CQ7)</f>
        <v>111008</v>
      </c>
      <c r="CR17" s="107">
        <f t="shared" si="13"/>
        <v>90090</v>
      </c>
      <c r="CS17" s="107">
        <f t="shared" si="13"/>
        <v>76235</v>
      </c>
      <c r="CT17" s="107">
        <f t="shared" si="13"/>
        <v>42043</v>
      </c>
      <c r="CU17" s="100"/>
      <c r="CV17" s="100"/>
      <c r="CW17" s="100"/>
      <c r="CX17" s="100"/>
      <c r="CY17" s="100"/>
      <c r="CZ17" s="105" t="s">
        <v>160</v>
      </c>
      <c r="DA17" s="106">
        <f>IF(DA7="-",NA(),DA7)</f>
        <v>40</v>
      </c>
      <c r="DB17" s="106">
        <f t="shared" ref="DB17:DE17" si="14">IF(DB7="-",NA(),DB7)</f>
        <v>29.5</v>
      </c>
      <c r="DC17" s="106">
        <f t="shared" si="14"/>
        <v>38.299999999999997</v>
      </c>
      <c r="DD17" s="106">
        <f t="shared" si="14"/>
        <v>28.1</v>
      </c>
      <c r="DE17" s="106">
        <f t="shared" si="14"/>
        <v>33.200000000000003</v>
      </c>
      <c r="DF17" s="100"/>
      <c r="DG17" s="100"/>
      <c r="DH17" s="100"/>
      <c r="DI17" s="100"/>
      <c r="DJ17" s="105" t="s">
        <v>160</v>
      </c>
      <c r="DK17" s="106">
        <f>IF(DK7="-",NA(),DK7)</f>
        <v>7.2</v>
      </c>
      <c r="DL17" s="106">
        <f t="shared" ref="DL17:DO17" si="15">IF(DL7="-",NA(),DL7)</f>
        <v>10.8</v>
      </c>
      <c r="DM17" s="106">
        <f t="shared" si="15"/>
        <v>15.9</v>
      </c>
      <c r="DN17" s="106">
        <f t="shared" si="15"/>
        <v>7.5</v>
      </c>
      <c r="DO17" s="106">
        <f t="shared" si="15"/>
        <v>8</v>
      </c>
      <c r="DP17" s="100"/>
      <c r="DQ17" s="100"/>
      <c r="DR17" s="100"/>
      <c r="DS17" s="100"/>
      <c r="DT17" s="105" t="s">
        <v>160</v>
      </c>
      <c r="DU17" s="106">
        <f>IF(DU7="-",NA(),DU7)</f>
        <v>17.5</v>
      </c>
      <c r="DV17" s="106">
        <f t="shared" ref="DV17:DY17" si="16">IF(DV7="-",NA(),DV7)</f>
        <v>22.9</v>
      </c>
      <c r="DW17" s="106">
        <f t="shared" si="16"/>
        <v>30.4</v>
      </c>
      <c r="DX17" s="106">
        <f t="shared" si="16"/>
        <v>27.3</v>
      </c>
      <c r="DY17" s="106">
        <f t="shared" si="16"/>
        <v>23.9</v>
      </c>
      <c r="DZ17" s="100"/>
      <c r="EA17" s="100"/>
      <c r="EB17" s="100"/>
      <c r="EC17" s="100"/>
      <c r="ED17" s="105" t="s">
        <v>160</v>
      </c>
      <c r="EE17" s="106">
        <f>IF(EE7="-",NA(),EE7)</f>
        <v>72.5</v>
      </c>
      <c r="EF17" s="106">
        <f t="shared" ref="EF17:EI17" si="17">IF(EF7="-",NA(),EF7)</f>
        <v>73</v>
      </c>
      <c r="EG17" s="106">
        <f t="shared" si="17"/>
        <v>74.8</v>
      </c>
      <c r="EH17" s="106">
        <f t="shared" si="17"/>
        <v>76.900000000000006</v>
      </c>
      <c r="EI17" s="106">
        <f t="shared" si="17"/>
        <v>74.900000000000006</v>
      </c>
      <c r="EJ17" s="100"/>
      <c r="EK17" s="100"/>
      <c r="EL17" s="100"/>
      <c r="EM17" s="100"/>
      <c r="EN17" s="105" t="s">
        <v>160</v>
      </c>
      <c r="EO17" s="106">
        <f>IF(EO7="-",NA(),EO7)</f>
        <v>10.5</v>
      </c>
      <c r="EP17" s="106">
        <f t="shared" ref="EP17:ES17" si="18">IF(EP7="-",NA(),EP7)</f>
        <v>12.3</v>
      </c>
      <c r="EQ17" s="106">
        <f t="shared" si="18"/>
        <v>8</v>
      </c>
      <c r="ER17" s="106">
        <f t="shared" si="18"/>
        <v>10.1</v>
      </c>
      <c r="ES17" s="106">
        <f t="shared" si="18"/>
        <v>0</v>
      </c>
      <c r="ET17" s="100"/>
      <c r="EU17" s="100"/>
      <c r="EV17" s="100"/>
      <c r="EW17" s="100"/>
      <c r="EX17" s="100"/>
      <c r="EY17" s="105" t="s">
        <v>160</v>
      </c>
      <c r="EZ17" s="106">
        <f>IF(EZ7="-",NA(),EZ7)</f>
        <v>45.6</v>
      </c>
      <c r="FA17" s="106">
        <f t="shared" ref="FA17:FD17" si="19">IF(FA7="-",NA(),FA7)</f>
        <v>32.700000000000003</v>
      </c>
      <c r="FB17" s="106">
        <f t="shared" si="19"/>
        <v>44.4</v>
      </c>
      <c r="FC17" s="106">
        <f t="shared" si="19"/>
        <v>31.9</v>
      </c>
      <c r="FD17" s="106">
        <f t="shared" si="19"/>
        <v>33.200000000000003</v>
      </c>
      <c r="FE17" s="100"/>
      <c r="FF17" s="100"/>
      <c r="FG17" s="100"/>
      <c r="FH17" s="100"/>
      <c r="FI17" s="105" t="s">
        <v>161</v>
      </c>
      <c r="FJ17" s="106">
        <f>IF(FJ7="-",NA(),FJ7)</f>
        <v>5.3</v>
      </c>
      <c r="FK17" s="106">
        <f t="shared" ref="FK17:FN17" si="20">IF(FK7="-",NA(),FK7)</f>
        <v>0.6</v>
      </c>
      <c r="FL17" s="106">
        <f t="shared" si="20"/>
        <v>11.9</v>
      </c>
      <c r="FM17" s="106">
        <f t="shared" si="20"/>
        <v>5.2</v>
      </c>
      <c r="FN17" s="106">
        <f t="shared" si="20"/>
        <v>15</v>
      </c>
      <c r="FO17" s="100"/>
      <c r="FP17" s="100"/>
      <c r="FQ17" s="100"/>
      <c r="FR17" s="100"/>
      <c r="FS17" s="105" t="s">
        <v>160</v>
      </c>
      <c r="FT17" s="106">
        <f>IF(FT7="-",NA(),FT7)</f>
        <v>19.600000000000001</v>
      </c>
      <c r="FU17" s="106">
        <f t="shared" ref="FU17:FX17" si="21">IF(FU7="-",NA(),FU7)</f>
        <v>26.1</v>
      </c>
      <c r="FV17" s="106">
        <f t="shared" si="21"/>
        <v>33.1</v>
      </c>
      <c r="FW17" s="106">
        <f t="shared" si="21"/>
        <v>30.4</v>
      </c>
      <c r="FX17" s="106">
        <f t="shared" si="21"/>
        <v>23.9</v>
      </c>
      <c r="FY17" s="100"/>
      <c r="FZ17" s="100"/>
      <c r="GA17" s="100"/>
      <c r="GB17" s="100"/>
      <c r="GC17" s="105" t="s">
        <v>160</v>
      </c>
      <c r="GD17" s="106">
        <f>IF(GD7="-",NA(),GD7)</f>
        <v>71.8</v>
      </c>
      <c r="GE17" s="106">
        <f t="shared" ref="GE17:GH17" si="22">IF(GE7="-",NA(),GE7)</f>
        <v>71.099999999999994</v>
      </c>
      <c r="GF17" s="106">
        <f t="shared" si="22"/>
        <v>72.099999999999994</v>
      </c>
      <c r="GG17" s="106">
        <f t="shared" si="22"/>
        <v>73.7</v>
      </c>
      <c r="GH17" s="106">
        <f t="shared" si="22"/>
        <v>75.099999999999994</v>
      </c>
      <c r="GI17" s="100"/>
      <c r="GJ17" s="100"/>
      <c r="GK17" s="100"/>
      <c r="GL17" s="100"/>
      <c r="GM17" s="105" t="s">
        <v>160</v>
      </c>
      <c r="GN17" s="106">
        <f>IF(GN7="-",NA(),GN7)</f>
        <v>0</v>
      </c>
      <c r="GO17" s="106">
        <f t="shared" ref="GO17:GR17" si="23">IF(GO7="-",NA(),GO7)</f>
        <v>0</v>
      </c>
      <c r="GP17" s="106">
        <f t="shared" si="23"/>
        <v>0</v>
      </c>
      <c r="GQ17" s="106">
        <f t="shared" si="23"/>
        <v>0</v>
      </c>
      <c r="GR17" s="106">
        <f t="shared" si="23"/>
        <v>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f>IF(IX7="-",NA(),IX7)</f>
        <v>12.6</v>
      </c>
      <c r="IY17" s="106">
        <f t="shared" ref="IY17:JB17" si="29">IF(IY7="-",NA(),IY7)</f>
        <v>13.6</v>
      </c>
      <c r="IZ17" s="106">
        <f t="shared" si="29"/>
        <v>8.6999999999999993</v>
      </c>
      <c r="JA17" s="106">
        <f t="shared" si="29"/>
        <v>9.8000000000000007</v>
      </c>
      <c r="JB17" s="106" t="e">
        <f t="shared" si="29"/>
        <v>#N/A</v>
      </c>
      <c r="JC17" s="100"/>
      <c r="JD17" s="100"/>
      <c r="JE17" s="100"/>
      <c r="JF17" s="100"/>
      <c r="JG17" s="105" t="s">
        <v>160</v>
      </c>
      <c r="JH17" s="106">
        <f>IF(JH7="-",NA(),JH7)</f>
        <v>10.199999999999999</v>
      </c>
      <c r="JI17" s="106">
        <f t="shared" ref="JI17:JL17" si="30">IF(JI7="-",NA(),JI7)</f>
        <v>28.9</v>
      </c>
      <c r="JJ17" s="106">
        <f t="shared" si="30"/>
        <v>24.5</v>
      </c>
      <c r="JK17" s="106">
        <f t="shared" si="30"/>
        <v>14.8</v>
      </c>
      <c r="JL17" s="106">
        <f t="shared" si="30"/>
        <v>0.1</v>
      </c>
      <c r="JM17" s="100"/>
      <c r="JN17" s="100"/>
      <c r="JO17" s="100"/>
      <c r="JP17" s="100"/>
      <c r="JQ17" s="105" t="s">
        <v>160</v>
      </c>
      <c r="JR17" s="106">
        <f>IF(JR7="-",NA(),JR7)</f>
        <v>0</v>
      </c>
      <c r="JS17" s="106">
        <f t="shared" ref="JS17:JV17" si="31">IF(JS7="-",NA(),JS7)</f>
        <v>0</v>
      </c>
      <c r="JT17" s="106">
        <f t="shared" si="31"/>
        <v>0</v>
      </c>
      <c r="JU17" s="106">
        <f t="shared" si="31"/>
        <v>0</v>
      </c>
      <c r="JV17" s="106" t="e">
        <f t="shared" si="31"/>
        <v>#N/A</v>
      </c>
      <c r="JW17" s="100"/>
      <c r="JX17" s="100"/>
      <c r="JY17" s="100"/>
      <c r="JZ17" s="100"/>
      <c r="KA17" s="105" t="s">
        <v>160</v>
      </c>
      <c r="KB17" s="106">
        <f>IF(KB7="-",NA(),KB7)</f>
        <v>75.400000000000006</v>
      </c>
      <c r="KC17" s="106">
        <f t="shared" ref="KC17:KF17" si="32">IF(KC7="-",NA(),KC7)</f>
        <v>80.400000000000006</v>
      </c>
      <c r="KD17" s="106">
        <f t="shared" si="32"/>
        <v>85.3</v>
      </c>
      <c r="KE17" s="106">
        <f t="shared" si="32"/>
        <v>89.2</v>
      </c>
      <c r="KF17" s="106">
        <f t="shared" si="32"/>
        <v>71.3</v>
      </c>
      <c r="KG17" s="100"/>
      <c r="KH17" s="100"/>
      <c r="KI17" s="100"/>
      <c r="KJ17" s="100"/>
      <c r="KK17" s="105" t="s">
        <v>160</v>
      </c>
      <c r="KL17" s="106">
        <f>IF(KL7="-",NA(),KL7)</f>
        <v>100</v>
      </c>
      <c r="KM17" s="106">
        <f t="shared" ref="KM17:KP17" si="33">IF(KM7="-",NA(),KM7)</f>
        <v>100</v>
      </c>
      <c r="KN17" s="106">
        <f t="shared" si="33"/>
        <v>100</v>
      </c>
      <c r="KO17" s="106">
        <f t="shared" si="33"/>
        <v>100</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163</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163</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163</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163</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163</v>
      </c>
      <c r="DK18" s="106">
        <f>IF(DP7="-",NA(),DP7)</f>
        <v>18.2</v>
      </c>
      <c r="DL18" s="106">
        <f t="shared" ref="DL18:DO18" si="45">IF(DQ7="-",NA(),DQ7)</f>
        <v>20.9</v>
      </c>
      <c r="DM18" s="106">
        <f t="shared" si="45"/>
        <v>21.1</v>
      </c>
      <c r="DN18" s="106">
        <f t="shared" si="45"/>
        <v>19</v>
      </c>
      <c r="DO18" s="106">
        <f t="shared" si="45"/>
        <v>20.6</v>
      </c>
      <c r="DP18" s="100"/>
      <c r="DQ18" s="100"/>
      <c r="DR18" s="100"/>
      <c r="DS18" s="100"/>
      <c r="DT18" s="105" t="s">
        <v>163</v>
      </c>
      <c r="DU18" s="106">
        <f>IF(DZ7="-",NA(),DZ7)</f>
        <v>103.6</v>
      </c>
      <c r="DV18" s="106">
        <f t="shared" ref="DV18:DY18" si="46">IF(EA7="-",NA(),EA7)</f>
        <v>95.7</v>
      </c>
      <c r="DW18" s="106">
        <f t="shared" si="46"/>
        <v>88.5</v>
      </c>
      <c r="DX18" s="106">
        <f t="shared" si="46"/>
        <v>92.4</v>
      </c>
      <c r="DY18" s="106">
        <f t="shared" si="46"/>
        <v>95.1</v>
      </c>
      <c r="DZ18" s="100"/>
      <c r="EA18" s="100"/>
      <c r="EB18" s="100"/>
      <c r="EC18" s="100"/>
      <c r="ED18" s="105" t="s">
        <v>163</v>
      </c>
      <c r="EE18" s="106">
        <f>IF(EJ7="-",NA(),EJ7)</f>
        <v>60.3</v>
      </c>
      <c r="EF18" s="106">
        <f t="shared" ref="EF18:EI18" si="47">IF(EK7="-",NA(),EK7)</f>
        <v>60.2</v>
      </c>
      <c r="EG18" s="106">
        <f t="shared" si="47"/>
        <v>61.2</v>
      </c>
      <c r="EH18" s="106">
        <f t="shared" si="47"/>
        <v>61.9</v>
      </c>
      <c r="EI18" s="106">
        <f t="shared" si="47"/>
        <v>62</v>
      </c>
      <c r="EJ18" s="100"/>
      <c r="EK18" s="100"/>
      <c r="EL18" s="100"/>
      <c r="EM18" s="100"/>
      <c r="EN18" s="105" t="s">
        <v>163</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163</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163</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163</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164</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163</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163</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163</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163</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163</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7" t="s">
        <v>169</v>
      </c>
      <c r="F22" s="198"/>
      <c r="G22" s="198"/>
      <c r="H22" s="198"/>
      <c r="I22" s="199"/>
    </row>
    <row r="23" spans="1:374" x14ac:dyDescent="0.15">
      <c r="A23" s="97">
        <f t="shared" si="7"/>
        <v>9</v>
      </c>
      <c r="B23" s="196" t="s">
        <v>170</v>
      </c>
      <c r="C23" s="196"/>
      <c r="D23" s="100"/>
      <c r="E23" s="200"/>
      <c r="F23" s="201"/>
      <c r="G23" s="201"/>
      <c r="H23" s="201"/>
      <c r="I23" s="202"/>
    </row>
    <row r="24" spans="1:374" x14ac:dyDescent="0.15">
      <c r="A24" s="97">
        <f t="shared" si="7"/>
        <v>10</v>
      </c>
      <c r="B24" s="196" t="s">
        <v>171</v>
      </c>
      <c r="C24" s="196"/>
      <c r="D24" s="100"/>
      <c r="E24" s="200"/>
      <c r="F24" s="201"/>
      <c r="G24" s="201"/>
      <c r="H24" s="201"/>
      <c r="I24" s="202"/>
    </row>
    <row r="25" spans="1:374" x14ac:dyDescent="0.15">
      <c r="A25" s="97">
        <f t="shared" si="7"/>
        <v>11</v>
      </c>
      <c r="B25" s="196" t="s">
        <v>172</v>
      </c>
      <c r="C25" s="196"/>
      <c r="D25" s="100"/>
      <c r="E25" s="200"/>
      <c r="F25" s="201"/>
      <c r="G25" s="201"/>
      <c r="H25" s="201"/>
      <c r="I25" s="202"/>
    </row>
    <row r="26" spans="1:374" x14ac:dyDescent="0.15">
      <c r="A26" s="97">
        <f t="shared" si="7"/>
        <v>12</v>
      </c>
      <c r="B26" s="196" t="s">
        <v>173</v>
      </c>
      <c r="C26" s="196"/>
      <c r="D26" s="100"/>
      <c r="E26" s="200"/>
      <c r="F26" s="201"/>
      <c r="G26" s="201"/>
      <c r="H26" s="201"/>
      <c r="I26" s="202"/>
    </row>
    <row r="27" spans="1:374" x14ac:dyDescent="0.15">
      <c r="A27" s="97">
        <f t="shared" si="7"/>
        <v>13</v>
      </c>
      <c r="B27" s="196" t="s">
        <v>174</v>
      </c>
      <c r="C27" s="196"/>
      <c r="D27" s="100"/>
      <c r="E27" s="200"/>
      <c r="F27" s="201"/>
      <c r="G27" s="201"/>
      <c r="H27" s="201"/>
      <c r="I27" s="202"/>
    </row>
    <row r="28" spans="1:374" x14ac:dyDescent="0.15">
      <c r="A28" s="97">
        <f t="shared" si="7"/>
        <v>14</v>
      </c>
      <c r="B28" s="196" t="s">
        <v>175</v>
      </c>
      <c r="C28" s="196"/>
      <c r="D28" s="100"/>
      <c r="E28" s="200"/>
      <c r="F28" s="201"/>
      <c r="G28" s="201"/>
      <c r="H28" s="201"/>
      <c r="I28" s="202"/>
    </row>
    <row r="29" spans="1:374" x14ac:dyDescent="0.15">
      <c r="A29" s="97">
        <f t="shared" si="7"/>
        <v>15</v>
      </c>
      <c r="B29" s="196" t="s">
        <v>176</v>
      </c>
      <c r="C29" s="196"/>
      <c r="D29" s="100"/>
      <c r="E29" s="200"/>
      <c r="F29" s="201"/>
      <c r="G29" s="201"/>
      <c r="H29" s="201"/>
      <c r="I29" s="202"/>
    </row>
    <row r="30" spans="1:374" x14ac:dyDescent="0.15">
      <c r="A30" s="97">
        <f t="shared" si="7"/>
        <v>16</v>
      </c>
      <c r="B30" s="196" t="s">
        <v>177</v>
      </c>
      <c r="C30" s="196"/>
      <c r="D30" s="100"/>
      <c r="E30" s="200"/>
      <c r="F30" s="201"/>
      <c r="G30" s="201"/>
      <c r="H30" s="201"/>
      <c r="I30" s="202"/>
    </row>
    <row r="31" spans="1:374" x14ac:dyDescent="0.15">
      <c r="A31" s="97">
        <f t="shared" si="7"/>
        <v>17</v>
      </c>
      <c r="B31" s="196" t="s">
        <v>178</v>
      </c>
      <c r="C31" s="196"/>
      <c r="D31" s="100"/>
      <c r="E31" s="200"/>
      <c r="F31" s="201"/>
      <c r="G31" s="201"/>
      <c r="H31" s="201"/>
      <c r="I31" s="202"/>
    </row>
    <row r="32" spans="1:374" x14ac:dyDescent="0.15">
      <c r="A32" s="97">
        <f t="shared" si="7"/>
        <v>18</v>
      </c>
      <c r="B32" s="196" t="s">
        <v>179</v>
      </c>
      <c r="C32" s="196"/>
      <c r="D32" s="100"/>
      <c r="E32" s="200"/>
      <c r="F32" s="201"/>
      <c r="G32" s="201"/>
      <c r="H32" s="201"/>
      <c r="I32" s="202"/>
    </row>
    <row r="33" spans="1:9" x14ac:dyDescent="0.15">
      <c r="A33" s="97">
        <f t="shared" si="7"/>
        <v>19</v>
      </c>
      <c r="B33" s="196" t="s">
        <v>180</v>
      </c>
      <c r="C33" s="196"/>
      <c r="D33" s="100"/>
      <c r="E33" s="200"/>
      <c r="F33" s="201"/>
      <c r="G33" s="201"/>
      <c r="H33" s="201"/>
      <c r="I33" s="202"/>
    </row>
    <row r="34" spans="1:9" x14ac:dyDescent="0.15">
      <c r="A34" s="97">
        <f t="shared" si="7"/>
        <v>20</v>
      </c>
      <c r="B34" s="196" t="s">
        <v>181</v>
      </c>
      <c r="C34" s="196"/>
      <c r="D34" s="100"/>
      <c r="E34" s="200"/>
      <c r="F34" s="201"/>
      <c r="G34" s="201"/>
      <c r="H34" s="201"/>
      <c r="I34" s="202"/>
    </row>
    <row r="35" spans="1:9" ht="25.5" customHeight="1" x14ac:dyDescent="0.15">
      <c r="E35" s="203"/>
      <c r="F35" s="204"/>
      <c r="G35" s="204"/>
      <c r="H35" s="204"/>
      <c r="I35" s="205"/>
    </row>
    <row r="36" spans="1:9" x14ac:dyDescent="0.15">
      <c r="A36" t="s">
        <v>182</v>
      </c>
      <c r="B36" t="s">
        <v>183</v>
      </c>
    </row>
    <row r="37" spans="1:9" x14ac:dyDescent="0.15">
      <c r="A37" t="s">
        <v>184</v>
      </c>
      <c r="B37" t="s">
        <v>185</v>
      </c>
    </row>
    <row r="38" spans="1:9" x14ac:dyDescent="0.15">
      <c r="A38" t="s">
        <v>186</v>
      </c>
      <c r="B38" t="s">
        <v>187</v>
      </c>
    </row>
    <row r="39" spans="1:9" x14ac:dyDescent="0.15">
      <c r="A39" t="s">
        <v>188</v>
      </c>
      <c r="B39" t="s">
        <v>189</v>
      </c>
    </row>
    <row r="40" spans="1:9" x14ac:dyDescent="0.15">
      <c r="A40" t="s">
        <v>190</v>
      </c>
      <c r="B40" t="s">
        <v>191</v>
      </c>
    </row>
    <row r="41" spans="1:9" x14ac:dyDescent="0.15">
      <c r="A41" t="s">
        <v>192</v>
      </c>
      <c r="B41" t="s">
        <v>193</v>
      </c>
    </row>
    <row r="42" spans="1:9" x14ac:dyDescent="0.15">
      <c r="A42" t="s">
        <v>194</v>
      </c>
      <c r="B42" t="s">
        <v>195</v>
      </c>
    </row>
    <row r="43" spans="1:9" x14ac:dyDescent="0.15">
      <c r="A43" t="s">
        <v>196</v>
      </c>
      <c r="B43" t="s">
        <v>197</v>
      </c>
    </row>
    <row r="44" spans="1:9" x14ac:dyDescent="0.15">
      <c r="A44" t="s">
        <v>198</v>
      </c>
      <c r="B44" t="s">
        <v>199</v>
      </c>
    </row>
    <row r="45" spans="1:9" x14ac:dyDescent="0.15">
      <c r="A45" t="s">
        <v>200</v>
      </c>
      <c r="B45" t="s">
        <v>201</v>
      </c>
    </row>
    <row r="46" spans="1:9" x14ac:dyDescent="0.15">
      <c r="A46" t="s">
        <v>202</v>
      </c>
      <c r="B46" t="s">
        <v>203</v>
      </c>
    </row>
    <row r="47" spans="1:9" x14ac:dyDescent="0.15">
      <c r="A47" t="s">
        <v>204</v>
      </c>
      <c r="B47" t="s">
        <v>205</v>
      </c>
    </row>
    <row r="48" spans="1:9" x14ac:dyDescent="0.15">
      <c r="A48" t="s">
        <v>206</v>
      </c>
      <c r="B48" t="s">
        <v>207</v>
      </c>
    </row>
    <row r="49" spans="1:2" x14ac:dyDescent="0.15">
      <c r="A49" t="s">
        <v>208</v>
      </c>
      <c r="B49" t="s">
        <v>209</v>
      </c>
    </row>
    <row r="50" spans="1:2" x14ac:dyDescent="0.15">
      <c r="A50" t="s">
        <v>210</v>
      </c>
      <c r="B50" t="s">
        <v>211</v>
      </c>
    </row>
    <row r="51" spans="1:2" x14ac:dyDescent="0.15">
      <c r="A51" t="s">
        <v>212</v>
      </c>
      <c r="B51" t="s">
        <v>213</v>
      </c>
    </row>
    <row r="52" spans="1:2" x14ac:dyDescent="0.15">
      <c r="A52" t="s">
        <v>214</v>
      </c>
      <c r="B52" t="s">
        <v>215</v>
      </c>
    </row>
    <row r="53" spans="1:2" x14ac:dyDescent="0.15">
      <c r="A53" t="s">
        <v>216</v>
      </c>
      <c r="B53" t="s">
        <v>217</v>
      </c>
    </row>
    <row r="54" spans="1:2" x14ac:dyDescent="0.15">
      <c r="A54" t="s">
        <v>218</v>
      </c>
      <c r="B54" t="s">
        <v>219</v>
      </c>
    </row>
    <row r="55" spans="1:2" x14ac:dyDescent="0.15">
      <c r="A55" t="s">
        <v>220</v>
      </c>
      <c r="B55" t="s">
        <v>221</v>
      </c>
    </row>
    <row r="56" spans="1:2" x14ac:dyDescent="0.15">
      <c r="A56" t="s">
        <v>222</v>
      </c>
      <c r="B56" t="s">
        <v>223</v>
      </c>
    </row>
    <row r="57" spans="1:2" x14ac:dyDescent="0.15">
      <c r="A57" t="s">
        <v>224</v>
      </c>
      <c r="B57" t="s">
        <v>225</v>
      </c>
    </row>
    <row r="58" spans="1:2" x14ac:dyDescent="0.15">
      <c r="A58" t="s">
        <v>226</v>
      </c>
      <c r="B58" t="s">
        <v>227</v>
      </c>
    </row>
    <row r="59" spans="1:2" x14ac:dyDescent="0.15">
      <c r="A59" t="s">
        <v>228</v>
      </c>
      <c r="B59" t="s">
        <v>229</v>
      </c>
    </row>
    <row r="60" spans="1:2" x14ac:dyDescent="0.15">
      <c r="A60" t="s">
        <v>230</v>
      </c>
      <c r="B60" t="s">
        <v>231</v>
      </c>
    </row>
    <row r="61" spans="1:2" x14ac:dyDescent="0.15">
      <c r="A61" t="s">
        <v>232</v>
      </c>
      <c r="B61" t="s">
        <v>233</v>
      </c>
    </row>
    <row r="62" spans="1:2" x14ac:dyDescent="0.15">
      <c r="A62" t="s">
        <v>234</v>
      </c>
      <c r="B62" t="s">
        <v>235</v>
      </c>
    </row>
    <row r="63" spans="1:2" x14ac:dyDescent="0.15">
      <c r="A63" t="s">
        <v>236</v>
      </c>
      <c r="B63" t="s">
        <v>237</v>
      </c>
    </row>
    <row r="64" spans="1:2"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