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3\R4.01.05 経営比較分析表\03 部局回答\"/>
    </mc:Choice>
  </mc:AlternateContent>
  <xr:revisionPtr revIDLastSave="0" documentId="13_ncr:1_{0FA1DA32-2FA2-4150-97A7-B8C89FE7C7CD}" xr6:coauthVersionLast="36" xr6:coauthVersionMax="36" xr10:uidLastSave="{00000000-0000-0000-0000-000000000000}"/>
  <workbookProtection workbookAlgorithmName="SHA-512" workbookHashValue="ykvQlHnex+kH0Pd+hw8OC8GxU89dlKWeQw8BIukhjQi42rDh/BBLeIf9nwj1RxJH/gOapT/aJjjfZ4UNw2zHGg==" workbookSaltValue="X7vZ/d+7/YbehBDW1fZRn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<sst xmlns="http://schemas.openxmlformats.org/spreadsheetml/2006/main" count="297" uniqueCount="116">
  <si>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</si>
  <si>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</si>
  <si>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</si>
  <si>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</si>
  <si>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</si>
  <si>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</si>
  <si>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</si>
  <si>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</si>
  <si>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</si>
  <si>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</si>
  <si>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</si>
  <si>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</si>
  <si>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</si>
  <si>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</si>
  <si>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</si>
  <si>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</si>
  <si>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</si>
  <si>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</si>
  <si>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</si>
  <si>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</si>
  <si>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</si>
  <si>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</si>
  <si>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</si>
  <si>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</si>
  <si>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</si>
  <si>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</si>
  <si>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</si>
  <si>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</si>
  <si>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</si>
  <si>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</si>
  <si>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</si>
  <si>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</si>
  <si>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</si>
  <si>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</si>
  <si>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</si>
  <si>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</si>
  <si>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</si>
  <si>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</si>
  <si>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</si>
  <si>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</si>
  <si>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</si>
  <si>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</si>
  <si>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</si>
  <si>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</si>
  <si>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</si>
  <si>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</si>
  <si>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</si>
  <si>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</si>
  <si>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</si>
  <si>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</si>
  <si>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</si>
  <si>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</si>
  <si>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</si>
  <si>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</si>
  <si>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</si>
  <si>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</si>
  <si>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</si>
  <si>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</si>
  <si>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</si>
  <si>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</si>
  <si>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</si>
  <si>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</si>
  <si>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</si>
  <si>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</si>
  <si>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</si>
  <si>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</si>
  <si>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</si>
  <si>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</si>
  <si>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</si>
  <si>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</si>
  <si>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</si>
  <si>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</si>
  <si>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</si>
  <si>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</si>
  <si>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</si>
  <si>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</si>
  <si>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</si>
  <si>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</si>
  <si>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</si>
  <si>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</si>
  <si>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</si>
  <si>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</si>
  <si>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</si>
  <si>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</si>
  <si>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</si>
  <si>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</si>
  <si>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</si>
  <si>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</si>
  <si>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</si>
  <si>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</si>
  <si>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</si>
  <si>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</si>
  <si>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</si>
  <si>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</si>
  <si>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</si>
  <si>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</si>
  <si>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</si>
  <si>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</si>
  <si>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</si>
  <si>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</si>
  <si>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</si>
  <si>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</si>
  <si>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</si>
  <si>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</si>
  <si>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</si>
  <si>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</si>
  <si>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</si>
  <si>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</si>
  <si>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</si>
  <si>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</si>
  <si>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</si>
  <si>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</si>
  <si>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</si>
  <si>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へ移行後、減価償却費に対応した収入が不足していることにより収益的収支が赤字となり、経常収支比率、累積欠損比率が平均値を下回っています。このため、これまで資本的収入に計上していた資本費に係る一般会計繰入金を、収益的収入に計上することで、構造的な赤字を解消していく予定です。
　流動比率については昨年度より改善したものの、平均値を下回っています。資金余力が低いため、資金繰りに細心の注意が必要です。
　汚水処理原価については昨年度より下回ったものの、平均値より高いため、令和２年度末に策定した経営戦略に基づき、汚泥の有効利用や省エネ設備の導入など、更なるコスト縮減に取り組むこととしています。
　施設利用率、水洗化率は平均値を上回っており、施設を効率的に稼働させています。</t>
    <rPh sb="1" eb="3">
      <t>コウエイ</t>
    </rPh>
    <rPh sb="3" eb="5">
      <t>キギョウ</t>
    </rPh>
    <rPh sb="6" eb="7">
      <t>ケイ</t>
    </rPh>
    <rPh sb="8" eb="10">
      <t>イコウ</t>
    </rPh>
    <rPh sb="10" eb="11">
      <t>ゴ</t>
    </rPh>
    <rPh sb="12" eb="14">
      <t>ゲンカ</t>
    </rPh>
    <rPh sb="14" eb="17">
      <t>ショウキャクヒ</t>
    </rPh>
    <rPh sb="18" eb="20">
      <t>タイオウ</t>
    </rPh>
    <rPh sb="22" eb="24">
      <t>シュウニュウ</t>
    </rPh>
    <rPh sb="25" eb="27">
      <t>フソク</t>
    </rPh>
    <rPh sb="36" eb="39">
      <t>シュウエキテキ</t>
    </rPh>
    <rPh sb="39" eb="41">
      <t>シュウシ</t>
    </rPh>
    <rPh sb="42" eb="44">
      <t>アカジ</t>
    </rPh>
    <rPh sb="48" eb="50">
      <t>ケイジョウ</t>
    </rPh>
    <rPh sb="50" eb="52">
      <t>シュウシ</t>
    </rPh>
    <rPh sb="52" eb="54">
      <t>ヒリツ</t>
    </rPh>
    <rPh sb="55" eb="57">
      <t>ルイセキ</t>
    </rPh>
    <rPh sb="57" eb="59">
      <t>ケッソン</t>
    </rPh>
    <rPh sb="59" eb="61">
      <t>ヒリツ</t>
    </rPh>
    <rPh sb="62" eb="65">
      <t>ヘイキンチ</t>
    </rPh>
    <rPh sb="66" eb="68">
      <t>シタマワ</t>
    </rPh>
    <rPh sb="83" eb="86">
      <t>シホンテキ</t>
    </rPh>
    <rPh sb="86" eb="88">
      <t>シュウニュウ</t>
    </rPh>
    <rPh sb="89" eb="91">
      <t>ケイジョウ</t>
    </rPh>
    <rPh sb="95" eb="98">
      <t>シホンヒ</t>
    </rPh>
    <rPh sb="99" eb="100">
      <t>カカ</t>
    </rPh>
    <rPh sb="101" eb="103">
      <t>イッパン</t>
    </rPh>
    <rPh sb="103" eb="105">
      <t>カイケイ</t>
    </rPh>
    <rPh sb="105" eb="108">
      <t>クリイレキン</t>
    </rPh>
    <rPh sb="110" eb="113">
      <t>シュウエキテキ</t>
    </rPh>
    <rPh sb="113" eb="115">
      <t>シュウニュウ</t>
    </rPh>
    <rPh sb="116" eb="118">
      <t>ケイジョウ</t>
    </rPh>
    <rPh sb="124" eb="127">
      <t>コウゾウテキ</t>
    </rPh>
    <rPh sb="128" eb="130">
      <t>アカジ</t>
    </rPh>
    <rPh sb="131" eb="133">
      <t>カイショウ</t>
    </rPh>
    <rPh sb="137" eb="139">
      <t>ヨテイ</t>
    </rPh>
    <rPh sb="144" eb="146">
      <t>リュウドウ</t>
    </rPh>
    <rPh sb="146" eb="148">
      <t>ヒリツ</t>
    </rPh>
    <rPh sb="153" eb="156">
      <t>サクネンド</t>
    </rPh>
    <rPh sb="158" eb="160">
      <t>カイゼン</t>
    </rPh>
    <rPh sb="166" eb="169">
      <t>ヘイキンチ</t>
    </rPh>
    <rPh sb="170" eb="172">
      <t>シタマワ</t>
    </rPh>
    <rPh sb="178" eb="180">
      <t>シキン</t>
    </rPh>
    <rPh sb="180" eb="182">
      <t>ヨリョク</t>
    </rPh>
    <rPh sb="183" eb="184">
      <t>ヒク</t>
    </rPh>
    <rPh sb="188" eb="191">
      <t>シキング</t>
    </rPh>
    <rPh sb="193" eb="195">
      <t>サイシン</t>
    </rPh>
    <rPh sb="196" eb="198">
      <t>チュウイ</t>
    </rPh>
    <rPh sb="199" eb="201">
      <t>ヒツヨウ</t>
    </rPh>
    <rPh sb="206" eb="208">
      <t>オスイ</t>
    </rPh>
    <rPh sb="208" eb="210">
      <t>ショリ</t>
    </rPh>
    <rPh sb="210" eb="212">
      <t>ゲンカ</t>
    </rPh>
    <rPh sb="217" eb="220">
      <t>サクネンド</t>
    </rPh>
    <rPh sb="222" eb="224">
      <t>シタマワ</t>
    </rPh>
    <rPh sb="230" eb="233">
      <t>ヘイキンチ</t>
    </rPh>
    <rPh sb="235" eb="236">
      <t>タカ</t>
    </rPh>
    <rPh sb="240" eb="242">
      <t>レイワ</t>
    </rPh>
    <rPh sb="243" eb="245">
      <t>ネンド</t>
    </rPh>
    <rPh sb="245" eb="246">
      <t>マツ</t>
    </rPh>
    <rPh sb="247" eb="249">
      <t>サクテイ</t>
    </rPh>
    <rPh sb="251" eb="253">
      <t>ケイエイ</t>
    </rPh>
    <rPh sb="253" eb="255">
      <t>センリャク</t>
    </rPh>
    <rPh sb="256" eb="257">
      <t>モト</t>
    </rPh>
    <rPh sb="260" eb="262">
      <t>オデイ</t>
    </rPh>
    <rPh sb="263" eb="265">
      <t>ユウコウ</t>
    </rPh>
    <rPh sb="265" eb="267">
      <t>リヨウ</t>
    </rPh>
    <rPh sb="268" eb="269">
      <t>ショウ</t>
    </rPh>
    <rPh sb="271" eb="273">
      <t>セツビ</t>
    </rPh>
    <rPh sb="274" eb="276">
      <t>ドウニュウ</t>
    </rPh>
    <rPh sb="279" eb="280">
      <t>サラ</t>
    </rPh>
    <rPh sb="285" eb="287">
      <t>シュクゲン</t>
    </rPh>
    <rPh sb="288" eb="289">
      <t>ト</t>
    </rPh>
    <rPh sb="290" eb="291">
      <t>ク</t>
    </rPh>
    <rPh sb="303" eb="305">
      <t>シセツ</t>
    </rPh>
    <rPh sb="305" eb="308">
      <t>リヨウリツ</t>
    </rPh>
    <rPh sb="309" eb="311">
      <t>スイセン</t>
    </rPh>
    <rPh sb="311" eb="312">
      <t>カ</t>
    </rPh>
    <rPh sb="312" eb="313">
      <t>リツ</t>
    </rPh>
    <rPh sb="314" eb="317">
      <t>ヘイキンチ</t>
    </rPh>
    <rPh sb="318" eb="320">
      <t>ウワマワ</t>
    </rPh>
    <rPh sb="325" eb="327">
      <t>シセツ</t>
    </rPh>
    <rPh sb="328" eb="331">
      <t>コウリツテキ</t>
    </rPh>
    <rPh sb="332" eb="334">
      <t>カドウ</t>
    </rPh>
    <phoneticPr fontId="4"/>
  </si>
  <si>
    <t>　有形固定資産減価償却率が平均値を下回っていますが、これは施設の増設を行っていることによるものです。一方で、供用後40年が経過した設備の老朽化が着実に進んでおり、故障などの機能停止により下流域の社会活動へも重大な影響を及ぼす可能性があります。このため、引き続き、適切な維持管理と計画的な設備の更新が必要となっています。</t>
    <rPh sb="1" eb="7">
      <t>ユウケイコテイシサン</t>
    </rPh>
    <rPh sb="7" eb="9">
      <t>ゲンカ</t>
    </rPh>
    <rPh sb="9" eb="12">
      <t>ショウキャクリツ</t>
    </rPh>
    <rPh sb="13" eb="16">
      <t>ヘイキンチ</t>
    </rPh>
    <rPh sb="17" eb="19">
      <t>シタマワ</t>
    </rPh>
    <rPh sb="29" eb="31">
      <t>シセツ</t>
    </rPh>
    <rPh sb="32" eb="34">
      <t>ゾウセツ</t>
    </rPh>
    <rPh sb="35" eb="36">
      <t>オコナ</t>
    </rPh>
    <rPh sb="50" eb="52">
      <t>イッポウ</t>
    </rPh>
    <rPh sb="54" eb="56">
      <t>キョウヨウ</t>
    </rPh>
    <rPh sb="56" eb="57">
      <t>ゴ</t>
    </rPh>
    <rPh sb="59" eb="60">
      <t>ネン</t>
    </rPh>
    <rPh sb="61" eb="63">
      <t>ケイカ</t>
    </rPh>
    <rPh sb="65" eb="67">
      <t>セツビ</t>
    </rPh>
    <rPh sb="68" eb="71">
      <t>ロウキュウカ</t>
    </rPh>
    <rPh sb="72" eb="74">
      <t>チャクジツ</t>
    </rPh>
    <rPh sb="75" eb="76">
      <t>スス</t>
    </rPh>
    <rPh sb="81" eb="83">
      <t>コショウ</t>
    </rPh>
    <rPh sb="86" eb="88">
      <t>キノウ</t>
    </rPh>
    <rPh sb="88" eb="90">
      <t>テイシ</t>
    </rPh>
    <rPh sb="93" eb="96">
      <t>カリュウイキ</t>
    </rPh>
    <rPh sb="97" eb="99">
      <t>シャカイ</t>
    </rPh>
    <rPh sb="99" eb="101">
      <t>カツドウ</t>
    </rPh>
    <rPh sb="103" eb="105">
      <t>ジュウダイ</t>
    </rPh>
    <rPh sb="106" eb="108">
      <t>エイキョウ</t>
    </rPh>
    <rPh sb="109" eb="110">
      <t>オヨ</t>
    </rPh>
    <rPh sb="112" eb="115">
      <t>カノウセイ</t>
    </rPh>
    <rPh sb="126" eb="127">
      <t>ヒ</t>
    </rPh>
    <rPh sb="128" eb="129">
      <t>ツヅ</t>
    </rPh>
    <rPh sb="131" eb="133">
      <t>テキセツ</t>
    </rPh>
    <rPh sb="134" eb="136">
      <t>イジ</t>
    </rPh>
    <rPh sb="136" eb="138">
      <t>カンリ</t>
    </rPh>
    <rPh sb="139" eb="142">
      <t>ケイカクテキ</t>
    </rPh>
    <rPh sb="143" eb="145">
      <t>セツビ</t>
    </rPh>
    <rPh sb="146" eb="148">
      <t>コウシン</t>
    </rPh>
    <rPh sb="149" eb="151">
      <t>ヒツヨウ</t>
    </rPh>
    <phoneticPr fontId="4"/>
  </si>
  <si>
    <t>　経営状況をより正確に把握して今後も長期的にサービスを安定供給していくために、令和元年度から公営企業会計を導入しました。
　今後は、令和2年度末に策定した経営戦略に基づき、効率的・戦略的な改築更新を推進しつつ、効率的な事業マネジメントと健全な経営に努め、持続可能な流域下水道事業を運営していくよう取り組んでいきます。</t>
    <rPh sb="1" eb="3">
      <t>ケイエイ</t>
    </rPh>
    <rPh sb="3" eb="5">
      <t>ジョウキョウ</t>
    </rPh>
    <rPh sb="8" eb="10">
      <t>セイカク</t>
    </rPh>
    <rPh sb="11" eb="13">
      <t>ハアク</t>
    </rPh>
    <rPh sb="15" eb="17">
      <t>コンゴ</t>
    </rPh>
    <rPh sb="18" eb="21">
      <t>チョウキテキ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62" eb="64">
      <t>コンゴ</t>
    </rPh>
    <rPh sb="66" eb="68">
      <t>レイワ</t>
    </rPh>
    <rPh sb="69" eb="71">
      <t>ネンド</t>
    </rPh>
    <rPh sb="71" eb="72">
      <t>マツ</t>
    </rPh>
    <rPh sb="73" eb="75">
      <t>サクテイ</t>
    </rPh>
    <rPh sb="77" eb="79">
      <t>ケイエイ</t>
    </rPh>
    <rPh sb="79" eb="81">
      <t>センリャク</t>
    </rPh>
    <rPh sb="82" eb="83">
      <t>モト</t>
    </rPh>
    <rPh sb="86" eb="89">
      <t>コウリツテキ</t>
    </rPh>
    <rPh sb="90" eb="93">
      <t>センリャクテキ</t>
    </rPh>
    <rPh sb="94" eb="96">
      <t>カイチク</t>
    </rPh>
    <rPh sb="96" eb="98">
      <t>コウシン</t>
    </rPh>
    <rPh sb="99" eb="101">
      <t>スイシン</t>
    </rPh>
    <rPh sb="105" eb="108">
      <t>コウリツテキ</t>
    </rPh>
    <rPh sb="109" eb="111">
      <t>ジギョウ</t>
    </rPh>
    <rPh sb="118" eb="120">
      <t>ケンゼン</t>
    </rPh>
    <rPh sb="121" eb="123">
      <t>ケイエイ</t>
    </rPh>
    <rPh sb="124" eb="125">
      <t>ツト</t>
    </rPh>
    <rPh sb="127" eb="129">
      <t>ジゾク</t>
    </rPh>
    <rPh sb="129" eb="131">
      <t>カノウ</t>
    </rPh>
    <rPh sb="132" eb="134">
      <t>リュウイキ</t>
    </rPh>
    <rPh sb="134" eb="137">
      <t>ゲスイドウ</t>
    </rPh>
    <rPh sb="137" eb="139">
      <t>ジギョウ</t>
    </rPh>
    <rPh sb="140" eb="142">
      <t>ウンエイ</t>
    </rPh>
    <rPh sb="148" eb="149">
      <t>ト</t>
    </rPh>
    <rPh sb="150" eb="1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</si>
</sst>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0.33</c:v>
                </c:pt>
                <c:pt idx="4">
                  <c:v>0.33</c:v>
                </c:pt>
              </c:numCache>
            </c:numRef>
          </c:val>
          <c:extLst>
            <c:ext xmlns:c16="http://schemas.microsoft.com/office/drawing/2014/chart" uri="{C3380CC4-5D6E-409C-BE32-E72D297353CC}">
              <c16:uniqueId val="{00000000-B6E8-4538-B665-E946473F42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c:ext xmlns:c16="http://schemas.microsoft.com/office/drawing/2014/chart" uri="{C3380CC4-5D6E-409C-BE32-E72D297353CC}">
              <c16:uniqueId val="{00000001-B6E8-4538-B665-E946473F42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22.31</c:v>
                </c:pt>
                <c:pt idx="4">
                  <c:v>73.459999999999994</c:v>
                </c:pt>
              </c:numCache>
            </c:numRef>
          </c:val>
          <c:extLst>
            <c:ext xmlns:c16="http://schemas.microsoft.com/office/drawing/2014/chart" uri="{C3380CC4-5D6E-409C-BE32-E72D297353CC}">
              <c16:uniqueId val="{00000000-DA82-47D9-B877-366A562419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c:ext xmlns:c16="http://schemas.microsoft.com/office/drawing/2014/chart" uri="{C3380CC4-5D6E-409C-BE32-E72D297353CC}">
              <c16:uniqueId val="{00000001-DA82-47D9-B877-366A562419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94.93</c:v>
                </c:pt>
                <c:pt idx="4">
                  <c:v>95.33</c:v>
                </c:pt>
              </c:numCache>
            </c:numRef>
          </c:val>
          <c:extLst>
            <c:ext xmlns:c16="http://schemas.microsoft.com/office/drawing/2014/chart" uri="{C3380CC4-5D6E-409C-BE32-E72D297353CC}">
              <c16:uniqueId val="{00000000-1936-407A-9A3A-E0C4333948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c:ext xmlns:c16="http://schemas.microsoft.com/office/drawing/2014/chart" uri="{C3380CC4-5D6E-409C-BE32-E72D297353CC}">
              <c16:uniqueId val="{00000001-1936-407A-9A3A-E0C4333948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93.22</c:v>
                </c:pt>
                <c:pt idx="4">
                  <c:v>95.22</c:v>
                </c:pt>
              </c:numCache>
            </c:numRef>
          </c:val>
          <c:extLst>
            <c:ext xmlns:c16="http://schemas.microsoft.com/office/drawing/2014/chart" uri="{C3380CC4-5D6E-409C-BE32-E72D297353CC}">
              <c16:uniqueId val="{00000000-B45C-4C1C-BB53-CBD1581456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c:ext xmlns:c16="http://schemas.microsoft.com/office/drawing/2014/chart" uri="{C3380CC4-5D6E-409C-BE32-E72D297353CC}">
              <c16:uniqueId val="{00000001-B45C-4C1C-BB53-CBD1581456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8.5399999999999991</c:v>
                </c:pt>
                <c:pt idx="4">
                  <c:v>13.7</c:v>
                </c:pt>
              </c:numCache>
            </c:numRef>
          </c:val>
          <c:extLst>
            <c:ext xmlns:c16="http://schemas.microsoft.com/office/drawing/2014/chart" uri="{C3380CC4-5D6E-409C-BE32-E72D297353CC}">
              <c16:uniqueId val="{00000000-DEE9-47D5-937D-227CBD76E3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c:ext xmlns:c16="http://schemas.microsoft.com/office/drawing/2014/chart" uri="{C3380CC4-5D6E-409C-BE32-E72D297353CC}">
              <c16:uniqueId val="{00000001-DEE9-47D5-937D-227CBD76E3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D1-4C68-8D88-86EC289098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A9D1-4C68-8D88-86EC289098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23.87</c:v>
                </c:pt>
                <c:pt idx="4">
                  <c:v>35.51</c:v>
                </c:pt>
              </c:numCache>
            </c:numRef>
          </c:val>
          <c:extLst>
            <c:ext xmlns:c16="http://schemas.microsoft.com/office/drawing/2014/chart" uri="{C3380CC4-5D6E-409C-BE32-E72D297353CC}">
              <c16:uniqueId val="{00000000-2139-4BC7-A8BD-56AF865ADA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c:ext xmlns:c16="http://schemas.microsoft.com/office/drawing/2014/chart" uri="{C3380CC4-5D6E-409C-BE32-E72D297353CC}">
              <c16:uniqueId val="{00000001-2139-4BC7-A8BD-56AF865ADA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60.76</c:v>
                </c:pt>
                <c:pt idx="4">
                  <c:v>80.260000000000005</c:v>
                </c:pt>
              </c:numCache>
            </c:numRef>
          </c:val>
          <c:extLst>
            <c:ext xmlns:c16="http://schemas.microsoft.com/office/drawing/2014/chart" uri="{C3380CC4-5D6E-409C-BE32-E72D297353CC}">
              <c16:uniqueId val="{00000000-916C-429B-B135-6F4F735869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c:ext xmlns:c16="http://schemas.microsoft.com/office/drawing/2014/chart" uri="{C3380CC4-5D6E-409C-BE32-E72D297353CC}">
              <c16:uniqueId val="{00000001-916C-429B-B135-6F4F735869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417.2</c:v>
                </c:pt>
                <c:pt idx="4">
                  <c:v>380.2</c:v>
                </c:pt>
              </c:numCache>
            </c:numRef>
          </c:val>
          <c:extLst>
            <c:ext xmlns:c16="http://schemas.microsoft.com/office/drawing/2014/chart" uri="{C3380CC4-5D6E-409C-BE32-E72D297353CC}">
              <c16:uniqueId val="{00000000-633E-490B-A700-C0D5C933A7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c:ext xmlns:c16="http://schemas.microsoft.com/office/drawing/2014/chart" uri="{C3380CC4-5D6E-409C-BE32-E72D297353CC}">
              <c16:uniqueId val="{00000001-633E-490B-A700-C0D5C933A7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25-422E-B5C2-D40197BFBE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825-422E-B5C2-D40197BFBE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57.24</c:v>
                </c:pt>
                <c:pt idx="4">
                  <c:v>52.1</c:v>
                </c:pt>
              </c:numCache>
            </c:numRef>
          </c:val>
          <c:extLst>
            <c:ext xmlns:c16="http://schemas.microsoft.com/office/drawing/2014/chart" uri="{C3380CC4-5D6E-409C-BE32-E72D297353CC}">
              <c16:uniqueId val="{00000000-62A0-4EF3-8A53-397E5D2FD1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c:ext xmlns:c16="http://schemas.microsoft.com/office/drawing/2014/chart" uri="{C3380CC4-5D6E-409C-BE32-E72D297353CC}">
              <c16:uniqueId val="{00000001-62A0-4EF3-8A53-397E5D2FD1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2530609</v>
      </c>
      <c r="AM8" s="69"/>
      <c r="AN8" s="69"/>
      <c r="AO8" s="69"/>
      <c r="AP8" s="69"/>
      <c r="AQ8" s="69"/>
      <c r="AR8" s="69"/>
      <c r="AS8" s="69"/>
      <c r="AT8" s="68">
        <f>データ!T6</f>
        <v>4612.2</v>
      </c>
      <c r="AU8" s="68"/>
      <c r="AV8" s="68"/>
      <c r="AW8" s="68"/>
      <c r="AX8" s="68"/>
      <c r="AY8" s="68"/>
      <c r="AZ8" s="68"/>
      <c r="BA8" s="68"/>
      <c r="BB8" s="68">
        <f>データ!U6</f>
        <v>548.67999999999995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75.23</v>
      </c>
      <c r="J10" s="68"/>
      <c r="K10" s="68"/>
      <c r="L10" s="68"/>
      <c r="M10" s="68"/>
      <c r="N10" s="68"/>
      <c r="O10" s="68"/>
      <c r="P10" s="68">
        <f>データ!P6</f>
        <v>40.17</v>
      </c>
      <c r="Q10" s="68"/>
      <c r="R10" s="68"/>
      <c r="S10" s="68"/>
      <c r="T10" s="68"/>
      <c r="U10" s="68"/>
      <c r="V10" s="68"/>
      <c r="W10" s="68">
        <f>データ!Q6</f>
        <v>99.99</v>
      </c>
      <c r="X10" s="68"/>
      <c r="Y10" s="68"/>
      <c r="Z10" s="68"/>
      <c r="AA10" s="68"/>
      <c r="AB10" s="68"/>
      <c r="AC10" s="68"/>
      <c r="AD10" s="69">
        <f>データ!R6</f>
        <v>0</v>
      </c>
      <c r="AE10" s="69"/>
      <c r="AF10" s="69"/>
      <c r="AG10" s="69"/>
      <c r="AH10" s="69"/>
      <c r="AI10" s="69"/>
      <c r="AJ10" s="69"/>
      <c r="AK10" s="2"/>
      <c r="AL10" s="69">
        <f>データ!V6</f>
        <v>855584</v>
      </c>
      <c r="AM10" s="69"/>
      <c r="AN10" s="69"/>
      <c r="AO10" s="69"/>
      <c r="AP10" s="69"/>
      <c r="AQ10" s="69"/>
      <c r="AR10" s="69"/>
      <c r="AS10" s="69"/>
      <c r="AT10" s="68">
        <f>データ!W6</f>
        <v>128.93</v>
      </c>
      <c r="AU10" s="68"/>
      <c r="AV10" s="68"/>
      <c r="AW10" s="68"/>
      <c r="AX10" s="68"/>
      <c r="AY10" s="68"/>
      <c r="AZ10" s="68"/>
      <c r="BA10" s="68"/>
      <c r="BB10" s="68">
        <f>データ!X6</f>
        <v>6636.04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oaxUr34Gf3JVJaMYP/mAoOZ1QZs43fm5YcZ8mfcbgwqvbzBldOrwj9GWC+NYwHJ/+jS1X4DWkuVkH6XoTINHaw==" saltValue="0uSeDj4VNeD+8rbIvYqB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260002</v>
      </c>
      <c r="D6" s="33">
        <f t="shared" si="3"/>
        <v>46</v>
      </c>
      <c r="E6" s="33">
        <f t="shared" si="3"/>
        <v>17</v>
      </c>
      <c r="F6" s="33">
        <f t="shared" si="3"/>
        <v>3</v>
      </c>
      <c r="G6" s="33">
        <f t="shared" si="3"/>
        <v>0</v>
      </c>
      <c r="H6" s="33" t="str">
        <f t="shared" si="3"/>
        <v>京都府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75.23</v>
      </c>
      <c r="P6" s="34">
        <f t="shared" si="3"/>
        <v>40.17</v>
      </c>
      <c r="Q6" s="34">
        <f t="shared" si="3"/>
        <v>99.99</v>
      </c>
      <c r="R6" s="34">
        <f t="shared" si="3"/>
        <v>0</v>
      </c>
      <c r="S6" s="34">
        <f t="shared" si="3"/>
        <v>2530609</v>
      </c>
      <c r="T6" s="34">
        <f t="shared" si="3"/>
        <v>4612.2</v>
      </c>
      <c r="U6" s="34">
        <f t="shared" si="3"/>
        <v>548.67999999999995</v>
      </c>
      <c r="V6" s="34">
        <f t="shared" si="3"/>
        <v>855584</v>
      </c>
      <c r="W6" s="34">
        <f t="shared" si="3"/>
        <v>128.93</v>
      </c>
      <c r="X6" s="34">
        <f t="shared" si="3"/>
        <v>6636.04</v>
      </c>
      <c r="Y6" s="35" t="str">
        <f>IF(Y7="",NA(),Y7)</f>
        <v>-</v>
      </c>
      <c r="Z6" s="35" t="str">
        <f t="shared" ref="Z6:AH6" si="4">IF(Z7="",NA(),Z7)</f>
        <v>-</v>
      </c>
      <c r="AA6" s="35" t="str">
        <f t="shared" si="4"/>
        <v>-</v>
      </c>
      <c r="AB6" s="35">
        <f t="shared" si="4"/>
        <v>93.22</v>
      </c>
      <c r="AC6" s="35">
        <f t="shared" si="4"/>
        <v>95.22</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5">
        <f t="shared" si="5"/>
        <v>23.87</v>
      </c>
      <c r="AN6" s="35">
        <f t="shared" si="5"/>
        <v>35.51</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60.76</v>
      </c>
      <c r="AY6" s="35">
        <f t="shared" si="6"/>
        <v>80.260000000000005</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417.2</v>
      </c>
      <c r="BJ6" s="35">
        <f t="shared" si="7"/>
        <v>380.2</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57.24</v>
      </c>
      <c r="CF6" s="35">
        <f t="shared" si="9"/>
        <v>52.1</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22.31</v>
      </c>
      <c r="CQ6" s="35">
        <f t="shared" si="10"/>
        <v>73.459999999999994</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94.93</v>
      </c>
      <c r="DB6" s="35">
        <f t="shared" si="11"/>
        <v>95.33</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8.5399999999999991</v>
      </c>
      <c r="DM6" s="35">
        <f t="shared" si="12"/>
        <v>13.7</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5">
        <f t="shared" si="14"/>
        <v>0.33</v>
      </c>
      <c r="EI6" s="35">
        <f t="shared" si="14"/>
        <v>0.33</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15">
      <c r="A7" s="28"/>
      <c r="B7" s="37">
        <v>2020</v>
      </c>
      <c r="C7" s="37">
        <v>260002</v>
      </c>
      <c r="D7" s="37">
        <v>46</v>
      </c>
      <c r="E7" s="37">
        <v>17</v>
      </c>
      <c r="F7" s="37">
        <v>3</v>
      </c>
      <c r="G7" s="37">
        <v>0</v>
      </c>
      <c r="H7" s="37" t="s">
        <v>96</v>
      </c>
      <c r="I7" s="37" t="s">
        <v>97</v>
      </c>
      <c r="J7" s="37" t="s">
        <v>98</v>
      </c>
      <c r="K7" s="37" t="s">
        <v>99</v>
      </c>
      <c r="L7" s="37" t="s">
        <v>100</v>
      </c>
      <c r="M7" s="37" t="s">
        <v>101</v>
      </c>
      <c r="N7" s="38" t="s">
        <v>102</v>
      </c>
      <c r="O7" s="38">
        <v>75.23</v>
      </c>
      <c r="P7" s="38">
        <v>40.17</v>
      </c>
      <c r="Q7" s="38">
        <v>99.99</v>
      </c>
      <c r="R7" s="38">
        <v>0</v>
      </c>
      <c r="S7" s="38">
        <v>2530609</v>
      </c>
      <c r="T7" s="38">
        <v>4612.2</v>
      </c>
      <c r="U7" s="38">
        <v>548.67999999999995</v>
      </c>
      <c r="V7" s="38">
        <v>855584</v>
      </c>
      <c r="W7" s="38">
        <v>128.93</v>
      </c>
      <c r="X7" s="38">
        <v>6636.04</v>
      </c>
      <c r="Y7" s="38" t="s">
        <v>102</v>
      </c>
      <c r="Z7" s="38" t="s">
        <v>102</v>
      </c>
      <c r="AA7" s="38" t="s">
        <v>102</v>
      </c>
      <c r="AB7" s="38">
        <v>93.22</v>
      </c>
      <c r="AC7" s="38">
        <v>95.22</v>
      </c>
      <c r="AD7" s="38" t="s">
        <v>102</v>
      </c>
      <c r="AE7" s="38" t="s">
        <v>102</v>
      </c>
      <c r="AF7" s="38" t="s">
        <v>102</v>
      </c>
      <c r="AG7" s="38">
        <v>100.49</v>
      </c>
      <c r="AH7" s="38">
        <v>101.63</v>
      </c>
      <c r="AI7" s="38">
        <v>101.7</v>
      </c>
      <c r="AJ7" s="38" t="s">
        <v>102</v>
      </c>
      <c r="AK7" s="38" t="s">
        <v>102</v>
      </c>
      <c r="AL7" s="38" t="s">
        <v>102</v>
      </c>
      <c r="AM7" s="38">
        <v>23.87</v>
      </c>
      <c r="AN7" s="38">
        <v>35.51</v>
      </c>
      <c r="AO7" s="38" t="s">
        <v>102</v>
      </c>
      <c r="AP7" s="38" t="s">
        <v>102</v>
      </c>
      <c r="AQ7" s="38" t="s">
        <v>102</v>
      </c>
      <c r="AR7" s="38">
        <v>7.27</v>
      </c>
      <c r="AS7" s="38">
        <v>9.1</v>
      </c>
      <c r="AT7" s="38">
        <v>8.92</v>
      </c>
      <c r="AU7" s="38" t="s">
        <v>102</v>
      </c>
      <c r="AV7" s="38" t="s">
        <v>102</v>
      </c>
      <c r="AW7" s="38" t="s">
        <v>102</v>
      </c>
      <c r="AX7" s="38">
        <v>60.76</v>
      </c>
      <c r="AY7" s="38">
        <v>80.260000000000005</v>
      </c>
      <c r="AZ7" s="38" t="s">
        <v>102</v>
      </c>
      <c r="BA7" s="38" t="s">
        <v>102</v>
      </c>
      <c r="BB7" s="38" t="s">
        <v>102</v>
      </c>
      <c r="BC7" s="38">
        <v>97.37</v>
      </c>
      <c r="BD7" s="38">
        <v>101.14</v>
      </c>
      <c r="BE7" s="38">
        <v>100.43</v>
      </c>
      <c r="BF7" s="38" t="s">
        <v>102</v>
      </c>
      <c r="BG7" s="38" t="s">
        <v>102</v>
      </c>
      <c r="BH7" s="38" t="s">
        <v>102</v>
      </c>
      <c r="BI7" s="38">
        <v>417.2</v>
      </c>
      <c r="BJ7" s="38">
        <v>380.2</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57.24</v>
      </c>
      <c r="CF7" s="38">
        <v>52.1</v>
      </c>
      <c r="CG7" s="38" t="s">
        <v>102</v>
      </c>
      <c r="CH7" s="38" t="s">
        <v>102</v>
      </c>
      <c r="CI7" s="38" t="s">
        <v>102</v>
      </c>
      <c r="CJ7" s="38">
        <v>50.64</v>
      </c>
      <c r="CK7" s="38">
        <v>50.67</v>
      </c>
      <c r="CL7" s="38">
        <v>51.03</v>
      </c>
      <c r="CM7" s="38" t="s">
        <v>102</v>
      </c>
      <c r="CN7" s="38" t="s">
        <v>102</v>
      </c>
      <c r="CO7" s="38" t="s">
        <v>102</v>
      </c>
      <c r="CP7" s="38">
        <v>22.31</v>
      </c>
      <c r="CQ7" s="38">
        <v>73.459999999999994</v>
      </c>
      <c r="CR7" s="38" t="s">
        <v>102</v>
      </c>
      <c r="CS7" s="38" t="s">
        <v>102</v>
      </c>
      <c r="CT7" s="38" t="s">
        <v>102</v>
      </c>
      <c r="CU7" s="38">
        <v>67.209999999999994</v>
      </c>
      <c r="CV7" s="38">
        <v>68.2</v>
      </c>
      <c r="CW7" s="38">
        <v>68.03</v>
      </c>
      <c r="CX7" s="38" t="s">
        <v>102</v>
      </c>
      <c r="CY7" s="38" t="s">
        <v>102</v>
      </c>
      <c r="CZ7" s="38" t="s">
        <v>102</v>
      </c>
      <c r="DA7" s="38">
        <v>94.93</v>
      </c>
      <c r="DB7" s="38">
        <v>95.33</v>
      </c>
      <c r="DC7" s="38" t="s">
        <v>102</v>
      </c>
      <c r="DD7" s="38" t="s">
        <v>102</v>
      </c>
      <c r="DE7" s="38" t="s">
        <v>102</v>
      </c>
      <c r="DF7" s="38">
        <v>93.21</v>
      </c>
      <c r="DG7" s="38">
        <v>94.01</v>
      </c>
      <c r="DH7" s="38">
        <v>93.88</v>
      </c>
      <c r="DI7" s="38" t="s">
        <v>102</v>
      </c>
      <c r="DJ7" s="38" t="s">
        <v>102</v>
      </c>
      <c r="DK7" s="38" t="s">
        <v>102</v>
      </c>
      <c r="DL7" s="38">
        <v>8.5399999999999991</v>
      </c>
      <c r="DM7" s="38">
        <v>13.7</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0.33</v>
      </c>
      <c r="EI7" s="38">
        <v>0.33</v>
      </c>
      <c r="EJ7" s="38" t="s">
        <v>102</v>
      </c>
      <c r="EK7" s="38" t="s">
        <v>102</v>
      </c>
      <c r="EL7" s="38" t="s">
        <v>102</v>
      </c>
      <c r="EM7" s="38">
        <v>7.0000000000000007E-2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