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26.34.8\経営計画\（６）経営比較分析表\R3\02　回答\"/>
    </mc:Choice>
  </mc:AlternateContent>
  <xr:revisionPtr revIDLastSave="0" documentId="13_ncr:1_{7FBBA924-5256-4135-8928-375A1AA1285E}" xr6:coauthVersionLast="47" xr6:coauthVersionMax="47" xr10:uidLastSave="{00000000-0000-0000-0000-000000000000}"/>
  <workbookProtection workbookAlgorithmName="SHA-512" workbookHashValue="lfhPO3JMNOXLwuTXwr0yelBUZfH07aXXOGYVmqeDc9Zp+yxGShsLy56aLFzAz8RmFND+0ibLbaVNv9tVrzCong==" workbookSaltValue="0x8AoswMRxe/c/BFsieeT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E85" i="4"/>
  <c r="BB10" i="4"/>
  <c r="AT10" i="4"/>
  <c r="AL10" i="4"/>
  <c r="W10" i="4"/>
  <c r="I10" i="4"/>
  <c r="B10" i="4"/>
  <c r="BB8" i="4"/>
  <c r="AT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<sst xmlns="http://schemas.openxmlformats.org/spreadsheetml/2006/main" count="228" uniqueCount="115">
  <si>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</si>
  <si>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</si>
  <si>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</si>
  <si>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</si>
  <si>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</si>
  <si>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</si>
  <si>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</si>
  <si>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</si>
  <si>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</si>
  <si>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</si>
  <si>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</si>
  <si>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</si>
  <si>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</si>
  <si>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</si>
  <si>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</si>
  <si>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</si>
  <si>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</si>
  <si>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</si>
  <si>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</si>
  <si>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</si>
  <si>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</si>
  <si>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</si>
  <si>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</si>
  <si>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</si>
  <si>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</si>
  <si>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</si>
  <si>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</si>
  <si>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</si>
  <si>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</si>
  <si>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</si>
  <si>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</si>
  <si>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</si>
  <si>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</si>
  <si>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</si>
  <si>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</si>
  <si>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</si>
  <si>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</si>
  <si>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</si>
  <si>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</si>
  <si>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</si>
  <si>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</si>
  <si>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</si>
  <si>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</si>
  <si>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</si>
  <si>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</si>
  <si>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</si>
  <si>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</si>
  <si>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</si>
  <si>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</si>
  <si>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</si>
  <si>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</si>
  <si>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</si>
  <si>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</si>
  <si>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</si>
  <si>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</si>
  <si>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</si>
  <si>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</si>
  <si>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</si>
  <si>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</si>
  <si>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</si>
  <si>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</si>
  <si>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</si>
  <si>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</si>
  <si>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</si>
  <si>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</si>
  <si>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</si>
  <si>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</si>
  <si>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</si>
  <si>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</si>
  <si>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</si>
  <si>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</si>
  <si>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</si>
  <si>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</si>
  <si>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</si>
  <si>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</si>
  <si>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</si>
  <si>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</si>
  <si>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</si>
  <si>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</si>
  <si>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</si>
  <si>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</si>
  <si>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</si>
  <si>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</si>
  <si>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</si>
  <si>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</si>
  <si>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</si>
  <si>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</si>
  <si>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</si>
  <si>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</si>
  <si>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</si>
  <si>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</si>
  <si>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</si>
  <si>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</si>
  <si>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</si>
  <si>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</si>
  <si>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</si>
  <si>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</si>
  <si>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</si>
  <si>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</si>
  <si>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</si>
  <si>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</si>
  <si>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</si>
  <si>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</si>
  <si>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</si>
  <si>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</si>
  <si>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</si>
  <si>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</si>
  <si>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</si>
  <si>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</si>
  <si>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</si>
  <si>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</si>
  <si>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</si>
  <si>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昭和40年代に建設・設置されたものが多いが、計画的な点検補修により設備の長寿命化を図るとともに、管路については老朽度調査を実施し耐震性も含め良好な状態であることを確認しながら整備を行ってきた。
補修・故障歴等の実績などから法定耐用年数を超えた独自の更新基準年数により計画的に更新を行っていることから、有形固定資産減価償却率及び管路経年化率は類似団体平均値より高い水準にある。
現在、県営水道と市町村水道で「県域水道一体化」に向けての新たな施設整備計画等の策定を進めており、今後はその計画方針に沿った整備（更新）を進めていくこととなる。
</t>
    <rPh sb="0" eb="2">
      <t>ショウワ</t>
    </rPh>
    <rPh sb="4" eb="6">
      <t>ネンダイ</t>
    </rPh>
    <rPh sb="7" eb="9">
      <t>ケンセツ</t>
    </rPh>
    <rPh sb="10" eb="12">
      <t>セッチ</t>
    </rPh>
    <rPh sb="18" eb="19">
      <t>オオ</t>
    </rPh>
    <rPh sb="22" eb="25">
      <t>ケイカクテキ</t>
    </rPh>
    <rPh sb="26" eb="28">
      <t>テンケン</t>
    </rPh>
    <rPh sb="28" eb="30">
      <t>ホシュウ</t>
    </rPh>
    <rPh sb="33" eb="35">
      <t>セツビ</t>
    </rPh>
    <rPh sb="36" eb="40">
      <t>チョウジュミョウカ</t>
    </rPh>
    <rPh sb="41" eb="42">
      <t>ハカ</t>
    </rPh>
    <rPh sb="48" eb="50">
      <t>カンロ</t>
    </rPh>
    <rPh sb="55" eb="57">
      <t>ロウキュウ</t>
    </rPh>
    <rPh sb="57" eb="58">
      <t>ド</t>
    </rPh>
    <rPh sb="58" eb="60">
      <t>チョウサ</t>
    </rPh>
    <rPh sb="61" eb="63">
      <t>ジッシ</t>
    </rPh>
    <rPh sb="64" eb="67">
      <t>タイシンセイ</t>
    </rPh>
    <rPh sb="68" eb="69">
      <t>フク</t>
    </rPh>
    <rPh sb="70" eb="72">
      <t>リョウコウ</t>
    </rPh>
    <rPh sb="73" eb="75">
      <t>ジョウタイ</t>
    </rPh>
    <rPh sb="81" eb="83">
      <t>カクニン</t>
    </rPh>
    <rPh sb="87" eb="89">
      <t>セイビ</t>
    </rPh>
    <rPh sb="90" eb="91">
      <t>オコナ</t>
    </rPh>
    <rPh sb="97" eb="99">
      <t>ホシュウ</t>
    </rPh>
    <rPh sb="100" eb="102">
      <t>コショウ</t>
    </rPh>
    <rPh sb="102" eb="103">
      <t>レキ</t>
    </rPh>
    <rPh sb="103" eb="104">
      <t>トウ</t>
    </rPh>
    <rPh sb="105" eb="107">
      <t>ジッセキ</t>
    </rPh>
    <rPh sb="111" eb="113">
      <t>ホウテイ</t>
    </rPh>
    <rPh sb="113" eb="115">
      <t>タイヨウ</t>
    </rPh>
    <rPh sb="115" eb="117">
      <t>ネンスウ</t>
    </rPh>
    <rPh sb="118" eb="119">
      <t>コ</t>
    </rPh>
    <rPh sb="121" eb="123">
      <t>ドクジ</t>
    </rPh>
    <rPh sb="124" eb="126">
      <t>コウシン</t>
    </rPh>
    <rPh sb="126" eb="128">
      <t>キジュン</t>
    </rPh>
    <rPh sb="128" eb="130">
      <t>ネンスウ</t>
    </rPh>
    <rPh sb="133" eb="136">
      <t>ケイカクテキ</t>
    </rPh>
    <rPh sb="137" eb="139">
      <t>コウシン</t>
    </rPh>
    <rPh sb="140" eb="141">
      <t>オコナ</t>
    </rPh>
    <rPh sb="189" eb="191">
      <t>ゲンザイ</t>
    </rPh>
    <rPh sb="226" eb="227">
      <t>トウ</t>
    </rPh>
    <rPh sb="228" eb="230">
      <t>サクテイ</t>
    </rPh>
    <rPh sb="247" eb="248">
      <t>ソ</t>
    </rPh>
    <rPh sb="253" eb="255">
      <t>コウシン</t>
    </rPh>
    <phoneticPr fontId="4"/>
  </si>
  <si>
    <t xml:space="preserve">本県では、県営水道と市町村水道を「県域水道」として一体と捉え、県域全体で水道資産の最適化を図り、水道事業の抱える諸課題の解決方策として「県域水道一体化」の実現を目指している。
令和6年度までに企業団を設立し、令和7年度までに企業団の事業開始に向け取り組んでいるところである。
県営水道としては、企業団設立までは良好な経営を継続するため効率的な事業運営を継続するとともに、施設の老朽化や施設利用率の課題に対しても県域水道一体化を踏まえた更新計画の見直し、ダウンサイジングなどにより改善していきたい。
</t>
    <rPh sb="48" eb="50">
      <t>スイドウ</t>
    </rPh>
    <rPh sb="50" eb="52">
      <t>ジギョウ</t>
    </rPh>
    <rPh sb="53" eb="54">
      <t>カカ</t>
    </rPh>
    <rPh sb="56" eb="59">
      <t>ショカダイ</t>
    </rPh>
    <rPh sb="60" eb="62">
      <t>カイケツ</t>
    </rPh>
    <rPh sb="62" eb="64">
      <t>ホウサク</t>
    </rPh>
    <rPh sb="68" eb="70">
      <t>ケンイキ</t>
    </rPh>
    <rPh sb="70" eb="72">
      <t>スイドウ</t>
    </rPh>
    <rPh sb="72" eb="75">
      <t>イッタイカ</t>
    </rPh>
    <rPh sb="77" eb="79">
      <t>ジツゲン</t>
    </rPh>
    <rPh sb="80" eb="82">
      <t>メザ</t>
    </rPh>
    <rPh sb="88" eb="90">
      <t>レイワ</t>
    </rPh>
    <rPh sb="91" eb="93">
      <t>ネンド</t>
    </rPh>
    <rPh sb="96" eb="99">
      <t>キギョウダン</t>
    </rPh>
    <rPh sb="100" eb="102">
      <t>セツリツ</t>
    </rPh>
    <rPh sb="104" eb="106">
      <t>レイワ</t>
    </rPh>
    <rPh sb="107" eb="109">
      <t>ネンド</t>
    </rPh>
    <rPh sb="112" eb="115">
      <t>キギョウダン</t>
    </rPh>
    <rPh sb="116" eb="118">
      <t>ジギョウ</t>
    </rPh>
    <rPh sb="118" eb="120">
      <t>カイシ</t>
    </rPh>
    <rPh sb="121" eb="122">
      <t>ム</t>
    </rPh>
    <rPh sb="123" eb="124">
      <t>ト</t>
    </rPh>
    <rPh sb="125" eb="126">
      <t>ク</t>
    </rPh>
    <rPh sb="139" eb="141">
      <t>ケンエイ</t>
    </rPh>
    <rPh sb="141" eb="143">
      <t>スイドウ</t>
    </rPh>
    <rPh sb="148" eb="151">
      <t>キギョウダン</t>
    </rPh>
    <rPh sb="151" eb="153">
      <t>セツリツ</t>
    </rPh>
    <rPh sb="156" eb="158">
      <t>リョウコウ</t>
    </rPh>
    <rPh sb="159" eb="161">
      <t>ケイエイ</t>
    </rPh>
    <rPh sb="162" eb="164">
      <t>ケイゾク</t>
    </rPh>
    <rPh sb="168" eb="171">
      <t>コウリツテキ</t>
    </rPh>
    <rPh sb="172" eb="174">
      <t>ジギョウ</t>
    </rPh>
    <rPh sb="174" eb="176">
      <t>ウンエイ</t>
    </rPh>
    <rPh sb="177" eb="179">
      <t>ケイゾク</t>
    </rPh>
    <rPh sb="186" eb="188">
      <t>シセツ</t>
    </rPh>
    <rPh sb="189" eb="192">
      <t>ロウキュウカ</t>
    </rPh>
    <rPh sb="193" eb="195">
      <t>シセツ</t>
    </rPh>
    <rPh sb="195" eb="198">
      <t>リヨウリツ</t>
    </rPh>
    <rPh sb="199" eb="201">
      <t>カダイ</t>
    </rPh>
    <rPh sb="202" eb="203">
      <t>タイ</t>
    </rPh>
    <rPh sb="206" eb="208">
      <t>ケンイキ</t>
    </rPh>
    <rPh sb="208" eb="210">
      <t>スイドウ</t>
    </rPh>
    <rPh sb="210" eb="213">
      <t>イッタイカ</t>
    </rPh>
    <rPh sb="214" eb="215">
      <t>フ</t>
    </rPh>
    <rPh sb="218" eb="220">
      <t>コウシン</t>
    </rPh>
    <rPh sb="220" eb="222">
      <t>ケイカク</t>
    </rPh>
    <rPh sb="223" eb="225">
      <t>ミナオ</t>
    </rPh>
    <rPh sb="240" eb="242">
      <t>カイゼン</t>
    </rPh>
    <phoneticPr fontId="4"/>
  </si>
  <si>
    <t>市町村の自己水源を県営水道の水源に転換する「県水転換」事業に取り組んできた結果、配水収益が年々増加したため経営状況は良く、経常収支比率及び流動比率については類似団体平均値を上回っている。
企業債残高については、平成28年度より新たな借入をせず着実に償還を進めたことから減少してきており、企業債残高対給水収益比率についても類似団体平均値を下回ってきた。
一方で、本県の水源は需要の多い地域から遠隔にあり導水管延長が長く、給水区域も給水量に比べ広範囲で送水管延長も長いため、費用のうち資本費（減価償却費及び企業債利息）が割高になっている。このため給水原価が類似団体平均を上回っている。また、近年修繕費、動力費、薬品費が上昇傾向であり、人口減少の影響も受けて、給水原価は増加することとなった。
水需給計画に基づき施設建設・拡張を行ったが、人口減少により想定した水需要の伸びがなかったため、施設利用率が低くなっている。</t>
    <rPh sb="53" eb="55">
      <t>ケイエイ</t>
    </rPh>
    <rPh sb="55" eb="57">
      <t>ジョウキョウ</t>
    </rPh>
    <rPh sb="58" eb="59">
      <t>ヨ</t>
    </rPh>
    <rPh sb="125" eb="127">
      <t>ショウカン</t>
    </rPh>
    <rPh sb="128" eb="129">
      <t>スス</t>
    </rPh>
    <rPh sb="135" eb="137">
      <t>ゲンショウ</t>
    </rPh>
    <rPh sb="167" eb="168">
      <t>チ</t>
    </rPh>
    <rPh sb="169" eb="171">
      <t>シタマワ</t>
    </rPh>
    <rPh sb="273" eb="277">
      <t>キュウスイゲンカ</t>
    </rPh>
    <rPh sb="278" eb="280">
      <t>ルイジ</t>
    </rPh>
    <rPh sb="280" eb="282">
      <t>ダンタイ</t>
    </rPh>
    <rPh sb="282" eb="284">
      <t>ヘイキン</t>
    </rPh>
    <rPh sb="285" eb="287">
      <t>ウワマワ</t>
    </rPh>
    <rPh sb="325" eb="326">
      <t>ウ</t>
    </rPh>
    <rPh sb="347" eb="348">
      <t>ミズ</t>
    </rPh>
    <rPh sb="348" eb="350">
      <t>ジュキュウ</t>
    </rPh>
    <rPh sb="350" eb="352">
      <t>ケイカク</t>
    </rPh>
    <rPh sb="353" eb="354">
      <t>モト</t>
    </rPh>
    <rPh sb="356" eb="358">
      <t>シセツ</t>
    </rPh>
    <rPh sb="358" eb="360">
      <t>ケンセツ</t>
    </rPh>
    <rPh sb="361" eb="363">
      <t>カクチョウ</t>
    </rPh>
    <rPh sb="364" eb="365">
      <t>オコナ</t>
    </rPh>
    <rPh sb="369" eb="371">
      <t>ジンコウ</t>
    </rPh>
    <rPh sb="371" eb="373">
      <t>ゲンショウ</t>
    </rPh>
    <rPh sb="376" eb="378">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</si>
</sst>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CE-46D5-95A5-1B0EEFE5CDE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70CE-46D5-95A5-1B0EEFE5CDE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48.19</c:v>
                </c:pt>
                <c:pt idx="1">
                  <c:v>49.72</c:v>
                </c:pt>
                <c:pt idx="2">
                  <c:v>52.03</c:v>
                </c:pt>
                <c:pt idx="3">
                  <c:v>52.58</c:v>
                </c:pt>
                <c:pt idx="4">
                  <c:v>52.88</c:v>
                </c:pt>
              </c:numCache>
            </c:numRef>
          </c:val>
          <c:extLst>
            <c:ext xmlns:c16="http://schemas.microsoft.com/office/drawing/2014/chart" uri="{C3380CC4-5D6E-409C-BE32-E72D297353CC}">
              <c16:uniqueId val="{00000000-D1CB-44E9-AAC2-A2BFCCA5AEC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D1CB-44E9-AAC2-A2BFCCA5AEC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99.96</c:v>
                </c:pt>
                <c:pt idx="1">
                  <c:v>99.12</c:v>
                </c:pt>
                <c:pt idx="2">
                  <c:v>99.25</c:v>
                </c:pt>
                <c:pt idx="3">
                  <c:v>99.37</c:v>
                </c:pt>
                <c:pt idx="4">
                  <c:v>99</c:v>
                </c:pt>
              </c:numCache>
            </c:numRef>
          </c:val>
          <c:extLst>
            <c:ext xmlns:c16="http://schemas.microsoft.com/office/drawing/2014/chart" uri="{C3380CC4-5D6E-409C-BE32-E72D297353CC}">
              <c16:uniqueId val="{00000000-BCD0-49BE-8167-7107B5D2239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BCD0-49BE-8167-7107B5D2239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116.9</c:v>
                </c:pt>
                <c:pt idx="1">
                  <c:v>121.06</c:v>
                </c:pt>
                <c:pt idx="2">
                  <c:v>127.89</c:v>
                </c:pt>
                <c:pt idx="3">
                  <c:v>128.91</c:v>
                </c:pt>
                <c:pt idx="4">
                  <c:v>124.52</c:v>
                </c:pt>
              </c:numCache>
            </c:numRef>
          </c:val>
          <c:extLst>
            <c:ext xmlns:c16="http://schemas.microsoft.com/office/drawing/2014/chart" uri="{C3380CC4-5D6E-409C-BE32-E72D297353CC}">
              <c16:uniqueId val="{00000000-9EEB-4FC6-AD87-BD7466FF14F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9EEB-4FC6-AD87-BD7466FF14F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62.28</c:v>
                </c:pt>
                <c:pt idx="1">
                  <c:v>63.95</c:v>
                </c:pt>
                <c:pt idx="2">
                  <c:v>65.2</c:v>
                </c:pt>
                <c:pt idx="3">
                  <c:v>66.17</c:v>
                </c:pt>
                <c:pt idx="4">
                  <c:v>67.31</c:v>
                </c:pt>
              </c:numCache>
            </c:numRef>
          </c:val>
          <c:extLst>
            <c:ext xmlns:c16="http://schemas.microsoft.com/office/drawing/2014/chart" uri="{C3380CC4-5D6E-409C-BE32-E72D297353CC}">
              <c16:uniqueId val="{00000000-B7BA-4AF2-8B40-F2826DBA8E6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B7BA-4AF2-8B40-F2826DBA8E6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41.99</c:v>
                </c:pt>
                <c:pt idx="1">
                  <c:v>41.87</c:v>
                </c:pt>
                <c:pt idx="2">
                  <c:v>41.25</c:v>
                </c:pt>
                <c:pt idx="3">
                  <c:v>43.18</c:v>
                </c:pt>
                <c:pt idx="4">
                  <c:v>45.13</c:v>
                </c:pt>
              </c:numCache>
            </c:numRef>
          </c:val>
          <c:extLst>
            <c:ext xmlns:c16="http://schemas.microsoft.com/office/drawing/2014/chart" uri="{C3380CC4-5D6E-409C-BE32-E72D297353CC}">
              <c16:uniqueId val="{00000000-8AF4-42AE-8B66-ADA67D4AE3B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c:ext xmlns:c16="http://schemas.microsoft.com/office/drawing/2014/chart" uri="{C3380CC4-5D6E-409C-BE32-E72D297353CC}">
              <c16:uniqueId val="{00000001-8AF4-42AE-8B66-ADA67D4AE3B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CB-43F2-99AB-6E3C4A3A551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64CB-43F2-99AB-6E3C4A3A551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364.93</c:v>
                </c:pt>
                <c:pt idx="1">
                  <c:v>438.97</c:v>
                </c:pt>
                <c:pt idx="2">
                  <c:v>501.14</c:v>
                </c:pt>
                <c:pt idx="3">
                  <c:v>604.41</c:v>
                </c:pt>
                <c:pt idx="4">
                  <c:v>561.04999999999995</c:v>
                </c:pt>
              </c:numCache>
            </c:numRef>
          </c:val>
          <c:extLst>
            <c:ext xmlns:c16="http://schemas.microsoft.com/office/drawing/2014/chart" uri="{C3380CC4-5D6E-409C-BE32-E72D297353CC}">
              <c16:uniqueId val="{00000000-815F-48D2-9512-4B14CCBD80E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c:ext xmlns:c16="http://schemas.microsoft.com/office/drawing/2014/chart" uri="{C3380CC4-5D6E-409C-BE32-E72D297353CC}">
              <c16:uniqueId val="{00000001-815F-48D2-9512-4B14CCBD80E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360.3</c:v>
                </c:pt>
                <c:pt idx="1">
                  <c:v>323.25</c:v>
                </c:pt>
                <c:pt idx="2">
                  <c:v>282.39</c:v>
                </c:pt>
                <c:pt idx="3">
                  <c:v>254.03</c:v>
                </c:pt>
                <c:pt idx="4">
                  <c:v>231.31</c:v>
                </c:pt>
              </c:numCache>
            </c:numRef>
          </c:val>
          <c:extLst>
            <c:ext xmlns:c16="http://schemas.microsoft.com/office/drawing/2014/chart" uri="{C3380CC4-5D6E-409C-BE32-E72D297353CC}">
              <c16:uniqueId val="{00000000-2534-4CE2-9098-E9380A97851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c:ext xmlns:c16="http://schemas.microsoft.com/office/drawing/2014/chart" uri="{C3380CC4-5D6E-409C-BE32-E72D297353CC}">
              <c16:uniqueId val="{00000001-2534-4CE2-9098-E9380A97851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119.08</c:v>
                </c:pt>
                <c:pt idx="1">
                  <c:v>124.09</c:v>
                </c:pt>
                <c:pt idx="2">
                  <c:v>131.74</c:v>
                </c:pt>
                <c:pt idx="3">
                  <c:v>133.18</c:v>
                </c:pt>
                <c:pt idx="4">
                  <c:v>128.15</c:v>
                </c:pt>
              </c:numCache>
            </c:numRef>
          </c:val>
          <c:extLst>
            <c:ext xmlns:c16="http://schemas.microsoft.com/office/drawing/2014/chart" uri="{C3380CC4-5D6E-409C-BE32-E72D297353CC}">
              <c16:uniqueId val="{00000000-1C64-42EF-A4D3-C278A9F1D8B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1C64-42EF-A4D3-C278A9F1D8B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103.62</c:v>
                </c:pt>
                <c:pt idx="1">
                  <c:v>98.58</c:v>
                </c:pt>
                <c:pt idx="2">
                  <c:v>91.37</c:v>
                </c:pt>
                <c:pt idx="3">
                  <c:v>89.92</c:v>
                </c:pt>
                <c:pt idx="4">
                  <c:v>93.17</c:v>
                </c:pt>
              </c:numCache>
            </c:numRef>
          </c:val>
          <c:extLst>
            <c:ext xmlns:c16="http://schemas.microsoft.com/office/drawing/2014/chart" uri="{C3380CC4-5D6E-409C-BE32-E72D297353CC}">
              <c16:uniqueId val="{00000000-42CE-4D3B-A383-4F40E7FB32C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c:ext xmlns:c16="http://schemas.microsoft.com/office/drawing/2014/chart" uri="{C3380CC4-5D6E-409C-BE32-E72D297353CC}">
              <c16:uniqueId val="{00000001-42CE-4D3B-A383-4F40E7FB32C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8" zoomScaleNormal="100" workbookViewId="0">
      <selection activeCell="CD16" sqref="CD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奈良県</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非設置</v>
      </c>
      <c r="AE8" s="60"/>
      <c r="AF8" s="60"/>
      <c r="AG8" s="60"/>
      <c r="AH8" s="60"/>
      <c r="AI8" s="60"/>
      <c r="AJ8" s="60"/>
      <c r="AK8" s="4"/>
      <c r="AL8" s="61">
        <f>データ!$R$6</f>
        <v>1344952</v>
      </c>
      <c r="AM8" s="61"/>
      <c r="AN8" s="61"/>
      <c r="AO8" s="61"/>
      <c r="AP8" s="61"/>
      <c r="AQ8" s="61"/>
      <c r="AR8" s="61"/>
      <c r="AS8" s="61"/>
      <c r="AT8" s="52">
        <f>データ!$S$6</f>
        <v>3690.94</v>
      </c>
      <c r="AU8" s="53"/>
      <c r="AV8" s="53"/>
      <c r="AW8" s="53"/>
      <c r="AX8" s="53"/>
      <c r="AY8" s="53"/>
      <c r="AZ8" s="53"/>
      <c r="BA8" s="53"/>
      <c r="BB8" s="54">
        <f>データ!$T$6</f>
        <v>364.39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78.47</v>
      </c>
      <c r="J10" s="53"/>
      <c r="K10" s="53"/>
      <c r="L10" s="53"/>
      <c r="M10" s="53"/>
      <c r="N10" s="53"/>
      <c r="O10" s="64"/>
      <c r="P10" s="54">
        <f>データ!$P$6</f>
        <v>98.94</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1253398</v>
      </c>
      <c r="AM10" s="61"/>
      <c r="AN10" s="61"/>
      <c r="AO10" s="61"/>
      <c r="AP10" s="61"/>
      <c r="AQ10" s="61"/>
      <c r="AR10" s="61"/>
      <c r="AS10" s="61"/>
      <c r="AT10" s="52">
        <f>データ!$V$6</f>
        <v>1150.1300000000001</v>
      </c>
      <c r="AU10" s="53"/>
      <c r="AV10" s="53"/>
      <c r="AW10" s="53"/>
      <c r="AX10" s="53"/>
      <c r="AY10" s="53"/>
      <c r="AZ10" s="53"/>
      <c r="BA10" s="53"/>
      <c r="BB10" s="54">
        <f>データ!$W$6</f>
        <v>1089.79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m8mAceVMm6WG0EXi5gZQzqJKhSPtVYconZOPeIkUzZyDgnallec1ZrRJAWYpMu3zEiacuTzFMaDDNM+CBJhm6w==" saltValue="CGvxf5sDNjHp9rrWQ9b8V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290009</v>
      </c>
      <c r="D6" s="34">
        <f t="shared" si="3"/>
        <v>46</v>
      </c>
      <c r="E6" s="34">
        <f t="shared" si="3"/>
        <v>1</v>
      </c>
      <c r="F6" s="34">
        <f t="shared" si="3"/>
        <v>0</v>
      </c>
      <c r="G6" s="34">
        <f t="shared" si="3"/>
        <v>2</v>
      </c>
      <c r="H6" s="34" t="str">
        <f t="shared" si="3"/>
        <v>奈良県</v>
      </c>
      <c r="I6" s="34" t="str">
        <f t="shared" si="3"/>
        <v>法適用</v>
      </c>
      <c r="J6" s="34" t="str">
        <f t="shared" si="3"/>
        <v>水道事業</v>
      </c>
      <c r="K6" s="34" t="str">
        <f t="shared" si="3"/>
        <v>用水供給事業</v>
      </c>
      <c r="L6" s="34" t="str">
        <f t="shared" si="3"/>
        <v>B</v>
      </c>
      <c r="M6" s="34" t="str">
        <f t="shared" si="3"/>
        <v>非設置</v>
      </c>
      <c r="N6" s="35" t="str">
        <f t="shared" si="3"/>
        <v>-</v>
      </c>
      <c r="O6" s="35">
        <f t="shared" si="3"/>
        <v>78.47</v>
      </c>
      <c r="P6" s="35">
        <f t="shared" si="3"/>
        <v>98.94</v>
      </c>
      <c r="Q6" s="35">
        <f t="shared" si="3"/>
        <v>0</v>
      </c>
      <c r="R6" s="35">
        <f t="shared" si="3"/>
        <v>1344952</v>
      </c>
      <c r="S6" s="35">
        <f t="shared" si="3"/>
        <v>3690.94</v>
      </c>
      <c r="T6" s="35">
        <f t="shared" si="3"/>
        <v>364.39</v>
      </c>
      <c r="U6" s="35">
        <f t="shared" si="3"/>
        <v>1253398</v>
      </c>
      <c r="V6" s="35">
        <f t="shared" si="3"/>
        <v>1150.1300000000001</v>
      </c>
      <c r="W6" s="35">
        <f t="shared" si="3"/>
        <v>1089.79</v>
      </c>
      <c r="X6" s="36">
        <f>IF(X7="",NA(),X7)</f>
        <v>116.9</v>
      </c>
      <c r="Y6" s="36">
        <f t="shared" ref="Y6:AG6" si="4">IF(Y7="",NA(),Y7)</f>
        <v>121.06</v>
      </c>
      <c r="Z6" s="36">
        <f t="shared" si="4"/>
        <v>127.89</v>
      </c>
      <c r="AA6" s="36">
        <f t="shared" si="4"/>
        <v>128.91</v>
      </c>
      <c r="AB6" s="36">
        <f t="shared" si="4"/>
        <v>124.52</v>
      </c>
      <c r="AC6" s="36">
        <f t="shared" si="4"/>
        <v>114.05</v>
      </c>
      <c r="AD6" s="36">
        <f t="shared" si="4"/>
        <v>114.26</v>
      </c>
      <c r="AE6" s="36">
        <f t="shared" si="4"/>
        <v>112.98</v>
      </c>
      <c r="AF6" s="36">
        <f t="shared" si="4"/>
        <v>112.91</v>
      </c>
      <c r="AG6" s="36">
        <f t="shared" si="4"/>
        <v>111.13</v>
      </c>
      <c r="AH6" s="35" t="str">
        <f>IF(AH7="","",IF(AH7="-","【-】","【"&amp;SUBSTITUTE(TEXT(AH7,"#,##0.00"),"-","△")&amp;"】"))</f>
        <v>【111.13】</v>
      </c>
      <c r="AI6" s="35">
        <f>IF(AI7="",NA(),AI7)</f>
        <v>0</v>
      </c>
      <c r="AJ6" s="35">
        <f t="shared" ref="AJ6:AR6" si="5">IF(AJ7="",NA(),AJ7)</f>
        <v>0</v>
      </c>
      <c r="AK6" s="35">
        <f t="shared" si="5"/>
        <v>0</v>
      </c>
      <c r="AL6" s="35">
        <f t="shared" si="5"/>
        <v>0</v>
      </c>
      <c r="AM6" s="35">
        <f t="shared" si="5"/>
        <v>0</v>
      </c>
      <c r="AN6" s="36">
        <f t="shared" si="5"/>
        <v>12.65</v>
      </c>
      <c r="AO6" s="36">
        <f t="shared" si="5"/>
        <v>10.58</v>
      </c>
      <c r="AP6" s="36">
        <f t="shared" si="5"/>
        <v>10.49</v>
      </c>
      <c r="AQ6" s="36">
        <f t="shared" si="5"/>
        <v>9.92</v>
      </c>
      <c r="AR6" s="36">
        <f t="shared" si="5"/>
        <v>12.29</v>
      </c>
      <c r="AS6" s="35" t="str">
        <f>IF(AS7="","",IF(AS7="-","【-】","【"&amp;SUBSTITUTE(TEXT(AS7,"#,##0.00"),"-","△")&amp;"】"))</f>
        <v>【12.29】</v>
      </c>
      <c r="AT6" s="36">
        <f>IF(AT7="",NA(),AT7)</f>
        <v>364.93</v>
      </c>
      <c r="AU6" s="36">
        <f t="shared" ref="AU6:BC6" si="6">IF(AU7="",NA(),AU7)</f>
        <v>438.97</v>
      </c>
      <c r="AV6" s="36">
        <f t="shared" si="6"/>
        <v>501.14</v>
      </c>
      <c r="AW6" s="36">
        <f t="shared" si="6"/>
        <v>604.41</v>
      </c>
      <c r="AX6" s="36">
        <f t="shared" si="6"/>
        <v>561.04999999999995</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360.3</v>
      </c>
      <c r="BF6" s="36">
        <f t="shared" ref="BF6:BN6" si="7">IF(BF7="",NA(),BF7)</f>
        <v>323.25</v>
      </c>
      <c r="BG6" s="36">
        <f t="shared" si="7"/>
        <v>282.39</v>
      </c>
      <c r="BH6" s="36">
        <f t="shared" si="7"/>
        <v>254.03</v>
      </c>
      <c r="BI6" s="36">
        <f t="shared" si="7"/>
        <v>231.31</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119.08</v>
      </c>
      <c r="BQ6" s="36">
        <f t="shared" ref="BQ6:BY6" si="8">IF(BQ7="",NA(),BQ7)</f>
        <v>124.09</v>
      </c>
      <c r="BR6" s="36">
        <f t="shared" si="8"/>
        <v>131.74</v>
      </c>
      <c r="BS6" s="36">
        <f t="shared" si="8"/>
        <v>133.18</v>
      </c>
      <c r="BT6" s="36">
        <f t="shared" si="8"/>
        <v>128.15</v>
      </c>
      <c r="BU6" s="36">
        <f t="shared" si="8"/>
        <v>113.88</v>
      </c>
      <c r="BV6" s="36">
        <f t="shared" si="8"/>
        <v>114.14</v>
      </c>
      <c r="BW6" s="36">
        <f t="shared" si="8"/>
        <v>112.83</v>
      </c>
      <c r="BX6" s="36">
        <f t="shared" si="8"/>
        <v>112.84</v>
      </c>
      <c r="BY6" s="36">
        <f t="shared" si="8"/>
        <v>110.77</v>
      </c>
      <c r="BZ6" s="35" t="str">
        <f>IF(BZ7="","",IF(BZ7="-","【-】","【"&amp;SUBSTITUTE(TEXT(BZ7,"#,##0.00"),"-","△")&amp;"】"))</f>
        <v>【110.77】</v>
      </c>
      <c r="CA6" s="36">
        <f>IF(CA7="",NA(),CA7)</f>
        <v>103.62</v>
      </c>
      <c r="CB6" s="36">
        <f t="shared" ref="CB6:CJ6" si="9">IF(CB7="",NA(),CB7)</f>
        <v>98.58</v>
      </c>
      <c r="CC6" s="36">
        <f t="shared" si="9"/>
        <v>91.37</v>
      </c>
      <c r="CD6" s="36">
        <f t="shared" si="9"/>
        <v>89.92</v>
      </c>
      <c r="CE6" s="36">
        <f t="shared" si="9"/>
        <v>93.17</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48.19</v>
      </c>
      <c r="CM6" s="36">
        <f t="shared" ref="CM6:CU6" si="10">IF(CM7="",NA(),CM7)</f>
        <v>49.72</v>
      </c>
      <c r="CN6" s="36">
        <f t="shared" si="10"/>
        <v>52.03</v>
      </c>
      <c r="CO6" s="36">
        <f t="shared" si="10"/>
        <v>52.58</v>
      </c>
      <c r="CP6" s="36">
        <f t="shared" si="10"/>
        <v>52.88</v>
      </c>
      <c r="CQ6" s="36">
        <f t="shared" si="10"/>
        <v>61.66</v>
      </c>
      <c r="CR6" s="36">
        <f t="shared" si="10"/>
        <v>62.19</v>
      </c>
      <c r="CS6" s="36">
        <f t="shared" si="10"/>
        <v>61.77</v>
      </c>
      <c r="CT6" s="36">
        <f t="shared" si="10"/>
        <v>61.69</v>
      </c>
      <c r="CU6" s="36">
        <f t="shared" si="10"/>
        <v>62.26</v>
      </c>
      <c r="CV6" s="35" t="str">
        <f>IF(CV7="","",IF(CV7="-","【-】","【"&amp;SUBSTITUTE(TEXT(CV7,"#,##0.00"),"-","△")&amp;"】"))</f>
        <v>【62.26】</v>
      </c>
      <c r="CW6" s="36">
        <f>IF(CW7="",NA(),CW7)</f>
        <v>99.96</v>
      </c>
      <c r="CX6" s="36">
        <f t="shared" ref="CX6:DF6" si="11">IF(CX7="",NA(),CX7)</f>
        <v>99.12</v>
      </c>
      <c r="CY6" s="36">
        <f t="shared" si="11"/>
        <v>99.25</v>
      </c>
      <c r="CZ6" s="36">
        <f t="shared" si="11"/>
        <v>99.37</v>
      </c>
      <c r="DA6" s="36">
        <f t="shared" si="11"/>
        <v>99</v>
      </c>
      <c r="DB6" s="36">
        <f t="shared" si="11"/>
        <v>100.05</v>
      </c>
      <c r="DC6" s="36">
        <f t="shared" si="11"/>
        <v>100.05</v>
      </c>
      <c r="DD6" s="36">
        <f t="shared" si="11"/>
        <v>100.08</v>
      </c>
      <c r="DE6" s="36">
        <f t="shared" si="11"/>
        <v>100</v>
      </c>
      <c r="DF6" s="36">
        <f t="shared" si="11"/>
        <v>100.16</v>
      </c>
      <c r="DG6" s="35" t="str">
        <f>IF(DG7="","",IF(DG7="-","【-】","【"&amp;SUBSTITUTE(TEXT(DG7,"#,##0.00"),"-","△")&amp;"】"))</f>
        <v>【100.16】</v>
      </c>
      <c r="DH6" s="36">
        <f>IF(DH7="",NA(),DH7)</f>
        <v>62.28</v>
      </c>
      <c r="DI6" s="36">
        <f t="shared" ref="DI6:DQ6" si="12">IF(DI7="",NA(),DI7)</f>
        <v>63.95</v>
      </c>
      <c r="DJ6" s="36">
        <f t="shared" si="12"/>
        <v>65.2</v>
      </c>
      <c r="DK6" s="36">
        <f t="shared" si="12"/>
        <v>66.17</v>
      </c>
      <c r="DL6" s="36">
        <f t="shared" si="12"/>
        <v>67.31</v>
      </c>
      <c r="DM6" s="36">
        <f t="shared" si="12"/>
        <v>53.56</v>
      </c>
      <c r="DN6" s="36">
        <f t="shared" si="12"/>
        <v>54.73</v>
      </c>
      <c r="DO6" s="36">
        <f t="shared" si="12"/>
        <v>55.77</v>
      </c>
      <c r="DP6" s="36">
        <f t="shared" si="12"/>
        <v>56.48</v>
      </c>
      <c r="DQ6" s="36">
        <f t="shared" si="12"/>
        <v>57.5</v>
      </c>
      <c r="DR6" s="35" t="str">
        <f>IF(DR7="","",IF(DR7="-","【-】","【"&amp;SUBSTITUTE(TEXT(DR7,"#,##0.00"),"-","△")&amp;"】"))</f>
        <v>【57.50】</v>
      </c>
      <c r="DS6" s="36">
        <f>IF(DS7="",NA(),DS7)</f>
        <v>41.99</v>
      </c>
      <c r="DT6" s="36">
        <f t="shared" ref="DT6:EB6" si="13">IF(DT7="",NA(),DT7)</f>
        <v>41.87</v>
      </c>
      <c r="DU6" s="36">
        <f t="shared" si="13"/>
        <v>41.25</v>
      </c>
      <c r="DV6" s="36">
        <f t="shared" si="13"/>
        <v>43.18</v>
      </c>
      <c r="DW6" s="36">
        <f t="shared" si="13"/>
        <v>45.13</v>
      </c>
      <c r="DX6" s="36">
        <f t="shared" si="13"/>
        <v>19.440000000000001</v>
      </c>
      <c r="DY6" s="36">
        <f t="shared" si="13"/>
        <v>22.46</v>
      </c>
      <c r="DZ6" s="36">
        <f t="shared" si="13"/>
        <v>25.84</v>
      </c>
      <c r="EA6" s="36">
        <f t="shared" si="13"/>
        <v>27.61</v>
      </c>
      <c r="EB6" s="36">
        <f t="shared" si="13"/>
        <v>30.3</v>
      </c>
      <c r="EC6" s="35" t="str">
        <f>IF(EC7="","",IF(EC7="-","【-】","【"&amp;SUBSTITUTE(TEXT(EC7,"#,##0.00"),"-","△")&amp;"】"))</f>
        <v>【30.30】</v>
      </c>
      <c r="ED6" s="35">
        <f>IF(ED7="",NA(),ED7)</f>
        <v>0</v>
      </c>
      <c r="EE6" s="35">
        <f t="shared" ref="EE6:EM6" si="14">IF(EE7="",NA(),EE7)</f>
        <v>0</v>
      </c>
      <c r="EF6" s="35">
        <f t="shared" si="14"/>
        <v>0</v>
      </c>
      <c r="EG6" s="35">
        <f t="shared" si="14"/>
        <v>0</v>
      </c>
      <c r="EH6" s="35">
        <f t="shared" si="14"/>
        <v>0</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15">
      <c r="A7" s="29"/>
      <c r="B7" s="38">
        <v>2020</v>
      </c>
      <c r="C7" s="38">
        <v>290009</v>
      </c>
      <c r="D7" s="38">
        <v>46</v>
      </c>
      <c r="E7" s="38">
        <v>1</v>
      </c>
      <c r="F7" s="38">
        <v>0</v>
      </c>
      <c r="G7" s="38">
        <v>2</v>
      </c>
      <c r="H7" s="38" t="s">
        <v>93</v>
      </c>
      <c r="I7" s="38" t="s">
        <v>94</v>
      </c>
      <c r="J7" s="38" t="s">
        <v>95</v>
      </c>
      <c r="K7" s="38" t="s">
        <v>96</v>
      </c>
      <c r="L7" s="38" t="s">
        <v>97</v>
      </c>
      <c r="M7" s="38" t="s">
        <v>98</v>
      </c>
      <c r="N7" s="39" t="s">
        <v>99</v>
      </c>
      <c r="O7" s="39">
        <v>78.47</v>
      </c>
      <c r="P7" s="39">
        <v>98.94</v>
      </c>
      <c r="Q7" s="39">
        <v>0</v>
      </c>
      <c r="R7" s="39">
        <v>1344952</v>
      </c>
      <c r="S7" s="39">
        <v>3690.94</v>
      </c>
      <c r="T7" s="39">
        <v>364.39</v>
      </c>
      <c r="U7" s="39">
        <v>1253398</v>
      </c>
      <c r="V7" s="39">
        <v>1150.1300000000001</v>
      </c>
      <c r="W7" s="39">
        <v>1089.79</v>
      </c>
      <c r="X7" s="39">
        <v>116.9</v>
      </c>
      <c r="Y7" s="39">
        <v>121.06</v>
      </c>
      <c r="Z7" s="39">
        <v>127.89</v>
      </c>
      <c r="AA7" s="39">
        <v>128.91</v>
      </c>
      <c r="AB7" s="39">
        <v>124.52</v>
      </c>
      <c r="AC7" s="39">
        <v>114.05</v>
      </c>
      <c r="AD7" s="39">
        <v>114.26</v>
      </c>
      <c r="AE7" s="39">
        <v>112.98</v>
      </c>
      <c r="AF7" s="39">
        <v>112.91</v>
      </c>
      <c r="AG7" s="39">
        <v>111.13</v>
      </c>
      <c r="AH7" s="39">
        <v>111.13</v>
      </c>
      <c r="AI7" s="39">
        <v>0</v>
      </c>
      <c r="AJ7" s="39">
        <v>0</v>
      </c>
      <c r="AK7" s="39">
        <v>0</v>
      </c>
      <c r="AL7" s="39">
        <v>0</v>
      </c>
      <c r="AM7" s="39">
        <v>0</v>
      </c>
      <c r="AN7" s="39">
        <v>12.65</v>
      </c>
      <c r="AO7" s="39">
        <v>10.58</v>
      </c>
      <c r="AP7" s="39">
        <v>10.49</v>
      </c>
      <c r="AQ7" s="39">
        <v>9.92</v>
      </c>
      <c r="AR7" s="39">
        <v>12.29</v>
      </c>
      <c r="AS7" s="39">
        <v>12.29</v>
      </c>
      <c r="AT7" s="39">
        <v>364.93</v>
      </c>
      <c r="AU7" s="39">
        <v>438.97</v>
      </c>
      <c r="AV7" s="39">
        <v>501.14</v>
      </c>
      <c r="AW7" s="39">
        <v>604.41</v>
      </c>
      <c r="AX7" s="39">
        <v>561.04999999999995</v>
      </c>
      <c r="AY7" s="39">
        <v>224.41</v>
      </c>
      <c r="AZ7" s="39">
        <v>243.44</v>
      </c>
      <c r="BA7" s="39">
        <v>258.49</v>
      </c>
      <c r="BB7" s="39">
        <v>271.10000000000002</v>
      </c>
      <c r="BC7" s="39">
        <v>284.45</v>
      </c>
      <c r="BD7" s="39">
        <v>284.45</v>
      </c>
      <c r="BE7" s="39">
        <v>360.3</v>
      </c>
      <c r="BF7" s="39">
        <v>323.25</v>
      </c>
      <c r="BG7" s="39">
        <v>282.39</v>
      </c>
      <c r="BH7" s="39">
        <v>254.03</v>
      </c>
      <c r="BI7" s="39">
        <v>231.31</v>
      </c>
      <c r="BJ7" s="39">
        <v>320.31</v>
      </c>
      <c r="BK7" s="39">
        <v>303.26</v>
      </c>
      <c r="BL7" s="39">
        <v>290.31</v>
      </c>
      <c r="BM7" s="39">
        <v>272.95999999999998</v>
      </c>
      <c r="BN7" s="39">
        <v>260.95999999999998</v>
      </c>
      <c r="BO7" s="39">
        <v>260.95999999999998</v>
      </c>
      <c r="BP7" s="39">
        <v>119.08</v>
      </c>
      <c r="BQ7" s="39">
        <v>124.09</v>
      </c>
      <c r="BR7" s="39">
        <v>131.74</v>
      </c>
      <c r="BS7" s="39">
        <v>133.18</v>
      </c>
      <c r="BT7" s="39">
        <v>128.15</v>
      </c>
      <c r="BU7" s="39">
        <v>113.88</v>
      </c>
      <c r="BV7" s="39">
        <v>114.14</v>
      </c>
      <c r="BW7" s="39">
        <v>112.83</v>
      </c>
      <c r="BX7" s="39">
        <v>112.84</v>
      </c>
      <c r="BY7" s="39">
        <v>110.77</v>
      </c>
      <c r="BZ7" s="39">
        <v>110.77</v>
      </c>
      <c r="CA7" s="39">
        <v>103.62</v>
      </c>
      <c r="CB7" s="39">
        <v>98.58</v>
      </c>
      <c r="CC7" s="39">
        <v>91.37</v>
      </c>
      <c r="CD7" s="39">
        <v>89.92</v>
      </c>
      <c r="CE7" s="39">
        <v>93.17</v>
      </c>
      <c r="CF7" s="39">
        <v>74.02</v>
      </c>
      <c r="CG7" s="39">
        <v>73.03</v>
      </c>
      <c r="CH7" s="39">
        <v>73.86</v>
      </c>
      <c r="CI7" s="39">
        <v>73.849999999999994</v>
      </c>
      <c r="CJ7" s="39">
        <v>73.180000000000007</v>
      </c>
      <c r="CK7" s="39">
        <v>73.180000000000007</v>
      </c>
      <c r="CL7" s="39">
        <v>48.19</v>
      </c>
      <c r="CM7" s="39">
        <v>49.72</v>
      </c>
      <c r="CN7" s="39">
        <v>52.03</v>
      </c>
      <c r="CO7" s="39">
        <v>52.58</v>
      </c>
      <c r="CP7" s="39">
        <v>52.88</v>
      </c>
      <c r="CQ7" s="39">
        <v>61.66</v>
      </c>
      <c r="CR7" s="39">
        <v>62.19</v>
      </c>
      <c r="CS7" s="39">
        <v>61.77</v>
      </c>
      <c r="CT7" s="39">
        <v>61.69</v>
      </c>
      <c r="CU7" s="39">
        <v>62.26</v>
      </c>
      <c r="CV7" s="39">
        <v>62.26</v>
      </c>
      <c r="CW7" s="39">
        <v>99.96</v>
      </c>
      <c r="CX7" s="39">
        <v>99.12</v>
      </c>
      <c r="CY7" s="39">
        <v>99.25</v>
      </c>
      <c r="CZ7" s="39">
        <v>99.37</v>
      </c>
      <c r="DA7" s="39">
        <v>99</v>
      </c>
      <c r="DB7" s="39">
        <v>100.05</v>
      </c>
      <c r="DC7" s="39">
        <v>100.05</v>
      </c>
      <c r="DD7" s="39">
        <v>100.08</v>
      </c>
      <c r="DE7" s="39">
        <v>100</v>
      </c>
      <c r="DF7" s="39">
        <v>100.16</v>
      </c>
      <c r="DG7" s="39">
        <v>100.16</v>
      </c>
      <c r="DH7" s="39">
        <v>62.28</v>
      </c>
      <c r="DI7" s="39">
        <v>63.95</v>
      </c>
      <c r="DJ7" s="39">
        <v>65.2</v>
      </c>
      <c r="DK7" s="39">
        <v>66.17</v>
      </c>
      <c r="DL7" s="39">
        <v>67.31</v>
      </c>
      <c r="DM7" s="39">
        <v>53.56</v>
      </c>
      <c r="DN7" s="39">
        <v>54.73</v>
      </c>
      <c r="DO7" s="39">
        <v>55.77</v>
      </c>
      <c r="DP7" s="39">
        <v>56.48</v>
      </c>
      <c r="DQ7" s="39">
        <v>57.5</v>
      </c>
      <c r="DR7" s="39">
        <v>57.5</v>
      </c>
      <c r="DS7" s="39">
        <v>41.99</v>
      </c>
      <c r="DT7" s="39">
        <v>41.87</v>
      </c>
      <c r="DU7" s="39">
        <v>41.25</v>
      </c>
      <c r="DV7" s="39">
        <v>43.18</v>
      </c>
      <c r="DW7" s="39">
        <v>45.13</v>
      </c>
      <c r="DX7" s="39">
        <v>19.440000000000001</v>
      </c>
      <c r="DY7" s="39">
        <v>22.46</v>
      </c>
      <c r="DZ7" s="39">
        <v>25.84</v>
      </c>
      <c r="EA7" s="39">
        <v>27.61</v>
      </c>
      <c r="EB7" s="39">
        <v>30.3</v>
      </c>
      <c r="EC7" s="39">
        <v>30.3</v>
      </c>
      <c r="ED7" s="39">
        <v>0</v>
      </c>
      <c r="EE7" s="39">
        <v>0</v>
      </c>
      <c r="EF7" s="39">
        <v>0</v>
      </c>
      <c r="EG7" s="39">
        <v>0</v>
      </c>
      <c r="EH7" s="39">
        <v>0</v>
      </c>
      <c r="EI7" s="39">
        <v>0.24</v>
      </c>
      <c r="EJ7" s="39">
        <v>0.27</v>
      </c>
      <c r="EK7" s="39">
        <v>0.24</v>
      </c>
      <c r="EL7" s="39">
        <v>0.2</v>
      </c>
      <c r="EM7" s="39">
        <v>0.32</v>
      </c>
      <c r="EN7" s="39">
        <v>0.32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奈良県</cp:lastModifiedBy>
  <cp:lastPrinted>2022-01-05T23:56:07Z</cp:lastPrinted>
  <dcterms:created xsi:type="dcterms:W3CDTF">2021-12-03T06:54:05Z</dcterms:created>
  <dcterms:modified xsi:type="dcterms:W3CDTF">2022-01-14T06:31:46Z</dcterms:modified>
  <cp:category/>
</cp:coreProperties>
</file>