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9.22\share\下水道課\公営企業会計担当者\X0_照会・回答\R03\作業中\20220124〆_公営企業に係る経営比較分析表（令和２年度決算）の分析等について\"/>
    </mc:Choice>
  </mc:AlternateContent>
  <workbookProtection workbookAlgorithmName="SHA-512" workbookHashValue="38tWpaRmEdxjHIcqK9YVRb91IHCb+Tb2VKMQK6mrteK7jswTYs83xiJqlniNw+plIwSczViW/Bm7cnZNmkUW+Q==" workbookSaltValue="iqWJ9CDvAwiA6qZ74r3X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<sst xmlns="http://schemas.openxmlformats.org/spreadsheetml/2006/main" count="297" uniqueCount="117">
  <si>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</si>
  <si>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</si>
  <si>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</si>
  <si>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</si>
  <si>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</si>
  <si>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</si>
  <si>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</si>
  <si>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</si>
  <si>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</si>
  <si>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</si>
  <si>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</si>
  <si>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</si>
  <si>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</si>
  <si>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</si>
  <si>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</si>
  <si>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</si>
  <si>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</si>
  <si>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</si>
  <si>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</si>
  <si>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</si>
  <si>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</si>
  <si>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</si>
  <si>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</si>
  <si>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</si>
  <si>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</si>
  <si>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</si>
  <si>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</si>
  <si>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</si>
  <si>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</si>
  <si>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</si>
  <si>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</si>
  <si>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</si>
  <si>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</si>
  <si>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</si>
  <si>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</si>
  <si>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</si>
  <si>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</si>
  <si>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</si>
  <si>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</si>
  <si>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</si>
  <si>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</si>
  <si>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</si>
  <si>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</si>
  <si>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</si>
  <si>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</si>
  <si>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</si>
  <si>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</si>
  <si>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</si>
  <si>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</si>
  <si>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</si>
  <si>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</si>
  <si>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</si>
  <si>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</si>
  <si>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</si>
  <si>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</si>
  <si>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</si>
  <si>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</si>
  <si>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</si>
  <si>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</si>
  <si>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</si>
  <si>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</si>
  <si>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</si>
  <si>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</si>
  <si>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</si>
  <si>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</si>
  <si>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</si>
  <si>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</si>
  <si>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</si>
  <si>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</si>
  <si>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</si>
  <si>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</si>
  <si>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</si>
  <si>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</si>
  <si>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</si>
  <si>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</si>
  <si>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</si>
  <si>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</si>
  <si>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</si>
  <si>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</si>
  <si>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</si>
  <si>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</si>
  <si>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</si>
  <si>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</si>
  <si>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</si>
  <si>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</si>
  <si>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</si>
  <si>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</si>
  <si>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</si>
  <si>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</si>
  <si>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</si>
  <si>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</si>
  <si>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</si>
  <si>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</si>
  <si>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</si>
  <si>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</si>
  <si>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</si>
  <si>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</si>
  <si>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</si>
  <si>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</si>
  <si>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</si>
  <si>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</si>
  <si>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</si>
  <si>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</si>
  <si>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</si>
  <si>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</si>
  <si>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</si>
  <si>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</si>
  <si>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</si>
  <si>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</si>
  <si>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</si>
  <si>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</si>
  <si>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</si>
  <si>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</si>
  <si>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</si>
  <si>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他の流域事業と比べて比較的新しいため、老朽化が大きな問題とはなっていないが、ストックマネジメント計画による計画的改築・修繕に努める。</t>
    <rPh sb="0" eb="1">
      <t>タ</t>
    </rPh>
    <rPh sb="2" eb="4">
      <t>リュウイキ</t>
    </rPh>
    <rPh sb="4" eb="6">
      <t>ジギョウ</t>
    </rPh>
    <rPh sb="7" eb="8">
      <t>クラ</t>
    </rPh>
    <rPh sb="10" eb="13">
      <t>ヒカクテキ</t>
    </rPh>
    <rPh sb="13" eb="14">
      <t>アタラ</t>
    </rPh>
    <rPh sb="19" eb="22">
      <t>ロウキュウカ</t>
    </rPh>
    <rPh sb="23" eb="24">
      <t>オオ</t>
    </rPh>
    <rPh sb="26" eb="28">
      <t>モンダイ</t>
    </rPh>
    <rPh sb="48" eb="50">
      <t>ケイカク</t>
    </rPh>
    <rPh sb="53" eb="56">
      <t>ケイカクテキ</t>
    </rPh>
    <rPh sb="56" eb="58">
      <t>カイチク</t>
    </rPh>
    <rPh sb="59" eb="61">
      <t>シュウゼン</t>
    </rPh>
    <rPh sb="62" eb="63">
      <t>ツト</t>
    </rPh>
    <phoneticPr fontId="4"/>
  </si>
  <si>
    <t>本県の流域下水道事業は、処理場供用開始が平成13年及び平成20年で比較的新しいため、単純に類似団体の平均値と比較することはできないが、全国平均値の指標を参考に、計画的な維持管理・運営及び経営改善に向けて取組んでいく。</t>
    <rPh sb="0" eb="2">
      <t>ホンケン</t>
    </rPh>
    <rPh sb="3" eb="5">
      <t>リュウイキ</t>
    </rPh>
    <rPh sb="5" eb="8">
      <t>ゲスイドウ</t>
    </rPh>
    <rPh sb="8" eb="10">
      <t>ジギョウ</t>
    </rPh>
    <rPh sb="12" eb="15">
      <t>ショリジョウ</t>
    </rPh>
    <rPh sb="15" eb="17">
      <t>キョウヨウ</t>
    </rPh>
    <rPh sb="17" eb="19">
      <t>カイシ</t>
    </rPh>
    <rPh sb="20" eb="22">
      <t>ヘイセイ</t>
    </rPh>
    <rPh sb="24" eb="25">
      <t>ネン</t>
    </rPh>
    <rPh sb="25" eb="26">
      <t>オヨ</t>
    </rPh>
    <rPh sb="27" eb="29">
      <t>ヘイセイ</t>
    </rPh>
    <rPh sb="31" eb="32">
      <t>ネン</t>
    </rPh>
    <rPh sb="33" eb="36">
      <t>ヒカクテキ</t>
    </rPh>
    <rPh sb="36" eb="37">
      <t>アタラ</t>
    </rPh>
    <rPh sb="42" eb="44">
      <t>タンジュン</t>
    </rPh>
    <rPh sb="45" eb="47">
      <t>ルイジ</t>
    </rPh>
    <rPh sb="47" eb="49">
      <t>ダンタイ</t>
    </rPh>
    <rPh sb="50" eb="53">
      <t>ヘイキンチ</t>
    </rPh>
    <rPh sb="54" eb="56">
      <t>ヒカク</t>
    </rPh>
    <rPh sb="67" eb="69">
      <t>ゼンコク</t>
    </rPh>
    <rPh sb="69" eb="72">
      <t>ヘイキンチ</t>
    </rPh>
    <rPh sb="73" eb="75">
      <t>シヒョウ</t>
    </rPh>
    <rPh sb="76" eb="78">
      <t>サンコウ</t>
    </rPh>
    <rPh sb="80" eb="83">
      <t>ケイカクテキ</t>
    </rPh>
    <rPh sb="84" eb="86">
      <t>イジ</t>
    </rPh>
    <rPh sb="86" eb="88">
      <t>カンリ</t>
    </rPh>
    <rPh sb="89" eb="91">
      <t>ウンエイ</t>
    </rPh>
    <rPh sb="91" eb="92">
      <t>オヨ</t>
    </rPh>
    <rPh sb="93" eb="95">
      <t>ケイエイ</t>
    </rPh>
    <rPh sb="95" eb="97">
      <t>カイゼン</t>
    </rPh>
    <rPh sb="98" eb="99">
      <t>ム</t>
    </rPh>
    <rPh sb="101" eb="103">
      <t>トリク</t>
    </rPh>
    <phoneticPr fontId="4"/>
  </si>
  <si>
    <t xml:space="preserve">①経常収支比率について、100%超であるが費用の一部を一般会計からの繰入金で賄っているため、今後接続率等の向上により使用料収入の向上を図っていく。
③流動比率について、流動負債には建設改良費に充てられた企業債が含まれており、数値が低くなっている（償還の原資は一般会計からの繰入金であり、償還する年度に繰入れ）。
④企業債残高対事業規模比率について、供用開始が平成13年と平成20年で当初の設備投資により比率が高くなっている。今後必要な設備の更新を行っていく際には収益や投資規模等の状況を考慮していく。
⑥汚水処理原価について、処理場の供用開始から経過年数が短く水洗化率は全国平均より低いため、当該指標は全国平均と比較すると高い。接続率の向上を目指し汚水処理の効率化を図る。
⑦施設利用率について、類似団体の平均値とほぼ同じ値となっている。
⑧水洗化率について、面整備に伴う新たな供用区域が増加しているためあまり向上していないが、今後も関連市町と共に向上に取組んでいく。
</t>
    <rPh sb="1" eb="3">
      <t>ケイジョウ</t>
    </rPh>
    <rPh sb="3" eb="5">
      <t>シュウシ</t>
    </rPh>
    <rPh sb="5" eb="7">
      <t>ヒリツ</t>
    </rPh>
    <rPh sb="16" eb="17">
      <t>チョウ</t>
    </rPh>
    <rPh sb="21" eb="23">
      <t>ヒヨウ</t>
    </rPh>
    <rPh sb="24" eb="26">
      <t>イチブ</t>
    </rPh>
    <rPh sb="27" eb="29">
      <t>イッパン</t>
    </rPh>
    <rPh sb="29" eb="31">
      <t>カイケイ</t>
    </rPh>
    <rPh sb="34" eb="36">
      <t>クリイレ</t>
    </rPh>
    <rPh sb="36" eb="37">
      <t>キン</t>
    </rPh>
    <rPh sb="38" eb="39">
      <t>マカナ</t>
    </rPh>
    <rPh sb="46" eb="48">
      <t>コンゴ</t>
    </rPh>
    <rPh sb="48" eb="50">
      <t>セツゾク</t>
    </rPh>
    <rPh sb="50" eb="51">
      <t>リツ</t>
    </rPh>
    <rPh sb="51" eb="52">
      <t>トウ</t>
    </rPh>
    <rPh sb="53" eb="55">
      <t>コウジョウ</t>
    </rPh>
    <rPh sb="58" eb="60">
      <t>シヨウ</t>
    </rPh>
    <rPh sb="60" eb="61">
      <t>リョウ</t>
    </rPh>
    <rPh sb="61" eb="63">
      <t>シュウニュウ</t>
    </rPh>
    <rPh sb="64" eb="66">
      <t>コウジョウ</t>
    </rPh>
    <rPh sb="67" eb="68">
      <t>ハカ</t>
    </rPh>
    <rPh sb="76" eb="78">
      <t>リュウドウ</t>
    </rPh>
    <rPh sb="78" eb="80">
      <t>ヒリツ</t>
    </rPh>
    <rPh sb="85" eb="87">
      <t>リュウドウ</t>
    </rPh>
    <rPh sb="87" eb="89">
      <t>フサイ</t>
    </rPh>
    <rPh sb="91" eb="93">
      <t>ケンセツ</t>
    </rPh>
    <rPh sb="93" eb="95">
      <t>カイリョウ</t>
    </rPh>
    <rPh sb="95" eb="96">
      <t>ヒ</t>
    </rPh>
    <rPh sb="97" eb="98">
      <t>ア</t>
    </rPh>
    <rPh sb="102" eb="104">
      <t>キギョウ</t>
    </rPh>
    <rPh sb="104" eb="105">
      <t>サイ</t>
    </rPh>
    <rPh sb="106" eb="107">
      <t>フク</t>
    </rPh>
    <rPh sb="113" eb="115">
      <t>スウチ</t>
    </rPh>
    <rPh sb="116" eb="117">
      <t>ヒク</t>
    </rPh>
    <rPh sb="124" eb="126">
      <t>ショウカン</t>
    </rPh>
    <rPh sb="127" eb="129">
      <t>ゲンシ</t>
    </rPh>
    <rPh sb="130" eb="132">
      <t>イッパンカ</t>
    </rPh>
    <rPh sb="132" eb="134">
      <t>イケイ</t>
    </rPh>
    <rPh sb="137" eb="140">
      <t>クリイレキン</t>
    </rPh>
    <rPh sb="144" eb="146">
      <t>ショウカン</t>
    </rPh>
    <rPh sb="148" eb="150">
      <t>ネンド</t>
    </rPh>
    <rPh sb="151" eb="153">
      <t>クリイ</t>
    </rPh>
    <rPh sb="159" eb="161">
      <t>キギョウ</t>
    </rPh>
    <rPh sb="161" eb="162">
      <t>サイ</t>
    </rPh>
    <rPh sb="162" eb="164">
      <t>ザンダカ</t>
    </rPh>
    <rPh sb="164" eb="165">
      <t>タイ</t>
    </rPh>
    <rPh sb="165" eb="167">
      <t>ジギョウ</t>
    </rPh>
    <rPh sb="167" eb="169">
      <t>キボ</t>
    </rPh>
    <rPh sb="169" eb="171">
      <t>ヒリツ</t>
    </rPh>
    <rPh sb="176" eb="178">
      <t>キョウヨウ</t>
    </rPh>
    <rPh sb="178" eb="180">
      <t>カイシ</t>
    </rPh>
    <rPh sb="181" eb="183">
      <t>ヘイセイ</t>
    </rPh>
    <rPh sb="185" eb="186">
      <t>ネン</t>
    </rPh>
    <rPh sb="187" eb="189">
      <t>ヘイセイ</t>
    </rPh>
    <rPh sb="191" eb="192">
      <t>ネン</t>
    </rPh>
    <rPh sb="193" eb="195">
      <t>トウショ</t>
    </rPh>
    <rPh sb="196" eb="198">
      <t>セツビ</t>
    </rPh>
    <rPh sb="198" eb="200">
      <t>トウシ</t>
    </rPh>
    <rPh sb="203" eb="205">
      <t>ヒリツ</t>
    </rPh>
    <rPh sb="206" eb="207">
      <t>タカ</t>
    </rPh>
    <rPh sb="214" eb="216">
      <t>コンゴ</t>
    </rPh>
    <rPh sb="216" eb="218">
      <t>ヒツヨウ</t>
    </rPh>
    <rPh sb="219" eb="221">
      <t>セツビ</t>
    </rPh>
    <rPh sb="222" eb="224">
      <t>コウシン</t>
    </rPh>
    <rPh sb="225" eb="226">
      <t>オコナ</t>
    </rPh>
    <rPh sb="230" eb="231">
      <t>サイ</t>
    </rPh>
    <rPh sb="233" eb="235">
      <t>シュウエキ</t>
    </rPh>
    <rPh sb="236" eb="238">
      <t>トウシ</t>
    </rPh>
    <rPh sb="238" eb="240">
      <t>キボ</t>
    </rPh>
    <rPh sb="240" eb="241">
      <t>トウ</t>
    </rPh>
    <rPh sb="242" eb="244">
      <t>ジョウキョウ</t>
    </rPh>
    <rPh sb="245" eb="247">
      <t>コウリョ</t>
    </rPh>
    <rPh sb="255" eb="261">
      <t>オスイショリゲンカ</t>
    </rPh>
    <rPh sb="266" eb="269">
      <t>ショリジョウ</t>
    </rPh>
    <rPh sb="270" eb="272">
      <t>キョウヨウ</t>
    </rPh>
    <rPh sb="272" eb="274">
      <t>カイシ</t>
    </rPh>
    <rPh sb="276" eb="278">
      <t>ケイカ</t>
    </rPh>
    <rPh sb="278" eb="280">
      <t>ネンスウ</t>
    </rPh>
    <rPh sb="281" eb="282">
      <t>ミジカ</t>
    </rPh>
    <rPh sb="283" eb="286">
      <t>スイセンカ</t>
    </rPh>
    <rPh sb="286" eb="287">
      <t>リツ</t>
    </rPh>
    <rPh sb="288" eb="290">
      <t>ゼンコク</t>
    </rPh>
    <rPh sb="290" eb="292">
      <t>ヘイキン</t>
    </rPh>
    <rPh sb="294" eb="295">
      <t>ヒク</t>
    </rPh>
    <rPh sb="299" eb="301">
      <t>トウガイ</t>
    </rPh>
    <rPh sb="301" eb="303">
      <t>シヒョウ</t>
    </rPh>
    <rPh sb="304" eb="306">
      <t>ゼンコク</t>
    </rPh>
    <rPh sb="306" eb="308">
      <t>ヘイキン</t>
    </rPh>
    <rPh sb="309" eb="311">
      <t>ヒカク</t>
    </rPh>
    <rPh sb="314" eb="315">
      <t>タカ</t>
    </rPh>
    <rPh sb="317" eb="319">
      <t>セツゾク</t>
    </rPh>
    <rPh sb="319" eb="320">
      <t>リツ</t>
    </rPh>
    <rPh sb="321" eb="323">
      <t>コウジョウ</t>
    </rPh>
    <rPh sb="324" eb="326">
      <t>メザ</t>
    </rPh>
    <rPh sb="327" eb="329">
      <t>オスイ</t>
    </rPh>
    <rPh sb="329" eb="331">
      <t>ショリ</t>
    </rPh>
    <rPh sb="332" eb="335">
      <t>コウリツカ</t>
    </rPh>
    <rPh sb="336" eb="337">
      <t>ハカ</t>
    </rPh>
    <rPh sb="342" eb="344">
      <t>シセツ</t>
    </rPh>
    <rPh sb="344" eb="347">
      <t>リヨウリツ</t>
    </rPh>
    <rPh sb="352" eb="354">
      <t>ルイジ</t>
    </rPh>
    <rPh sb="354" eb="356">
      <t>ダンタイ</t>
    </rPh>
    <rPh sb="357" eb="360">
      <t>ヘイキンチ</t>
    </rPh>
    <rPh sb="363" eb="364">
      <t>オナ</t>
    </rPh>
    <rPh sb="365" eb="366">
      <t>アタイ</t>
    </rPh>
    <rPh sb="376" eb="379">
      <t>スイセンカ</t>
    </rPh>
    <rPh sb="379" eb="380">
      <t>リツ</t>
    </rPh>
    <rPh sb="385" eb="386">
      <t>メン</t>
    </rPh>
    <rPh sb="386" eb="388">
      <t>セイビ</t>
    </rPh>
    <rPh sb="389" eb="390">
      <t>トモナ</t>
    </rPh>
    <rPh sb="391" eb="392">
      <t>アラ</t>
    </rPh>
    <rPh sb="394" eb="396">
      <t>キョウヨウ</t>
    </rPh>
    <rPh sb="396" eb="398">
      <t>クイキ</t>
    </rPh>
    <rPh sb="399" eb="401">
      <t>ゾウカ</t>
    </rPh>
    <rPh sb="410" eb="412">
      <t>コウジョウ</t>
    </rPh>
    <rPh sb="419" eb="421">
      <t>コンゴ</t>
    </rPh>
    <rPh sb="422" eb="424">
      <t>カンレン</t>
    </rPh>
    <rPh sb="424" eb="425">
      <t>シ</t>
    </rPh>
    <rPh sb="425" eb="426">
      <t>マチ</t>
    </rPh>
    <rPh sb="427" eb="428">
      <t>トモ</t>
    </rPh>
    <rPh sb="429" eb="431">
      <t>コウジョウ</t>
    </rPh>
    <rPh sb="432" eb="434">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</si>
</sst>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32-4B0E-BEC5-0E50645A8D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0.78</c:v>
                </c:pt>
                <c:pt idx="4">
                  <c:v>0.46</c:v>
                </c:pt>
              </c:numCache>
            </c:numRef>
          </c:val>
          <c:smooth val="0"/>
          <c:extLst>
            <c:ext xmlns:c16="http://schemas.microsoft.com/office/drawing/2014/chart" uri="{C3380CC4-5D6E-409C-BE32-E72D297353CC}">
              <c16:uniqueId val="{00000001-5532-4B0E-BEC5-0E50645A8D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formatCode="#,##0.00;&quot;△&quot;#,##0.00">
                  <c:v>0</c:v>
                </c:pt>
                <c:pt idx="4">
                  <c:v>58.09</c:v>
                </c:pt>
              </c:numCache>
            </c:numRef>
          </c:val>
          <c:extLst>
            <c:ext xmlns:c16="http://schemas.microsoft.com/office/drawing/2014/chart" uri="{C3380CC4-5D6E-409C-BE32-E72D297353CC}">
              <c16:uniqueId val="{00000000-9F60-496A-AF2F-51A4D1229F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52.28</c:v>
                </c:pt>
                <c:pt idx="4">
                  <c:v>58.18</c:v>
                </c:pt>
              </c:numCache>
            </c:numRef>
          </c:val>
          <c:smooth val="0"/>
          <c:extLst>
            <c:ext xmlns:c16="http://schemas.microsoft.com/office/drawing/2014/chart" uri="{C3380CC4-5D6E-409C-BE32-E72D297353CC}">
              <c16:uniqueId val="{00000001-9F60-496A-AF2F-51A4D1229F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74.45</c:v>
                </c:pt>
                <c:pt idx="4">
                  <c:v>74.489999999999995</c:v>
                </c:pt>
              </c:numCache>
            </c:numRef>
          </c:val>
          <c:extLst>
            <c:ext xmlns:c16="http://schemas.microsoft.com/office/drawing/2014/chart" uri="{C3380CC4-5D6E-409C-BE32-E72D297353CC}">
              <c16:uniqueId val="{00000000-BE55-4AD7-A39F-482BE668A9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84.69</c:v>
                </c:pt>
                <c:pt idx="4">
                  <c:v>85.82</c:v>
                </c:pt>
              </c:numCache>
            </c:numRef>
          </c:val>
          <c:smooth val="0"/>
          <c:extLst>
            <c:ext xmlns:c16="http://schemas.microsoft.com/office/drawing/2014/chart" uri="{C3380CC4-5D6E-409C-BE32-E72D297353CC}">
              <c16:uniqueId val="{00000001-BE55-4AD7-A39F-482BE668A9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101.95</c:v>
                </c:pt>
                <c:pt idx="4">
                  <c:v>101.97</c:v>
                </c:pt>
              </c:numCache>
            </c:numRef>
          </c:val>
          <c:extLst>
            <c:ext xmlns:c16="http://schemas.microsoft.com/office/drawing/2014/chart" uri="{C3380CC4-5D6E-409C-BE32-E72D297353CC}">
              <c16:uniqueId val="{00000000-BF4B-4AF4-89D0-2DABA7738F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formatCode="#,##0.00;&quot;△&quot;#,##0.00">
                  <c:v>#N/A</c:v>
                </c:pt>
                <c:pt idx="4">
                  <c:v>104.92</c:v>
                </c:pt>
              </c:numCache>
            </c:numRef>
          </c:val>
          <c:smooth val="0"/>
          <c:extLst>
            <c:ext xmlns:c16="http://schemas.microsoft.com/office/drawing/2014/chart" uri="{C3380CC4-5D6E-409C-BE32-E72D297353CC}">
              <c16:uniqueId val="{00000001-BF4B-4AF4-89D0-2DABA7738F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3.62</c:v>
                </c:pt>
                <c:pt idx="4">
                  <c:v>7.62</c:v>
                </c:pt>
              </c:numCache>
            </c:numRef>
          </c:val>
          <c:extLst>
            <c:ext xmlns:c16="http://schemas.microsoft.com/office/drawing/2014/chart" uri="{C3380CC4-5D6E-409C-BE32-E72D297353CC}">
              <c16:uniqueId val="{00000000-66E9-4579-B438-4F80E9623B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formatCode="#,##0.00;&quot;△&quot;#,##0.00">
                  <c:v>#N/A</c:v>
                </c:pt>
                <c:pt idx="4">
                  <c:v>6.46</c:v>
                </c:pt>
              </c:numCache>
            </c:numRef>
          </c:val>
          <c:smooth val="0"/>
          <c:extLst>
            <c:ext xmlns:c16="http://schemas.microsoft.com/office/drawing/2014/chart" uri="{C3380CC4-5D6E-409C-BE32-E72D297353CC}">
              <c16:uniqueId val="{00000001-66E9-4579-B438-4F80E9623B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6B-4FD5-A877-00D928513C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#N/A</c:v>
                </c:pt>
                <c:pt idx="4" formatCode="#,##0.00;&quot;△&quot;#,##0.00">
                  <c:v>0</c:v>
                </c:pt>
              </c:numCache>
            </c:numRef>
          </c:val>
          <c:smooth val="0"/>
          <c:extLst>
            <c:ext xmlns:c16="http://schemas.microsoft.com/office/drawing/2014/chart" uri="{C3380CC4-5D6E-409C-BE32-E72D297353CC}">
              <c16:uniqueId val="{00000001-1A6B-4FD5-A877-00D928513C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A98-400E-9BE0-D82534C349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#N/A</c:v>
                </c:pt>
                <c:pt idx="4" formatCode="#,##0.00;&quot;△&quot;#,##0.00">
                  <c:v>0</c:v>
                </c:pt>
              </c:numCache>
            </c:numRef>
          </c:val>
          <c:smooth val="0"/>
          <c:extLst>
            <c:ext xmlns:c16="http://schemas.microsoft.com/office/drawing/2014/chart" uri="{C3380CC4-5D6E-409C-BE32-E72D297353CC}">
              <c16:uniqueId val="{00000001-4A98-400E-9BE0-D82534C349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61.51</c:v>
                </c:pt>
                <c:pt idx="4">
                  <c:v>39.6</c:v>
                </c:pt>
              </c:numCache>
            </c:numRef>
          </c:val>
          <c:extLst>
            <c:ext xmlns:c16="http://schemas.microsoft.com/office/drawing/2014/chart" uri="{C3380CC4-5D6E-409C-BE32-E72D297353CC}">
              <c16:uniqueId val="{00000000-103F-40C3-9B04-F6F6414C00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formatCode="#,##0.00;&quot;△&quot;#,##0.00">
                  <c:v>#N/A</c:v>
                </c:pt>
                <c:pt idx="4">
                  <c:v>68.36</c:v>
                </c:pt>
              </c:numCache>
            </c:numRef>
          </c:val>
          <c:smooth val="0"/>
          <c:extLst>
            <c:ext xmlns:c16="http://schemas.microsoft.com/office/drawing/2014/chart" uri="{C3380CC4-5D6E-409C-BE32-E72D297353CC}">
              <c16:uniqueId val="{00000001-103F-40C3-9B04-F6F6414C00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1300.98</c:v>
                </c:pt>
                <c:pt idx="4">
                  <c:v>1211.99</c:v>
                </c:pt>
              </c:numCache>
            </c:numRef>
          </c:val>
          <c:extLst>
            <c:ext xmlns:c16="http://schemas.microsoft.com/office/drawing/2014/chart" uri="{C3380CC4-5D6E-409C-BE32-E72D297353CC}">
              <c16:uniqueId val="{00000000-DF41-4FC2-9788-A857DCF1C5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501.88</c:v>
                </c:pt>
                <c:pt idx="4">
                  <c:v>542.23</c:v>
                </c:pt>
              </c:numCache>
            </c:numRef>
          </c:val>
          <c:smooth val="0"/>
          <c:extLst>
            <c:ext xmlns:c16="http://schemas.microsoft.com/office/drawing/2014/chart" uri="{C3380CC4-5D6E-409C-BE32-E72D297353CC}">
              <c16:uniqueId val="{00000001-DF41-4FC2-9788-A857DCF1C5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DF-41D1-9420-30A6B94E4C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3DF-41D1-9420-30A6B94E4C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348.59</c:v>
                </c:pt>
                <c:pt idx="4">
                  <c:v>169.25</c:v>
                </c:pt>
              </c:numCache>
            </c:numRef>
          </c:val>
          <c:extLst>
            <c:ext xmlns:c16="http://schemas.microsoft.com/office/drawing/2014/chart" uri="{C3380CC4-5D6E-409C-BE32-E72D297353CC}">
              <c16:uniqueId val="{00000000-9B57-4ACF-977D-B01D193CCB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100.13</c:v>
                </c:pt>
                <c:pt idx="4">
                  <c:v>73.760000000000005</c:v>
                </c:pt>
              </c:numCache>
            </c:numRef>
          </c:val>
          <c:smooth val="0"/>
          <c:extLst>
            <c:ext xmlns:c16="http://schemas.microsoft.com/office/drawing/2014/chart" uri="{C3380CC4-5D6E-409C-BE32-E72D297353CC}">
              <c16:uniqueId val="{00000001-9B57-4ACF-977D-B01D193CCB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tr">
        <f>データ!$M$6</f>
        <v>非設置</v>
      </c>
      <c r="AE8" s="73"/>
      <c r="AF8" s="73"/>
      <c r="AG8" s="73"/>
      <c r="AH8" s="73"/>
      <c r="AI8" s="73"/>
      <c r="AJ8" s="73"/>
      <c r="AK8" s="3"/>
      <c r="AL8" s="69">
        <f>データ!S6</f>
        <v>944750</v>
      </c>
      <c r="AM8" s="69"/>
      <c r="AN8" s="69"/>
      <c r="AO8" s="69"/>
      <c r="AP8" s="69"/>
      <c r="AQ8" s="69"/>
      <c r="AR8" s="69"/>
      <c r="AS8" s="69"/>
      <c r="AT8" s="68">
        <f>データ!T6</f>
        <v>4724.6499999999996</v>
      </c>
      <c r="AU8" s="68"/>
      <c r="AV8" s="68"/>
      <c r="AW8" s="68"/>
      <c r="AX8" s="68"/>
      <c r="AY8" s="68"/>
      <c r="AZ8" s="68"/>
      <c r="BA8" s="68"/>
      <c r="BB8" s="68">
        <f>データ!U6</f>
        <v>199.96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81.540000000000006</v>
      </c>
      <c r="J10" s="68"/>
      <c r="K10" s="68"/>
      <c r="L10" s="68"/>
      <c r="M10" s="68"/>
      <c r="N10" s="68"/>
      <c r="O10" s="68"/>
      <c r="P10" s="68">
        <f>データ!P6</f>
        <v>43.36</v>
      </c>
      <c r="Q10" s="68"/>
      <c r="R10" s="68"/>
      <c r="S10" s="68"/>
      <c r="T10" s="68"/>
      <c r="U10" s="68"/>
      <c r="V10" s="68"/>
      <c r="W10" s="68">
        <f>データ!Q6</f>
        <v>94.61</v>
      </c>
      <c r="X10" s="68"/>
      <c r="Y10" s="68"/>
      <c r="Z10" s="68"/>
      <c r="AA10" s="68"/>
      <c r="AB10" s="68"/>
      <c r="AC10" s="68"/>
      <c r="AD10" s="69">
        <f>データ!R6</f>
        <v>0</v>
      </c>
      <c r="AE10" s="69"/>
      <c r="AF10" s="69"/>
      <c r="AG10" s="69"/>
      <c r="AH10" s="69"/>
      <c r="AI10" s="69"/>
      <c r="AJ10" s="69"/>
      <c r="AK10" s="2"/>
      <c r="AL10" s="69">
        <f>データ!V6</f>
        <v>85331</v>
      </c>
      <c r="AM10" s="69"/>
      <c r="AN10" s="69"/>
      <c r="AO10" s="69"/>
      <c r="AP10" s="69"/>
      <c r="AQ10" s="69"/>
      <c r="AR10" s="69"/>
      <c r="AS10" s="69"/>
      <c r="AT10" s="68">
        <f>データ!W6</f>
        <v>21.61</v>
      </c>
      <c r="AU10" s="68"/>
      <c r="AV10" s="68"/>
      <c r="AW10" s="68"/>
      <c r="AX10" s="68"/>
      <c r="AY10" s="68"/>
      <c r="AZ10" s="68"/>
      <c r="BA10" s="68"/>
      <c r="BB10" s="68">
        <f>データ!X6</f>
        <v>3948.68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n5+257TyD11Q6kydWcEBaGmJnNcTF1WRlmEtbfxI2MH54I9Xr5b0qSO1gRYZCpkwi32epAtxBag7qCT2AbQJog==" saltValue="byWXYgOoSID5AMFq4X86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300004</v>
      </c>
      <c r="D6" s="33">
        <f t="shared" si="3"/>
        <v>46</v>
      </c>
      <c r="E6" s="33">
        <f t="shared" si="3"/>
        <v>17</v>
      </c>
      <c r="F6" s="33">
        <f t="shared" si="3"/>
        <v>3</v>
      </c>
      <c r="G6" s="33">
        <f t="shared" si="3"/>
        <v>0</v>
      </c>
      <c r="H6" s="33" t="str">
        <f t="shared" si="3"/>
        <v>和歌山県</v>
      </c>
      <c r="I6" s="33" t="str">
        <f t="shared" si="3"/>
        <v>法適用</v>
      </c>
      <c r="J6" s="33" t="str">
        <f t="shared" si="3"/>
        <v>下水道事業</v>
      </c>
      <c r="K6" s="33" t="str">
        <f t="shared" si="3"/>
        <v>流域下水道</v>
      </c>
      <c r="L6" s="33" t="str">
        <f t="shared" si="3"/>
        <v>E2</v>
      </c>
      <c r="M6" s="33" t="str">
        <f t="shared" si="3"/>
        <v>非設置</v>
      </c>
      <c r="N6" s="34" t="str">
        <f t="shared" si="3"/>
        <v>-</v>
      </c>
      <c r="O6" s="34">
        <f t="shared" si="3"/>
        <v>81.540000000000006</v>
      </c>
      <c r="P6" s="34">
        <f t="shared" si="3"/>
        <v>43.36</v>
      </c>
      <c r="Q6" s="34">
        <f t="shared" si="3"/>
        <v>94.61</v>
      </c>
      <c r="R6" s="34">
        <f t="shared" si="3"/>
        <v>0</v>
      </c>
      <c r="S6" s="34">
        <f t="shared" si="3"/>
        <v>944750</v>
      </c>
      <c r="T6" s="34">
        <f t="shared" si="3"/>
        <v>4724.6499999999996</v>
      </c>
      <c r="U6" s="34">
        <f t="shared" si="3"/>
        <v>199.96</v>
      </c>
      <c r="V6" s="34">
        <f t="shared" si="3"/>
        <v>85331</v>
      </c>
      <c r="W6" s="34">
        <f t="shared" si="3"/>
        <v>21.61</v>
      </c>
      <c r="X6" s="34">
        <f t="shared" si="3"/>
        <v>3948.68</v>
      </c>
      <c r="Y6" s="35" t="str">
        <f>IF(Y7="",NA(),Y7)</f>
        <v>-</v>
      </c>
      <c r="Z6" s="35" t="str">
        <f t="shared" ref="Z6:AH6" si="4">IF(Z7="",NA(),Z7)</f>
        <v>-</v>
      </c>
      <c r="AA6" s="35" t="str">
        <f t="shared" si="4"/>
        <v>-</v>
      </c>
      <c r="AB6" s="35">
        <f t="shared" si="4"/>
        <v>101.95</v>
      </c>
      <c r="AC6" s="35">
        <f t="shared" si="4"/>
        <v>101.97</v>
      </c>
      <c r="AD6" s="35" t="str">
        <f t="shared" si="4"/>
        <v>-</v>
      </c>
      <c r="AE6" s="35" t="str">
        <f t="shared" si="4"/>
        <v>-</v>
      </c>
      <c r="AF6" s="35" t="str">
        <f t="shared" si="4"/>
        <v>-</v>
      </c>
      <c r="AG6" s="34" t="e">
        <f t="shared" si="4"/>
        <v>#N/A</v>
      </c>
      <c r="AH6" s="35">
        <f t="shared" si="4"/>
        <v>104.92</v>
      </c>
      <c r="AI6" s="34" t="str">
        <f>IF(AI7="","",IF(AI7="-","【-】","【"&amp;SUBSTITUTE(TEXT(AI7,"#,##0.00"),"-","△")&amp;"】"))</f>
        <v>【101.70】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t="e">
        <f t="shared" si="5"/>
        <v>#N/A</v>
      </c>
      <c r="AS6" s="34">
        <f t="shared" si="5"/>
        <v>0</v>
      </c>
      <c r="AT6" s="34" t="str">
        <f>IF(AT7="","",IF(AT7="-","【-】","【"&amp;SUBSTITUTE(TEXT(AT7,"#,##0.00"),"-","△")&amp;"】"))</f>
        <v>【8.92】</v>
      </c>
      <c r="AU6" s="35" t="str">
        <f>IF(AU7="",NA(),AU7)</f>
        <v>-</v>
      </c>
      <c r="AV6" s="35" t="str">
        <f t="shared" ref="AV6:BD6" si="6">IF(AV7="",NA(),AV7)</f>
        <v>-</v>
      </c>
      <c r="AW6" s="35" t="str">
        <f t="shared" si="6"/>
        <v>-</v>
      </c>
      <c r="AX6" s="35">
        <f t="shared" si="6"/>
        <v>61.51</v>
      </c>
      <c r="AY6" s="35">
        <f t="shared" si="6"/>
        <v>39.6</v>
      </c>
      <c r="AZ6" s="35" t="str">
        <f t="shared" si="6"/>
        <v>-</v>
      </c>
      <c r="BA6" s="35" t="str">
        <f t="shared" si="6"/>
        <v>-</v>
      </c>
      <c r="BB6" s="35" t="str">
        <f t="shared" si="6"/>
        <v>-</v>
      </c>
      <c r="BC6" s="34" t="e">
        <f t="shared" si="6"/>
        <v>#N/A</v>
      </c>
      <c r="BD6" s="35">
        <f t="shared" si="6"/>
        <v>68.36</v>
      </c>
      <c r="BE6" s="34" t="str">
        <f>IF(BE7="","",IF(BE7="-","【-】","【"&amp;SUBSTITUTE(TEXT(BE7,"#,##0.00"),"-","△")&amp;"】"))</f>
        <v>【100.43】</v>
      </c>
      <c r="BF6" s="35" t="str">
        <f>IF(BF7="",NA(),BF7)</f>
        <v>-</v>
      </c>
      <c r="BG6" s="35" t="str">
        <f t="shared" ref="BG6:BO6" si="7">IF(BG7="",NA(),BG7)</f>
        <v>-</v>
      </c>
      <c r="BH6" s="35" t="str">
        <f t="shared" si="7"/>
        <v>-</v>
      </c>
      <c r="BI6" s="35">
        <f t="shared" si="7"/>
        <v>1300.98</v>
      </c>
      <c r="BJ6" s="35">
        <f t="shared" si="7"/>
        <v>1211.99</v>
      </c>
      <c r="BK6" s="35" t="str">
        <f t="shared" si="7"/>
        <v>-</v>
      </c>
      <c r="BL6" s="35" t="str">
        <f t="shared" si="7"/>
        <v>-</v>
      </c>
      <c r="BM6" s="35" t="str">
        <f t="shared" si="7"/>
        <v>-</v>
      </c>
      <c r="BN6" s="35">
        <f t="shared" si="7"/>
        <v>501.88</v>
      </c>
      <c r="BO6" s="35">
        <f t="shared" si="7"/>
        <v>542.23</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348.59</v>
      </c>
      <c r="CF6" s="35">
        <f t="shared" si="9"/>
        <v>169.25</v>
      </c>
      <c r="CG6" s="35" t="str">
        <f t="shared" si="9"/>
        <v>-</v>
      </c>
      <c r="CH6" s="35" t="str">
        <f t="shared" si="9"/>
        <v>-</v>
      </c>
      <c r="CI6" s="35" t="str">
        <f t="shared" si="9"/>
        <v>-</v>
      </c>
      <c r="CJ6" s="35">
        <f t="shared" si="9"/>
        <v>100.13</v>
      </c>
      <c r="CK6" s="35">
        <f t="shared" si="9"/>
        <v>73.760000000000005</v>
      </c>
      <c r="CL6" s="34" t="str">
        <f>IF(CL7="","",IF(CL7="-","【-】","【"&amp;SUBSTITUTE(TEXT(CL7,"#,##0.00"),"-","△")&amp;"】"))</f>
        <v>【51.03】</v>
      </c>
      <c r="CM6" s="35" t="str">
        <f>IF(CM7="",NA(),CM7)</f>
        <v>-</v>
      </c>
      <c r="CN6" s="35" t="str">
        <f t="shared" ref="CN6:CV6" si="10">IF(CN7="",NA(),CN7)</f>
        <v>-</v>
      </c>
      <c r="CO6" s="35" t="str">
        <f t="shared" si="10"/>
        <v>-</v>
      </c>
      <c r="CP6" s="34">
        <f t="shared" si="10"/>
        <v>0</v>
      </c>
      <c r="CQ6" s="35">
        <f t="shared" si="10"/>
        <v>58.09</v>
      </c>
      <c r="CR6" s="35" t="str">
        <f t="shared" si="10"/>
        <v>-</v>
      </c>
      <c r="CS6" s="35" t="str">
        <f t="shared" si="10"/>
        <v>-</v>
      </c>
      <c r="CT6" s="35" t="str">
        <f t="shared" si="10"/>
        <v>-</v>
      </c>
      <c r="CU6" s="35">
        <f t="shared" si="10"/>
        <v>52.28</v>
      </c>
      <c r="CV6" s="35">
        <f t="shared" si="10"/>
        <v>58.18</v>
      </c>
      <c r="CW6" s="34" t="str">
        <f>IF(CW7="","",IF(CW7="-","【-】","【"&amp;SUBSTITUTE(TEXT(CW7,"#,##0.00"),"-","△")&amp;"】"))</f>
        <v>【68.03】</v>
      </c>
      <c r="CX6" s="35" t="str">
        <f>IF(CX7="",NA(),CX7)</f>
        <v>-</v>
      </c>
      <c r="CY6" s="35" t="str">
        <f t="shared" ref="CY6:DG6" si="11">IF(CY7="",NA(),CY7)</f>
        <v>-</v>
      </c>
      <c r="CZ6" s="35" t="str">
        <f t="shared" si="11"/>
        <v>-</v>
      </c>
      <c r="DA6" s="35">
        <f t="shared" si="11"/>
        <v>74.45</v>
      </c>
      <c r="DB6" s="35">
        <f t="shared" si="11"/>
        <v>74.489999999999995</v>
      </c>
      <c r="DC6" s="35" t="str">
        <f t="shared" si="11"/>
        <v>-</v>
      </c>
      <c r="DD6" s="35" t="str">
        <f t="shared" si="11"/>
        <v>-</v>
      </c>
      <c r="DE6" s="35" t="str">
        <f t="shared" si="11"/>
        <v>-</v>
      </c>
      <c r="DF6" s="35">
        <f t="shared" si="11"/>
        <v>84.69</v>
      </c>
      <c r="DG6" s="35">
        <f t="shared" si="11"/>
        <v>85.82</v>
      </c>
      <c r="DH6" s="34" t="str">
        <f>IF(DH7="","",IF(DH7="-","【-】","【"&amp;SUBSTITUTE(TEXT(DH7,"#,##0.00"),"-","△")&amp;"】"))</f>
        <v>【93.88】</v>
      </c>
      <c r="DI6" s="35" t="str">
        <f>IF(DI7="",NA(),DI7)</f>
        <v>-</v>
      </c>
      <c r="DJ6" s="35" t="str">
        <f t="shared" ref="DJ6:DR6" si="12">IF(DJ7="",NA(),DJ7)</f>
        <v>-</v>
      </c>
      <c r="DK6" s="35" t="str">
        <f t="shared" si="12"/>
        <v>-</v>
      </c>
      <c r="DL6" s="35">
        <f t="shared" si="12"/>
        <v>3.62</v>
      </c>
      <c r="DM6" s="35">
        <f t="shared" si="12"/>
        <v>7.62</v>
      </c>
      <c r="DN6" s="35" t="str">
        <f t="shared" si="12"/>
        <v>-</v>
      </c>
      <c r="DO6" s="35" t="str">
        <f t="shared" si="12"/>
        <v>-</v>
      </c>
      <c r="DP6" s="35" t="str">
        <f t="shared" si="12"/>
        <v>-</v>
      </c>
      <c r="DQ6" s="34" t="e">
        <f t="shared" si="12"/>
        <v>#N/A</v>
      </c>
      <c r="DR6" s="35">
        <f t="shared" si="12"/>
        <v>6.46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t="e">
        <f t="shared" si="13"/>
        <v>#N/A</v>
      </c>
      <c r="EC6" s="34">
        <f t="shared" si="13"/>
        <v>0</v>
      </c>
      <c r="ED6" s="34" t="str">
        <f>IF(ED7="","",IF(ED7="-","【-】","【"&amp;SUBSTITUTE(TEXT(ED7,"#,##0.00"),"-","△")&amp;"】"))</f>
        <v>【0.91】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0.78</v>
      </c>
      <c r="EN6" s="35">
        <f t="shared" si="14"/>
        <v>0.46</v>
      </c>
      <c r="EO6" s="34" t="str">
        <f>IF(EO7="","",IF(EO7="-","【-】","【"&amp;SUBSTITUTE(TEXT(EO7,"#,##0.00"),"-","△")&amp;"】"))</f>
        <v>【1.84】</v>
      </c>
    </row>
    <row r="7" spans="1:148" s="36" customFormat="1" x14ac:dyDescent="0.15">
      <c r="A7" s="28"/>
      <c r="B7" s="37">
        <v>2020</v>
      </c>
      <c r="C7" s="37">
        <v>300004</v>
      </c>
      <c r="D7" s="37">
        <v>46</v>
      </c>
      <c r="E7" s="37">
        <v>17</v>
      </c>
      <c r="F7" s="37">
        <v>3</v>
      </c>
      <c r="G7" s="37">
        <v>0</v>
      </c>
      <c r="H7" s="37" t="s">
        <v>96</v>
      </c>
      <c r="I7" s="37" t="s">
        <v>97</v>
      </c>
      <c r="J7" s="37" t="s">
        <v>98</v>
      </c>
      <c r="K7" s="37" t="s">
        <v>99</v>
      </c>
      <c r="L7" s="37" t="s">
        <v>100</v>
      </c>
      <c r="M7" s="37" t="s">
        <v>101</v>
      </c>
      <c r="N7" s="38" t="s">
        <v>102</v>
      </c>
      <c r="O7" s="38">
        <v>81.540000000000006</v>
      </c>
      <c r="P7" s="38">
        <v>43.36</v>
      </c>
      <c r="Q7" s="38">
        <v>94.61</v>
      </c>
      <c r="R7" s="38">
        <v>0</v>
      </c>
      <c r="S7" s="38">
        <v>944750</v>
      </c>
      <c r="T7" s="38">
        <v>4724.6499999999996</v>
      </c>
      <c r="U7" s="38">
        <v>199.96</v>
      </c>
      <c r="V7" s="38">
        <v>85331</v>
      </c>
      <c r="W7" s="38">
        <v>21.61</v>
      </c>
      <c r="X7" s="38">
        <v>3948.68</v>
      </c>
      <c r="Y7" s="38" t="s">
        <v>102</v>
      </c>
      <c r="Z7" s="38" t="s">
        <v>102</v>
      </c>
      <c r="AA7" s="38" t="s">
        <v>102</v>
      </c>
      <c r="AB7" s="38">
        <v>101.95</v>
      </c>
      <c r="AC7" s="38">
        <v>101.97</v>
      </c>
      <c r="AD7" s="38" t="s">
        <v>102</v>
      </c>
      <c r="AE7" s="38" t="s">
        <v>102</v>
      </c>
      <c r="AF7" s="38" t="s">
        <v>102</v>
      </c>
      <c r="AG7" s="38"/>
      <c r="AH7" s="38">
        <v>104.92</v>
      </c>
      <c r="AI7" s="38">
        <v>101.7</v>
      </c>
      <c r="AJ7" s="38" t="s">
        <v>102</v>
      </c>
      <c r="AK7" s="38" t="s">
        <v>102</v>
      </c>
      <c r="AL7" s="38" t="s">
        <v>102</v>
      </c>
      <c r="AM7" s="38">
        <v>0</v>
      </c>
      <c r="AN7" s="38">
        <v>0</v>
      </c>
      <c r="AO7" s="38" t="s">
        <v>102</v>
      </c>
      <c r="AP7" s="38" t="s">
        <v>102</v>
      </c>
      <c r="AQ7" s="38" t="s">
        <v>102</v>
      </c>
      <c r="AR7" s="38"/>
      <c r="AS7" s="38">
        <v>0</v>
      </c>
      <c r="AT7" s="38">
        <v>8.92</v>
      </c>
      <c r="AU7" s="38" t="s">
        <v>102</v>
      </c>
      <c r="AV7" s="38" t="s">
        <v>102</v>
      </c>
      <c r="AW7" s="38" t="s">
        <v>102</v>
      </c>
      <c r="AX7" s="38">
        <v>61.51</v>
      </c>
      <c r="AY7" s="38">
        <v>39.6</v>
      </c>
      <c r="AZ7" s="38" t="s">
        <v>102</v>
      </c>
      <c r="BA7" s="38" t="s">
        <v>102</v>
      </c>
      <c r="BB7" s="38" t="s">
        <v>102</v>
      </c>
      <c r="BC7" s="38"/>
      <c r="BD7" s="38">
        <v>68.36</v>
      </c>
      <c r="BE7" s="38">
        <v>100.43</v>
      </c>
      <c r="BF7" s="38" t="s">
        <v>102</v>
      </c>
      <c r="BG7" s="38" t="s">
        <v>102</v>
      </c>
      <c r="BH7" s="38" t="s">
        <v>102</v>
      </c>
      <c r="BI7" s="38">
        <v>1300.98</v>
      </c>
      <c r="BJ7" s="38">
        <v>1211.99</v>
      </c>
      <c r="BK7" s="38" t="s">
        <v>102</v>
      </c>
      <c r="BL7" s="38" t="s">
        <v>102</v>
      </c>
      <c r="BM7" s="38" t="s">
        <v>102</v>
      </c>
      <c r="BN7" s="38">
        <v>501.88</v>
      </c>
      <c r="BO7" s="38">
        <v>542.23</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348.59</v>
      </c>
      <c r="CF7" s="38">
        <v>169.25</v>
      </c>
      <c r="CG7" s="38" t="s">
        <v>102</v>
      </c>
      <c r="CH7" s="38" t="s">
        <v>102</v>
      </c>
      <c r="CI7" s="38" t="s">
        <v>102</v>
      </c>
      <c r="CJ7" s="38">
        <v>100.13</v>
      </c>
      <c r="CK7" s="38">
        <v>73.760000000000005</v>
      </c>
      <c r="CL7" s="38">
        <v>51.03</v>
      </c>
      <c r="CM7" s="38" t="s">
        <v>102</v>
      </c>
      <c r="CN7" s="38" t="s">
        <v>102</v>
      </c>
      <c r="CO7" s="38" t="s">
        <v>102</v>
      </c>
      <c r="CP7" s="38">
        <v>0</v>
      </c>
      <c r="CQ7" s="38">
        <v>58.09</v>
      </c>
      <c r="CR7" s="38" t="s">
        <v>102</v>
      </c>
      <c r="CS7" s="38" t="s">
        <v>102</v>
      </c>
      <c r="CT7" s="38" t="s">
        <v>102</v>
      </c>
      <c r="CU7" s="38">
        <v>52.28</v>
      </c>
      <c r="CV7" s="38">
        <v>58.18</v>
      </c>
      <c r="CW7" s="38">
        <v>68.03</v>
      </c>
      <c r="CX7" s="38" t="s">
        <v>102</v>
      </c>
      <c r="CY7" s="38" t="s">
        <v>102</v>
      </c>
      <c r="CZ7" s="38" t="s">
        <v>102</v>
      </c>
      <c r="DA7" s="38">
        <v>74.45</v>
      </c>
      <c r="DB7" s="38">
        <v>74.489999999999995</v>
      </c>
      <c r="DC7" s="38" t="s">
        <v>102</v>
      </c>
      <c r="DD7" s="38" t="s">
        <v>102</v>
      </c>
      <c r="DE7" s="38" t="s">
        <v>102</v>
      </c>
      <c r="DF7" s="38">
        <v>84.69</v>
      </c>
      <c r="DG7" s="38">
        <v>85.82</v>
      </c>
      <c r="DH7" s="38">
        <v>93.88</v>
      </c>
      <c r="DI7" s="38" t="s">
        <v>102</v>
      </c>
      <c r="DJ7" s="38" t="s">
        <v>102</v>
      </c>
      <c r="DK7" s="38" t="s">
        <v>102</v>
      </c>
      <c r="DL7" s="38">
        <v>3.62</v>
      </c>
      <c r="DM7" s="38">
        <v>7.62</v>
      </c>
      <c r="DN7" s="38" t="s">
        <v>102</v>
      </c>
      <c r="DO7" s="38" t="s">
        <v>102</v>
      </c>
      <c r="DP7" s="38" t="s">
        <v>102</v>
      </c>
      <c r="DQ7" s="38"/>
      <c r="DR7" s="38">
        <v>6.46</v>
      </c>
      <c r="DS7" s="38">
        <v>31.52</v>
      </c>
      <c r="DT7" s="38" t="s">
        <v>102</v>
      </c>
      <c r="DU7" s="38" t="s">
        <v>102</v>
      </c>
      <c r="DV7" s="38" t="s">
        <v>102</v>
      </c>
      <c r="DW7" s="38">
        <v>0</v>
      </c>
      <c r="DX7" s="38">
        <v>0</v>
      </c>
      <c r="DY7" s="38" t="s">
        <v>102</v>
      </c>
      <c r="DZ7" s="38" t="s">
        <v>102</v>
      </c>
      <c r="EA7" s="38" t="s">
        <v>102</v>
      </c>
      <c r="EB7" s="38"/>
      <c r="EC7" s="38">
        <v>0</v>
      </c>
      <c r="ED7" s="38">
        <v>0.91</v>
      </c>
      <c r="EE7" s="38" t="s">
        <v>102</v>
      </c>
      <c r="EF7" s="38" t="s">
        <v>102</v>
      </c>
      <c r="EG7" s="38" t="s">
        <v>102</v>
      </c>
      <c r="EH7" s="38">
        <v>0</v>
      </c>
      <c r="EI7" s="38">
        <v>0</v>
      </c>
      <c r="EJ7" s="38" t="s">
        <v>102</v>
      </c>
      <c r="EK7" s="38" t="s">
        <v>102</v>
      </c>
      <c r="EL7" s="38" t="s">
        <v>102</v>
      </c>
      <c r="EM7" s="38">
        <v>0.78</v>
      </c>
      <c r="EN7" s="38">
        <v>0.46</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