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土木部\下水道推進課\003 予算経理\003(共通)予算経理\06 予算経理一般\002 予算一般\調べ物\R3\01_予算関係調査\73_【照会1_24〆】公営企業に係る経営比較分析表（令和２年度決算）の分析等について（依頼）\03_回答\"/>
    </mc:Choice>
  </mc:AlternateContent>
  <workbookProtection workbookAlgorithmName="SHA-512" workbookHashValue="t2HY4H4mnnGwJLByUkXy/Kwhc8u3hT+ZZTBe6TBmsmFMwMGwr5/+rH4cbWfj1wQryzl4q0qoJCru+Thvg3k+hg==" workbookSaltValue="AAWU3qoPhQBgT0mZiF7DtQ==" workbookSpinCount="100000" lockStructure="1"/>
  <bookViews>
    <workbookView xWindow="0" yWindow="0" windowWidth="19200" windowHeight="6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X6" i="5" l="1"/>
  <c r="F10" i="5" l="1"/>
  <c r="E10" i="5"/>
  <c r="D10" i="5"/>
  <c r="C10" i="5"/>
  <c r="B10" i="5"/>
  <c r="EO6" i="5"/>
  <c r="EN6" i="5"/>
  <c r="EM6" i="5"/>
  <c r="EL6" i="5"/>
  <c r="EK6" i="5"/>
  <c r="EJ6" i="5"/>
  <c r="EI6" i="5"/>
  <c r="EH6" i="5"/>
  <c r="EG6" i="5"/>
  <c r="EF6" i="5"/>
  <c r="EE6" i="5"/>
  <c r="ED6" i="5"/>
  <c r="EC6" i="5"/>
  <c r="EB6" i="5"/>
  <c r="EA6" i="5"/>
  <c r="DZ6" i="5"/>
  <c r="DY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AD10" i="4"/>
  <c r="W10" i="4"/>
  <c r="P10" i="4"/>
  <c r="BB8" i="4"/>
  <c r="AD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<sst xmlns="http://schemas.openxmlformats.org/spreadsheetml/2006/main" count="320" uniqueCount="118">
  <si>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</si>
  <si>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</si>
  <si>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</si>
  <si>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</si>
  <si>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</si>
  <si>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</si>
  <si>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</si>
  <si>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</si>
  <si>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</si>
  <si>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</si>
  <si>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</si>
  <si>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</si>
  <si>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</si>
  <si>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</si>
  <si>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</si>
  <si>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</si>
  <si>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</si>
  <si>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</si>
  <si>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</si>
  <si>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</si>
  <si>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</si>
  <si>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</si>
  <si>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</si>
  <si>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</si>
  <si>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</si>
  <si>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</si>
  <si>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</si>
  <si>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</si>
  <si>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</si>
  <si>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</si>
  <si>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</si>
  <si>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</si>
  <si>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</si>
  <si>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</si>
  <si>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</si>
  <si>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</si>
  <si>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</si>
  <si>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</si>
  <si>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</si>
  <si>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</si>
  <si>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</si>
  <si>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</si>
  <si>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</si>
  <si>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</si>
  <si>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</si>
  <si>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</si>
  <si>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</si>
  <si>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</si>
  <si>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</si>
  <si>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</si>
  <si>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</si>
  <si>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</si>
  <si>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</si>
  <si>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</si>
  <si>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</si>
  <si>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</si>
  <si>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</si>
  <si>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</si>
  <si>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</si>
  <si>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</si>
  <si>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</si>
  <si>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</si>
  <si>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</si>
  <si>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</si>
  <si>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</si>
  <si>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</si>
  <si>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</si>
  <si>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</si>
  <si>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</si>
  <si>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</si>
  <si>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</si>
  <si>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</si>
  <si>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</si>
  <si>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</si>
  <si>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</si>
  <si>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</si>
  <si>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</si>
  <si>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</si>
  <si>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</si>
  <si>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</si>
  <si>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</si>
  <si>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</si>
  <si>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</si>
  <si>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</si>
  <si>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</si>
  <si>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</si>
  <si>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</si>
  <si>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</si>
  <si>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</si>
  <si>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</si>
  <si>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</si>
  <si>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</si>
  <si>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</si>
  <si>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</si>
  <si>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</si>
  <si>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</si>
  <si>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</si>
  <si>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</si>
  <si>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</si>
  <si>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</si>
  <si>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</si>
  <si>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</si>
  <si>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</si>
  <si>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</si>
  <si>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</si>
  <si>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</si>
  <si>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</si>
  <si>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</si>
  <si>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</si>
  <si>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</si>
  <si>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</si>
  <si>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</si>
  <si>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</si>
  <si>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</si>
  <si>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</si>
  <si>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経常収支比率は100％を上回っており、また、累積欠損金も生じていないことから経営は健全である。
　流動比率は類似団体と比べて▲1.93ポイントとなり、100を下回っている。これは、流動負債の主な債務である企業債の償還財源を一般会計繰入金等の収入で確保することとしているためであり、短期的な支払に支障はない。
　企業債残高対事業規模比率は、企業債現在高の減小により類似団体平均値と比較して大幅に低い水準にある。※R2年度の本県比率／平均比率＝31.25％
　汚水処理原価は、類似団体と比較すると＋7.07円と高い水準となっており、維持管理コストの縮減に努めていく。
　施設利用率は流入水量の増加に伴いH23年以降徐々に伸び、R2年度は類似団体との利用率の差は+7.70ポイントとなっている。
　水洗化率は年々上昇してきているものの、類似団体と比較すると▲2.35ポイントとなっている。</t>
    <phoneticPr fontId="4"/>
  </si>
  <si>
    <t>　有形固定資産減価償却率はR2年度より企業会計へ移行し、減価償却累計額が1年分しか計上されていないため類似団体より低水準となっている。
　法定耐用年数を経過した管渠がないことから，管渠老朽化率は０％となっている。
　管渠の大幅な更新改良時期は未到来であるが、供用開始から39年経過しており、ストックマネジメント計画に基づき計画的に更新等を進める。</t>
    <phoneticPr fontId="4"/>
  </si>
  <si>
    <t>　経営基盤の強化と財政マネジメントの向上を目的とし、R2年度より企業会計へ移行した。今後は新たな経営指標の比較・分析を行い経営の健全性を確保していく。
　また、水洗化率の向上による流入水量の増加、施設利用率の向上を図るとともに、効率的な汚水処理の実施により収益性、健全性の向上に取り組む。
　老朽化する施設・設備に関しては、ストックマネジメント計画に基づく計画的な改築・更新による適切な投資を図っていく。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</si>
</sst>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0.76</c:v>
                </c:pt>
              </c:numCache>
            </c:numRef>
          </c:val>
          <c:extLst>
            <c:ext xmlns:c16="http://schemas.microsoft.com/office/drawing/2014/chart" uri="{C3380CC4-5D6E-409C-BE32-E72D297353CC}">
              <c16:uniqueId val="{00000000-6789-412A-9E7B-08CF612559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6789-412A-9E7B-08CF612559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75.900000000000006</c:v>
                </c:pt>
              </c:numCache>
            </c:numRef>
          </c:val>
          <c:extLst>
            <c:ext xmlns:c16="http://schemas.microsoft.com/office/drawing/2014/chart" uri="{C3380CC4-5D6E-409C-BE32-E72D297353CC}">
              <c16:uniqueId val="{00000000-C052-42FA-97AB-D25B731E40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C052-42FA-97AB-D25B731E40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91.66</c:v>
                </c:pt>
              </c:numCache>
            </c:numRef>
          </c:val>
          <c:extLst>
            <c:ext xmlns:c16="http://schemas.microsoft.com/office/drawing/2014/chart" uri="{C3380CC4-5D6E-409C-BE32-E72D297353CC}">
              <c16:uniqueId val="{00000000-79F2-4DCE-A6DA-9DCA0962DC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79F2-4DCE-A6DA-9DCA0962DC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105.71</c:v>
                </c:pt>
              </c:numCache>
            </c:numRef>
          </c:val>
          <c:extLst>
            <c:ext xmlns:c16="http://schemas.microsoft.com/office/drawing/2014/chart" uri="{C3380CC4-5D6E-409C-BE32-E72D297353CC}">
              <c16:uniqueId val="{00000000-9369-46AB-8ABA-EF5A28DF2F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9369-46AB-8ABA-EF5A28DF2F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5.95</c:v>
                </c:pt>
              </c:numCache>
            </c:numRef>
          </c:val>
          <c:extLst>
            <c:ext xmlns:c16="http://schemas.microsoft.com/office/drawing/2014/chart" uri="{C3380CC4-5D6E-409C-BE32-E72D297353CC}">
              <c16:uniqueId val="{00000000-3EF3-4C96-B81F-9234BC844E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3EF3-4C96-B81F-9234BC844E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75-4B33-AE02-99BB0E9F62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A875-4B33-AE02-99BB0E9F62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A9-404C-ADFF-9DC0CBF88C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6FA9-404C-ADFF-9DC0CBF88C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99.21</c:v>
                </c:pt>
              </c:numCache>
            </c:numRef>
          </c:val>
          <c:extLst>
            <c:ext xmlns:c16="http://schemas.microsoft.com/office/drawing/2014/chart" uri="{C3380CC4-5D6E-409C-BE32-E72D297353CC}">
              <c16:uniqueId val="{00000000-C82A-4485-934B-85C40EE73A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C82A-4485-934B-85C40EE73A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79.900000000000006</c:v>
                </c:pt>
              </c:numCache>
            </c:numRef>
          </c:val>
          <c:extLst>
            <c:ext xmlns:c16="http://schemas.microsoft.com/office/drawing/2014/chart" uri="{C3380CC4-5D6E-409C-BE32-E72D297353CC}">
              <c16:uniqueId val="{00000000-D84C-41B8-9FFD-5BE84A3923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D84C-41B8-9FFD-5BE84A3923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41-4D58-B1E0-9283A588FD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C41-4D58-B1E0-9283A588FD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57.74</c:v>
                </c:pt>
              </c:numCache>
            </c:numRef>
          </c:val>
          <c:extLst>
            <c:ext xmlns:c16="http://schemas.microsoft.com/office/drawing/2014/chart" uri="{C3380CC4-5D6E-409C-BE32-E72D297353CC}">
              <c16:uniqueId val="{00000000-2A6F-4A1B-AD41-1C8C6EB169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2A6F-4A1B-AD41-1C8C6EB169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672979</v>
      </c>
      <c r="AM8" s="51"/>
      <c r="AN8" s="51"/>
      <c r="AO8" s="51"/>
      <c r="AP8" s="51"/>
      <c r="AQ8" s="51"/>
      <c r="AR8" s="51"/>
      <c r="AS8" s="51"/>
      <c r="AT8" s="46">
        <f>データ!T6</f>
        <v>6707.89</v>
      </c>
      <c r="AU8" s="46"/>
      <c r="AV8" s="46"/>
      <c r="AW8" s="46"/>
      <c r="AX8" s="46"/>
      <c r="AY8" s="46"/>
      <c r="AZ8" s="46"/>
      <c r="BA8" s="46"/>
      <c r="BB8" s="46">
        <f>データ!U6</f>
        <v>100.33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82.13</v>
      </c>
      <c r="J10" s="46"/>
      <c r="K10" s="46"/>
      <c r="L10" s="46"/>
      <c r="M10" s="46"/>
      <c r="N10" s="46"/>
      <c r="O10" s="46"/>
      <c r="P10" s="46">
        <f>データ!P6</f>
        <v>64.45</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265586</v>
      </c>
      <c r="AM10" s="51"/>
      <c r="AN10" s="51"/>
      <c r="AO10" s="51"/>
      <c r="AP10" s="51"/>
      <c r="AQ10" s="51"/>
      <c r="AR10" s="51"/>
      <c r="AS10" s="51"/>
      <c r="AT10" s="46">
        <f>データ!W6</f>
        <v>81.53</v>
      </c>
      <c r="AU10" s="46"/>
      <c r="AV10" s="46"/>
      <c r="AW10" s="46"/>
      <c r="AX10" s="46"/>
      <c r="AY10" s="46"/>
      <c r="AZ10" s="46"/>
      <c r="BA10" s="46"/>
      <c r="BB10" s="46">
        <f>データ!X6</f>
        <v>3257.52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krqHzXk2/cWRW/oIBJqpfc9qqEyOxxrQOlFANugG828XTNQUAsWoWZs3MZM9F/VzxmgPHopX1aVfI7oBqxC7Jg==" saltValue="kCupg2pst91Q+2GtNKUJ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DN1" workbookViewId="0">
      <selection activeCell="DW12" sqref="DW12"/>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320005</v>
      </c>
      <c r="D6" s="33">
        <f t="shared" si="3"/>
        <v>46</v>
      </c>
      <c r="E6" s="33">
        <f t="shared" si="3"/>
        <v>17</v>
      </c>
      <c r="F6" s="33">
        <f t="shared" si="3"/>
        <v>3</v>
      </c>
      <c r="G6" s="33">
        <f t="shared" si="3"/>
        <v>0</v>
      </c>
      <c r="H6" s="33" t="str">
        <f t="shared" si="3"/>
        <v>島根県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82.13</v>
      </c>
      <c r="P6" s="34">
        <f t="shared" si="3"/>
        <v>64.45</v>
      </c>
      <c r="Q6" s="34">
        <f t="shared" si="3"/>
        <v>100</v>
      </c>
      <c r="R6" s="34">
        <f t="shared" si="3"/>
        <v>0</v>
      </c>
      <c r="S6" s="34">
        <f t="shared" si="3"/>
        <v>672979</v>
      </c>
      <c r="T6" s="34">
        <f t="shared" si="3"/>
        <v>6707.89</v>
      </c>
      <c r="U6" s="34">
        <f t="shared" si="3"/>
        <v>100.33</v>
      </c>
      <c r="V6" s="34">
        <f t="shared" si="3"/>
        <v>265586</v>
      </c>
      <c r="W6" s="34">
        <f t="shared" si="3"/>
        <v>81.53</v>
      </c>
      <c r="X6" s="34">
        <f t="shared" si="3"/>
        <v>3257.52</v>
      </c>
      <c r="Y6" s="35" t="str">
        <f>IF(Y7="",NA(),Y7)</f>
        <v>-</v>
      </c>
      <c r="Z6" s="35" t="str">
        <f t="shared" ref="Z6:AH6" si="4">IF(Z7="",NA(),Z7)</f>
        <v>-</v>
      </c>
      <c r="AA6" s="35" t="str">
        <f t="shared" si="4"/>
        <v>-</v>
      </c>
      <c r="AB6" s="35" t="str">
        <f t="shared" si="4"/>
        <v>-</v>
      </c>
      <c r="AC6" s="35">
        <f t="shared" si="4"/>
        <v>105.71</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99.21</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79.900000000000006</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57.74</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75.900000000000006</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91.66</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5.95</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5" t="str">
        <f>IF(DX7="",NA(),DX7)</f>
        <v>-</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0.76</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320005</v>
      </c>
      <c r="D7" s="37">
        <v>46</v>
      </c>
      <c r="E7" s="37">
        <v>17</v>
      </c>
      <c r="F7" s="37">
        <v>3</v>
      </c>
      <c r="G7" s="37">
        <v>0</v>
      </c>
      <c r="H7" s="37" t="s">
        <v>96</v>
      </c>
      <c r="I7" s="37" t="s">
        <v>97</v>
      </c>
      <c r="J7" s="37" t="s">
        <v>98</v>
      </c>
      <c r="K7" s="37" t="s">
        <v>99</v>
      </c>
      <c r="L7" s="37" t="s">
        <v>100</v>
      </c>
      <c r="M7" s="37" t="s">
        <v>101</v>
      </c>
      <c r="N7" s="38" t="s">
        <v>102</v>
      </c>
      <c r="O7" s="38">
        <v>82.13</v>
      </c>
      <c r="P7" s="38">
        <v>64.45</v>
      </c>
      <c r="Q7" s="38">
        <v>100</v>
      </c>
      <c r="R7" s="38">
        <v>0</v>
      </c>
      <c r="S7" s="38">
        <v>672979</v>
      </c>
      <c r="T7" s="38">
        <v>6707.89</v>
      </c>
      <c r="U7" s="38">
        <v>100.33</v>
      </c>
      <c r="V7" s="38">
        <v>265586</v>
      </c>
      <c r="W7" s="38">
        <v>81.53</v>
      </c>
      <c r="X7" s="38">
        <v>3257.52</v>
      </c>
      <c r="Y7" s="38" t="s">
        <v>102</v>
      </c>
      <c r="Z7" s="38" t="s">
        <v>102</v>
      </c>
      <c r="AA7" s="38" t="s">
        <v>102</v>
      </c>
      <c r="AB7" s="38" t="s">
        <v>102</v>
      </c>
      <c r="AC7" s="38">
        <v>105.71</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99.21</v>
      </c>
      <c r="AZ7" s="38" t="s">
        <v>102</v>
      </c>
      <c r="BA7" s="38" t="s">
        <v>102</v>
      </c>
      <c r="BB7" s="38" t="s">
        <v>102</v>
      </c>
      <c r="BC7" s="38" t="s">
        <v>102</v>
      </c>
      <c r="BD7" s="38">
        <v>101.14</v>
      </c>
      <c r="BE7" s="38">
        <v>100.43</v>
      </c>
      <c r="BF7" s="38" t="s">
        <v>102</v>
      </c>
      <c r="BG7" s="38" t="s">
        <v>102</v>
      </c>
      <c r="BH7" s="38" t="s">
        <v>102</v>
      </c>
      <c r="BI7" s="38" t="s">
        <v>102</v>
      </c>
      <c r="BJ7" s="38">
        <v>79.900000000000006</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57.74</v>
      </c>
      <c r="CG7" s="38" t="s">
        <v>102</v>
      </c>
      <c r="CH7" s="38" t="s">
        <v>102</v>
      </c>
      <c r="CI7" s="38" t="s">
        <v>102</v>
      </c>
      <c r="CJ7" s="38" t="s">
        <v>102</v>
      </c>
      <c r="CK7" s="38">
        <v>50.67</v>
      </c>
      <c r="CL7" s="38">
        <v>51.03</v>
      </c>
      <c r="CM7" s="38" t="s">
        <v>102</v>
      </c>
      <c r="CN7" s="38" t="s">
        <v>102</v>
      </c>
      <c r="CO7" s="38" t="s">
        <v>102</v>
      </c>
      <c r="CP7" s="38" t="s">
        <v>102</v>
      </c>
      <c r="CQ7" s="38">
        <v>75.900000000000006</v>
      </c>
      <c r="CR7" s="38" t="s">
        <v>102</v>
      </c>
      <c r="CS7" s="38" t="s">
        <v>102</v>
      </c>
      <c r="CT7" s="38" t="s">
        <v>102</v>
      </c>
      <c r="CU7" s="38" t="s">
        <v>102</v>
      </c>
      <c r="CV7" s="38">
        <v>68.2</v>
      </c>
      <c r="CW7" s="38">
        <v>68.03</v>
      </c>
      <c r="CX7" s="38" t="s">
        <v>102</v>
      </c>
      <c r="CY7" s="38" t="s">
        <v>102</v>
      </c>
      <c r="CZ7" s="38" t="s">
        <v>102</v>
      </c>
      <c r="DA7" s="38" t="s">
        <v>102</v>
      </c>
      <c r="DB7" s="38">
        <v>91.66</v>
      </c>
      <c r="DC7" s="38" t="s">
        <v>102</v>
      </c>
      <c r="DD7" s="38" t="s">
        <v>102</v>
      </c>
      <c r="DE7" s="38" t="s">
        <v>102</v>
      </c>
      <c r="DF7" s="38" t="s">
        <v>102</v>
      </c>
      <c r="DG7" s="38">
        <v>94.01</v>
      </c>
      <c r="DH7" s="38">
        <v>93.88</v>
      </c>
      <c r="DI7" s="38" t="s">
        <v>102</v>
      </c>
      <c r="DJ7" s="38" t="s">
        <v>102</v>
      </c>
      <c r="DK7" s="38" t="s">
        <v>102</v>
      </c>
      <c r="DL7" s="38" t="s">
        <v>102</v>
      </c>
      <c r="DM7" s="38">
        <v>5.95</v>
      </c>
      <c r="DN7" s="38" t="s">
        <v>102</v>
      </c>
      <c r="DO7" s="38" t="s">
        <v>102</v>
      </c>
      <c r="DP7" s="38" t="s">
        <v>102</v>
      </c>
      <c r="DQ7" s="38" t="s">
        <v>102</v>
      </c>
      <c r="DR7" s="38">
        <v>31.96</v>
      </c>
      <c r="DS7" s="38">
        <v>31.52</v>
      </c>
      <c r="DT7" s="38" t="s">
        <v>102</v>
      </c>
      <c r="DU7" s="38" t="s">
        <v>102</v>
      </c>
      <c r="DV7" s="38" t="s">
        <v>102</v>
      </c>
      <c r="DW7" s="38" t="s">
        <v>102</v>
      </c>
      <c r="DX7" s="38" t="s">
        <v>102</v>
      </c>
      <c r="DY7" s="38" t="s">
        <v>102</v>
      </c>
      <c r="DZ7" s="38" t="s">
        <v>102</v>
      </c>
      <c r="EA7" s="38" t="s">
        <v>102</v>
      </c>
      <c r="EB7" s="38" t="s">
        <v>102</v>
      </c>
      <c r="EC7" s="38">
        <v>0.93</v>
      </c>
      <c r="ED7" s="38">
        <v>0.91</v>
      </c>
      <c r="EE7" s="38" t="s">
        <v>102</v>
      </c>
      <c r="EF7" s="38" t="s">
        <v>102</v>
      </c>
      <c r="EG7" s="38" t="s">
        <v>102</v>
      </c>
      <c r="EH7" s="38" t="s">
        <v>102</v>
      </c>
      <c r="EI7" s="38">
        <v>0.76</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2022-01-25T04:32:51Z</cp:lastPrinted>
  <dcterms:created xsi:type="dcterms:W3CDTF">2021-12-03T07:20:58Z</dcterms:created>
  <dcterms:modified xsi:type="dcterms:W3CDTF">2022-01-25T04:32:53Z</dcterms:modified>
  <cp:category/>
</cp:coreProperties>
</file>