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110企業局\040水道課\02 水道経営グループ\C06 予算・決算\02　決算\経営比較分析表（決算統計ベース）\R3年度公表（R2決算）\03_常任\"/>
    </mc:Choice>
  </mc:AlternateContent>
  <workbookProtection workbookAlgorithmName="SHA-512" workbookHashValue="kIckojUWBkLvf2jcqeFnBpy1lVTqmErOCjT5Y9cMvY0p+Vkww/rpbwcbvKeru0w6Z65fNJITOCkC7OWMcq0Wlg==" workbookSaltValue="RuyzjXJvOBTEc+mSIstyTQ==" workbookSpinCount="100000" lockStructure="1"/>
  <bookViews>
    <workbookView xWindow="0" yWindow="0" windowWidth="19200" windowHeight="7320"/>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P10" i="4" s="1"/>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W10" i="4"/>
  <c r="I10" i="4"/>
  <c r="BB8" i="4"/>
  <c r="AT8" i="4"/>
  <c r="AL8" i="4"/>
  <c r="AD8" i="4"/>
  <c r="W8" i="4"/>
  <c r="P8" i="4"/>
  <c r="I8" i="4"/>
  <c r="B8" i="4"/>
  <c r="B6" i="4"/>
</calcChain>
</file>

<file path=xl/sharedStrings.xml><?xml version="1.0" encoding="utf-8"?>
<sst xmlns="http://schemas.openxmlformats.org/spreadsheetml/2006/main" count="228" uniqueCount="115">
  <si>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</si>
  <si>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</si>
  <si>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</si>
  <si>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</si>
  <si>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</si>
  <si>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</si>
  <si>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</si>
  <si>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</si>
  <si>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</si>
  <si>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</si>
  <si>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</si>
  <si>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</si>
  <si>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</si>
  <si>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</si>
  <si>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</si>
  <si>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</si>
  <si>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</si>
  <si>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</si>
  <si>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</si>
  <si>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</si>
  <si>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</si>
  <si>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</si>
  <si>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</si>
  <si>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</si>
  <si>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</si>
  <si>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</si>
  <si>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</si>
  <si>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</si>
  <si>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</si>
  <si>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</si>
  <si>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</si>
  <si>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</si>
  <si>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</si>
  <si>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</si>
  <si>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</si>
  <si>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</si>
  <si>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</si>
  <si>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</si>
  <si>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</si>
  <si>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</si>
  <si>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</si>
  <si>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</si>
  <si>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</si>
  <si>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</si>
  <si>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</si>
  <si>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</si>
  <si>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</si>
  <si>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</si>
  <si>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</si>
  <si>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</si>
  <si>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</si>
  <si>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</si>
  <si>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</si>
  <si>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</si>
  <si>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</si>
  <si>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</si>
  <si>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</si>
  <si>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</si>
  <si>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</si>
  <si>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</si>
  <si>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</si>
  <si>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</si>
  <si>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</si>
  <si>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</si>
  <si>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</si>
  <si>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</si>
  <si>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</si>
  <si>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</si>
  <si>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</si>
  <si>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</si>
  <si>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</si>
  <si>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</si>
  <si>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</si>
  <si>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</si>
  <si>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</si>
  <si>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</si>
  <si>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</si>
  <si>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</si>
  <si>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</si>
  <si>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</si>
  <si>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</si>
  <si>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</si>
  <si>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</si>
  <si>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</si>
  <si>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</si>
  <si>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</si>
  <si>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</si>
  <si>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</si>
  <si>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</si>
  <si>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</si>
  <si>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</si>
  <si>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</si>
  <si>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</si>
  <si>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広島県</t>
  </si>
  <si>
    <t>法適用</t>
  </si>
  <si>
    <t>水道事業</t>
  </si>
  <si>
    <t>用水供給事業</t>
  </si>
  <si>
    <t>B</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</si>
  <si>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</si>
  <si>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</si>
  <si>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</si>
  <si>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</si>
  <si>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</si>
  <si>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</si>
  <si>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</si>
  <si>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</si>
  <si>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</si>
  <si>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</si>
  <si>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</si>
  <si>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</si>
  <si>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</si>
  <si>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</si>
  <si>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r>
      <t>【①経常収支比率，②累積欠損金比率】
　経常収支比率は100％を上回っており，累積欠損金もないことから，現時点では経営は堅調に推移している。
【③流動比率】
　流動比率は464％であり，類似団体平均値（以下「平均値」と</t>
    </r>
    <r>
      <rPr>
        <sz val="9.5"/>
        <rFont val="ＭＳ ゴシック"/>
        <family val="3"/>
        <charset val="128"/>
      </rPr>
      <t>いう）284</t>
    </r>
    <r>
      <rPr>
        <sz val="9.5"/>
        <color theme="1"/>
        <rFont val="ＭＳ ゴシック"/>
        <family val="3"/>
        <charset val="128"/>
      </rPr>
      <t>％を上回っており，短期的な支払能力を十分確保している。
【④企業債残高対給水収益比率】
　企業債残高対給水収益比率は企業債の発行抑制に努めた結果，減少傾向であり，平均値より低い水準を維持している。
【⑤料金回収率】
　料金回収率は100％を上回っており，給水に係る費用が給水収益で賄われている。
【⑥給水原価】
　給水原価は平均値に比べ高い水準にあるが，これは本水道用水供給事業の給水区域が広範囲であり，管路等の更新費用及び維持管理費用が高いためである。
【⑦施設利用率】
　施設利用率は</t>
    </r>
    <r>
      <rPr>
        <sz val="9.5"/>
        <rFont val="ＭＳ ゴシック"/>
        <family val="3"/>
        <charset val="128"/>
      </rPr>
      <t>計画給水人口に対する現在給水人口が低く，</t>
    </r>
    <r>
      <rPr>
        <sz val="9.5"/>
        <color theme="1"/>
        <rFont val="ＭＳ ゴシック"/>
        <family val="3"/>
        <charset val="128"/>
      </rPr>
      <t>水需要が建設当初の計画水量まで伸びていないことから，平均値を下回っている。
【⑧有収率】
　有収率は100％を維持しており，施設の稼働状況が給水収益に反映されている。</t>
    </r>
    <rPh sb="2" eb="4">
      <t>ケイジョウ</t>
    </rPh>
    <rPh sb="4" eb="6">
      <t>シュウシ</t>
    </rPh>
    <rPh sb="6" eb="8">
      <t>ヒリツ</t>
    </rPh>
    <rPh sb="10" eb="12">
      <t>ルイセキ</t>
    </rPh>
    <rPh sb="12" eb="14">
      <t>ケッソン</t>
    </rPh>
    <rPh sb="14" eb="15">
      <t>キン</t>
    </rPh>
    <rPh sb="15" eb="17">
      <t>ヒリツ</t>
    </rPh>
    <rPh sb="20" eb="22">
      <t>ケイジョウ</t>
    </rPh>
    <rPh sb="22" eb="24">
      <t>シュウシ</t>
    </rPh>
    <rPh sb="24" eb="26">
      <t>ヒリツ</t>
    </rPh>
    <rPh sb="32" eb="34">
      <t>ウワマワ</t>
    </rPh>
    <rPh sb="39" eb="41">
      <t>ルイセキ</t>
    </rPh>
    <rPh sb="41" eb="43">
      <t>ケッソン</t>
    </rPh>
    <rPh sb="43" eb="44">
      <t>キン</t>
    </rPh>
    <rPh sb="52" eb="55">
      <t>ゲンジテン</t>
    </rPh>
    <rPh sb="57" eb="59">
      <t>ケイエイ</t>
    </rPh>
    <rPh sb="60" eb="62">
      <t>ケンチョウ</t>
    </rPh>
    <rPh sb="63" eb="65">
      <t>スイイ</t>
    </rPh>
    <rPh sb="73" eb="75">
      <t>リュウドウ</t>
    </rPh>
    <rPh sb="75" eb="77">
      <t>ヒリツ</t>
    </rPh>
    <rPh sb="80" eb="82">
      <t>リュウドウ</t>
    </rPh>
    <rPh sb="82" eb="84">
      <t>ヒリツ</t>
    </rPh>
    <rPh sb="93" eb="95">
      <t>ルイジ</t>
    </rPh>
    <rPh sb="95" eb="97">
      <t>ダンタイ</t>
    </rPh>
    <rPh sb="97" eb="100">
      <t>ヘイキンチ</t>
    </rPh>
    <rPh sb="101" eb="103">
      <t>イカ</t>
    </rPh>
    <rPh sb="104" eb="107">
      <t>ヘイキンチ</t>
    </rPh>
    <rPh sb="117" eb="119">
      <t>ウワマワ</t>
    </rPh>
    <rPh sb="124" eb="127">
      <t>タンキテキ</t>
    </rPh>
    <rPh sb="128" eb="130">
      <t>シハラ</t>
    </rPh>
    <rPh sb="130" eb="132">
      <t>ノウリョク</t>
    </rPh>
    <rPh sb="133" eb="135">
      <t>ジュウブン</t>
    </rPh>
    <rPh sb="135" eb="137">
      <t>カクホ</t>
    </rPh>
    <rPh sb="145" eb="147">
      <t>キギョウ</t>
    </rPh>
    <rPh sb="147" eb="148">
      <t>サイ</t>
    </rPh>
    <rPh sb="148" eb="150">
      <t>ザンダカ</t>
    </rPh>
    <rPh sb="150" eb="151">
      <t>タイ</t>
    </rPh>
    <rPh sb="151" eb="153">
      <t>キュウスイ</t>
    </rPh>
    <rPh sb="153" eb="155">
      <t>シュウエキ</t>
    </rPh>
    <rPh sb="155" eb="157">
      <t>ヒリツ</t>
    </rPh>
    <rPh sb="160" eb="162">
      <t>キギョウ</t>
    </rPh>
    <rPh sb="162" eb="163">
      <t>サイ</t>
    </rPh>
    <rPh sb="163" eb="165">
      <t>ザンダカ</t>
    </rPh>
    <rPh sb="165" eb="166">
      <t>タイ</t>
    </rPh>
    <rPh sb="166" eb="168">
      <t>キュウスイ</t>
    </rPh>
    <rPh sb="168" eb="170">
      <t>シュウエキ</t>
    </rPh>
    <rPh sb="170" eb="172">
      <t>ヒリツ</t>
    </rPh>
    <rPh sb="173" eb="175">
      <t>キギョウ</t>
    </rPh>
    <rPh sb="175" eb="176">
      <t>サイ</t>
    </rPh>
    <rPh sb="177" eb="179">
      <t>ハッコウ</t>
    </rPh>
    <rPh sb="179" eb="181">
      <t>ヨクセイ</t>
    </rPh>
    <rPh sb="182" eb="183">
      <t>ツト</t>
    </rPh>
    <rPh sb="185" eb="187">
      <t>ケッカ</t>
    </rPh>
    <rPh sb="188" eb="192">
      <t>ゲンショウケイコウ</t>
    </rPh>
    <rPh sb="196" eb="199">
      <t>ヘイキンチ</t>
    </rPh>
    <rPh sb="201" eb="202">
      <t>ヒク</t>
    </rPh>
    <rPh sb="203" eb="205">
      <t>スイジュン</t>
    </rPh>
    <rPh sb="206" eb="208">
      <t>イジ</t>
    </rPh>
    <rPh sb="216" eb="218">
      <t>リョウキン</t>
    </rPh>
    <rPh sb="218" eb="220">
      <t>カイシュウ</t>
    </rPh>
    <rPh sb="220" eb="221">
      <t>リツ</t>
    </rPh>
    <rPh sb="224" eb="226">
      <t>リョウキン</t>
    </rPh>
    <rPh sb="226" eb="228">
      <t>カイシュウ</t>
    </rPh>
    <rPh sb="228" eb="229">
      <t>リツ</t>
    </rPh>
    <rPh sb="235" eb="237">
      <t>ウワマワ</t>
    </rPh>
    <rPh sb="242" eb="244">
      <t>キュウスイ</t>
    </rPh>
    <rPh sb="245" eb="246">
      <t>カカ</t>
    </rPh>
    <rPh sb="247" eb="249">
      <t>ヒヨウ</t>
    </rPh>
    <rPh sb="250" eb="252">
      <t>キュウスイ</t>
    </rPh>
    <rPh sb="252" eb="254">
      <t>シュウエキ</t>
    </rPh>
    <rPh sb="255" eb="256">
      <t>マカナ</t>
    </rPh>
    <rPh sb="265" eb="267">
      <t>キュウスイ</t>
    </rPh>
    <rPh sb="267" eb="269">
      <t>ゲンカ</t>
    </rPh>
    <rPh sb="272" eb="274">
      <t>キュウスイ</t>
    </rPh>
    <rPh sb="274" eb="276">
      <t>ゲンカ</t>
    </rPh>
    <rPh sb="277" eb="280">
      <t>ヘイキンチ</t>
    </rPh>
    <rPh sb="281" eb="282">
      <t>クラ</t>
    </rPh>
    <rPh sb="283" eb="284">
      <t>タカ</t>
    </rPh>
    <rPh sb="285" eb="287">
      <t>スイジュン</t>
    </rPh>
    <rPh sb="295" eb="296">
      <t>ホン</t>
    </rPh>
    <rPh sb="296" eb="304">
      <t>スイドウヨウスイキョウキュウジギョウ</t>
    </rPh>
    <rPh sb="305" eb="307">
      <t>キュウスイ</t>
    </rPh>
    <rPh sb="307" eb="309">
      <t>クイキ</t>
    </rPh>
    <rPh sb="310" eb="313">
      <t>コウハンイ</t>
    </rPh>
    <rPh sb="317" eb="319">
      <t>カンロ</t>
    </rPh>
    <rPh sb="319" eb="320">
      <t>トウ</t>
    </rPh>
    <rPh sb="321" eb="323">
      <t>コウシン</t>
    </rPh>
    <rPh sb="323" eb="325">
      <t>ヒヨウ</t>
    </rPh>
    <rPh sb="325" eb="326">
      <t>オヨ</t>
    </rPh>
    <rPh sb="327" eb="329">
      <t>イジ</t>
    </rPh>
    <rPh sb="329" eb="331">
      <t>カンリ</t>
    </rPh>
    <rPh sb="331" eb="333">
      <t>ヒヨウ</t>
    </rPh>
    <rPh sb="334" eb="335">
      <t>タカ</t>
    </rPh>
    <rPh sb="345" eb="347">
      <t>シセツ</t>
    </rPh>
    <rPh sb="347" eb="349">
      <t>リヨウ</t>
    </rPh>
    <rPh sb="349" eb="350">
      <t>リツ</t>
    </rPh>
    <rPh sb="353" eb="355">
      <t>シセツ</t>
    </rPh>
    <rPh sb="355" eb="357">
      <t>リヨウ</t>
    </rPh>
    <rPh sb="357" eb="358">
      <t>リツ</t>
    </rPh>
    <rPh sb="359" eb="361">
      <t>ケイカク</t>
    </rPh>
    <rPh sb="361" eb="363">
      <t>キュウスイ</t>
    </rPh>
    <rPh sb="363" eb="365">
      <t>ジンコウ</t>
    </rPh>
    <rPh sb="366" eb="367">
      <t>タイ</t>
    </rPh>
    <rPh sb="369" eb="371">
      <t>ゲンザイ</t>
    </rPh>
    <rPh sb="371" eb="373">
      <t>キュウスイ</t>
    </rPh>
    <rPh sb="373" eb="375">
      <t>ジンコウ</t>
    </rPh>
    <rPh sb="376" eb="377">
      <t>ヒク</t>
    </rPh>
    <rPh sb="379" eb="380">
      <t>ミズ</t>
    </rPh>
    <rPh sb="380" eb="382">
      <t>ジュヨウ</t>
    </rPh>
    <rPh sb="383" eb="385">
      <t>ケンセツ</t>
    </rPh>
    <rPh sb="385" eb="387">
      <t>トウショ</t>
    </rPh>
    <rPh sb="419" eb="422">
      <t>ユウシュウリツ</t>
    </rPh>
    <rPh sb="425" eb="428">
      <t>ユウシュウリツ</t>
    </rPh>
    <rPh sb="434" eb="436">
      <t>イジ</t>
    </rPh>
    <rPh sb="441" eb="443">
      <t>シセツ</t>
    </rPh>
    <rPh sb="444" eb="446">
      <t>カドウ</t>
    </rPh>
    <rPh sb="446" eb="448">
      <t>ジョウキョウ</t>
    </rPh>
    <rPh sb="449" eb="451">
      <t>キュウスイ</t>
    </rPh>
    <rPh sb="451" eb="453">
      <t>シュウエキ</t>
    </rPh>
    <rPh sb="454" eb="456">
      <t>ハンエイ</t>
    </rPh>
    <phoneticPr fontId="4"/>
  </si>
  <si>
    <r>
      <t>【①有形固定資産減価償却率】
　有形固定資産減価償却率は平均値と同様に上昇傾向にあり，かつ他団体に比べ高い水準にあることから，資産の老朽化が進行している。
【②管路経年化率，③管路更新率】
　昭和40～50年代に敷設した管路が多いことから，管路経年化率は平均値を上回っている。また，令和２年度は法定耐用年数を迎えた管路が多く，前年度と比較し，管路経年化率が大幅に上昇している。
　なお，管路更新率に各年度で変動があるのは，複数年度にわたる工事を行っていることが要因であり，</t>
    </r>
    <r>
      <rPr>
        <sz val="9.5"/>
        <rFont val="ＭＳ ゴシック"/>
        <family val="3"/>
        <charset val="128"/>
      </rPr>
      <t xml:space="preserve">令和元年度は，完成した工事がないため0％となっている。
</t>
    </r>
    <rPh sb="2" eb="4">
      <t>ユウケイ</t>
    </rPh>
    <rPh sb="4" eb="6">
      <t>コテイ</t>
    </rPh>
    <rPh sb="6" eb="8">
      <t>シサン</t>
    </rPh>
    <rPh sb="8" eb="10">
      <t>ゲンカ</t>
    </rPh>
    <rPh sb="10" eb="12">
      <t>ショウキャク</t>
    </rPh>
    <rPh sb="12" eb="13">
      <t>リツ</t>
    </rPh>
    <rPh sb="16" eb="18">
      <t>ユウケイ</t>
    </rPh>
    <rPh sb="18" eb="20">
      <t>コテイ</t>
    </rPh>
    <rPh sb="20" eb="22">
      <t>シサン</t>
    </rPh>
    <rPh sb="22" eb="24">
      <t>ゲンカ</t>
    </rPh>
    <rPh sb="24" eb="26">
      <t>ショウキャク</t>
    </rPh>
    <rPh sb="26" eb="27">
      <t>リツ</t>
    </rPh>
    <rPh sb="28" eb="30">
      <t>ヘイキン</t>
    </rPh>
    <rPh sb="30" eb="31">
      <t>チ</t>
    </rPh>
    <rPh sb="32" eb="34">
      <t>ドウヨウ</t>
    </rPh>
    <rPh sb="35" eb="37">
      <t>ジョウショウ</t>
    </rPh>
    <rPh sb="37" eb="39">
      <t>ケイコウ</t>
    </rPh>
    <rPh sb="45" eb="46">
      <t>タ</t>
    </rPh>
    <rPh sb="46" eb="48">
      <t>ダンタイ</t>
    </rPh>
    <rPh sb="70" eb="72">
      <t>シンコウ</t>
    </rPh>
    <rPh sb="89" eb="90">
      <t>ロ</t>
    </rPh>
    <rPh sb="141" eb="143">
      <t>レイワ</t>
    </rPh>
    <rPh sb="144" eb="146">
      <t>ネンド</t>
    </rPh>
    <rPh sb="147" eb="153">
      <t>ホウテイタイヨウネンスウ</t>
    </rPh>
    <rPh sb="154" eb="155">
      <t>ムカ</t>
    </rPh>
    <rPh sb="157" eb="159">
      <t>カンロ</t>
    </rPh>
    <rPh sb="160" eb="161">
      <t>オオ</t>
    </rPh>
    <rPh sb="163" eb="166">
      <t>ゼンネンド</t>
    </rPh>
    <rPh sb="167" eb="169">
      <t>ヒカク</t>
    </rPh>
    <rPh sb="171" eb="175">
      <t>カンロケイネン</t>
    </rPh>
    <rPh sb="175" eb="176">
      <t>カ</t>
    </rPh>
    <rPh sb="176" eb="177">
      <t>リツ</t>
    </rPh>
    <rPh sb="178" eb="180">
      <t>オオハバ</t>
    </rPh>
    <rPh sb="181" eb="183">
      <t>ジョウショウ</t>
    </rPh>
    <rPh sb="236" eb="238">
      <t>レイワ</t>
    </rPh>
    <rPh sb="238" eb="239">
      <t>ガン</t>
    </rPh>
    <rPh sb="239" eb="241">
      <t>ネンド</t>
    </rPh>
    <rPh sb="243" eb="245">
      <t>カンセイ</t>
    </rPh>
    <rPh sb="247" eb="249">
      <t>コウジ</t>
    </rPh>
    <phoneticPr fontId="4"/>
  </si>
  <si>
    <t xml:space="preserve">　経営の健全性・効率性については，経常収支比率は100％を上回っており，平均値と比較して良好な経営状況となっているが，将来の収支見通しでは人口減少等に伴う給水収益の減少などにより，経営状況は悪化する見込みである。このため，同様の課題を抱える市町水道事業との広域連携による施設規模の最適化や業務の効率化によるコスト縮減など，効率的な運営を進めていく必要がある。
　また，老朽化の状況については，平均値と比較すると進行しており，着実に更新投資を実施していく必要がある。
　こうした状況を踏まえ，現在，県内水道事業の統合に賛同する15市町と広島県水道企業団設立準備協議会を設立し，令和5年度から企業団による事業運営開始を目指しており，持続可能な水道事業の構築に向けて，検討を進めている
</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</si>
</sst>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9.5"/>
      <color theme="1"/>
      <name val="ＭＳ ゴシック"/>
      <family val="3"/>
      <charset val="128"/>
    </font>
    <font>
      <sz val="9.5"/>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7" fillId="0" borderId="9" xfId="0" applyFont="1" applyBorder="1" applyAlignment="1" applyProtection="1">
      <alignment horizontal="left" vertical="top" wrapText="1"/>
      <protection locked="0"/>
    </xf>
    <xf numFmtId="0" fontId="17" fillId="0" borderId="0" xfId="0" applyFont="1" applyBorder="1" applyAlignment="1" applyProtection="1">
      <alignment horizontal="left" vertical="top" wrapText="1"/>
      <protection locked="0"/>
    </xf>
    <xf numFmtId="0" fontId="17" fillId="0" borderId="10" xfId="0" applyFont="1" applyBorder="1" applyAlignment="1" applyProtection="1">
      <alignment horizontal="left" vertical="top" wrapText="1"/>
      <protection locked="0"/>
    </xf>
    <xf numFmtId="0" fontId="17" fillId="0" borderId="11"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colors>
    <mruColors>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0.83</c:v>
                </c:pt>
                <c:pt idx="1">
                  <c:v>0.22</c:v>
                </c:pt>
                <c:pt idx="2">
                  <c:v>0.59</c:v>
                </c:pt>
                <c:pt idx="3" formatCode="#,##0.00;&quot;△&quot;#,##0.00">
                  <c:v>0</c:v>
                </c:pt>
                <c:pt idx="4">
                  <c:v>0.22</c:v>
                </c:pt>
              </c:numCache>
            </c:numRef>
          </c:val>
          <c:extLst xmlns:c16r2="http://schemas.microsoft.com/office/drawing/2015/06/chart">
            <c:ext xmlns:c16="http://schemas.microsoft.com/office/drawing/2014/chart" uri="{C3380CC4-5D6E-409C-BE32-E72D297353CC}">
              <c16:uniqueId val="{00000000-1073-496C-9109-19A9DC69AA00}"/>
            </c:ext>
          </c:extLst>
        </c:ser>
        <c:dLbls>
          <c:showLegendKey val="0"/>
          <c:showVal val="0"/>
          <c:showCatName val="0"/>
          <c:showSerName val="0"/>
          <c:showPercent val="0"/>
          <c:showBubbleSize val="0"/>
        </c:dLbls>
        <c:gapWidth val="150"/>
        <c:axId val="363369984"/>
        <c:axId val="363368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0.24</c:v>
                </c:pt>
                <c:pt idx="1">
                  <c:v>0.27</c:v>
                </c:pt>
                <c:pt idx="2">
                  <c:v>0.24</c:v>
                </c:pt>
                <c:pt idx="3">
                  <c:v>0.2</c:v>
                </c:pt>
                <c:pt idx="4">
                  <c:v>0.32</c:v>
                </c:pt>
              </c:numCache>
            </c:numRef>
          </c:val>
          <c:smooth val="0"/>
          <c:extLst xmlns:c16r2="http://schemas.microsoft.com/office/drawing/2015/06/chart">
            <c:ext xmlns:c16="http://schemas.microsoft.com/office/drawing/2014/chart" uri="{C3380CC4-5D6E-409C-BE32-E72D297353CC}">
              <c16:uniqueId val="{00000001-1073-496C-9109-19A9DC69AA00}"/>
            </c:ext>
          </c:extLst>
        </c:ser>
        <c:dLbls>
          <c:showLegendKey val="0"/>
          <c:showVal val="0"/>
          <c:showCatName val="0"/>
          <c:showSerName val="0"/>
          <c:showPercent val="0"/>
          <c:showBubbleSize val="0"/>
        </c:dLbls>
        <c:marker val="1"/>
        <c:smooth val="0"/>
        <c:axId val="363369984"/>
        <c:axId val="363368416"/>
      </c:lineChart>
      <c:dateAx>
        <c:axId val="363369984"/>
        <c:scaling>
          <c:orientation val="minMax"/>
        </c:scaling>
        <c:delete val="1"/>
        <c:axPos val="b"/>
        <c:numFmt formatCode="&quot;H&quot;yy" sourceLinked="1"/>
        <c:majorTickMark val="none"/>
        <c:minorTickMark val="none"/>
        <c:tickLblPos val="none"/>
        <c:crossAx val="363368416"/>
        <c:crosses val="autoZero"/>
        <c:auto val="1"/>
        <c:lblOffset val="100"/>
        <c:baseTimeUnit val="years"/>
      </c:dateAx>
      <c:valAx>
        <c:axId val="363368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3369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120.73</c:v>
                </c:pt>
                <c:pt idx="1">
                  <c:v>121.79</c:v>
                </c:pt>
                <c:pt idx="2">
                  <c:v>120.42</c:v>
                </c:pt>
                <c:pt idx="3">
                  <c:v>126.43</c:v>
                </c:pt>
                <c:pt idx="4">
                  <c:v>128.35</c:v>
                </c:pt>
              </c:numCache>
            </c:numRef>
          </c:val>
          <c:extLst xmlns:c16r2="http://schemas.microsoft.com/office/drawing/2015/06/chart">
            <c:ext xmlns:c16="http://schemas.microsoft.com/office/drawing/2014/chart" uri="{C3380CC4-5D6E-409C-BE32-E72D297353CC}">
              <c16:uniqueId val="{00000000-6D96-4B23-A053-4BD2B3A62BA6}"/>
            </c:ext>
          </c:extLst>
        </c:ser>
        <c:dLbls>
          <c:showLegendKey val="0"/>
          <c:showVal val="0"/>
          <c:showCatName val="0"/>
          <c:showSerName val="0"/>
          <c:showPercent val="0"/>
          <c:showBubbleSize val="0"/>
        </c:dLbls>
        <c:gapWidth val="150"/>
        <c:axId val="516452888"/>
        <c:axId val="516447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114.05</c:v>
                </c:pt>
                <c:pt idx="1">
                  <c:v>114.26</c:v>
                </c:pt>
                <c:pt idx="2">
                  <c:v>112.98</c:v>
                </c:pt>
                <c:pt idx="3">
                  <c:v>112.91</c:v>
                </c:pt>
                <c:pt idx="4">
                  <c:v>111.13</c:v>
                </c:pt>
              </c:numCache>
            </c:numRef>
          </c:val>
          <c:smooth val="0"/>
          <c:extLst xmlns:c16r2="http://schemas.microsoft.com/office/drawing/2015/06/chart">
            <c:ext xmlns:c16="http://schemas.microsoft.com/office/drawing/2014/chart" uri="{C3380CC4-5D6E-409C-BE32-E72D297353CC}">
              <c16:uniqueId val="{00000001-6D96-4B23-A053-4BD2B3A62BA6}"/>
            </c:ext>
          </c:extLst>
        </c:ser>
        <c:dLbls>
          <c:showLegendKey val="0"/>
          <c:showVal val="0"/>
          <c:showCatName val="0"/>
          <c:showSerName val="0"/>
          <c:showPercent val="0"/>
          <c:showBubbleSize val="0"/>
        </c:dLbls>
        <c:marker val="1"/>
        <c:smooth val="0"/>
        <c:axId val="516452888"/>
        <c:axId val="516447400"/>
      </c:lineChart>
      <c:dateAx>
        <c:axId val="516452888"/>
        <c:scaling>
          <c:orientation val="minMax"/>
        </c:scaling>
        <c:delete val="1"/>
        <c:axPos val="b"/>
        <c:numFmt formatCode="&quot;H&quot;yy" sourceLinked="1"/>
        <c:majorTickMark val="none"/>
        <c:minorTickMark val="none"/>
        <c:tickLblPos val="none"/>
        <c:crossAx val="516447400"/>
        <c:crosses val="autoZero"/>
        <c:auto val="1"/>
        <c:lblOffset val="100"/>
        <c:baseTimeUnit val="years"/>
      </c:dateAx>
      <c:valAx>
        <c:axId val="5164474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16452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57.77</c:v>
                </c:pt>
                <c:pt idx="1">
                  <c:v>58.17</c:v>
                </c:pt>
                <c:pt idx="2">
                  <c:v>59.3</c:v>
                </c:pt>
                <c:pt idx="3">
                  <c:v>60.81</c:v>
                </c:pt>
                <c:pt idx="4">
                  <c:v>62.01</c:v>
                </c:pt>
              </c:numCache>
            </c:numRef>
          </c:val>
          <c:extLst xmlns:c16r2="http://schemas.microsoft.com/office/drawing/2015/06/chart">
            <c:ext xmlns:c16="http://schemas.microsoft.com/office/drawing/2014/chart" uri="{C3380CC4-5D6E-409C-BE32-E72D297353CC}">
              <c16:uniqueId val="{00000000-8572-4A1E-9932-009B5503E3DC}"/>
            </c:ext>
          </c:extLst>
        </c:ser>
        <c:dLbls>
          <c:showLegendKey val="0"/>
          <c:showVal val="0"/>
          <c:showCatName val="0"/>
          <c:showSerName val="0"/>
          <c:showPercent val="0"/>
          <c:showBubbleSize val="0"/>
        </c:dLbls>
        <c:gapWidth val="150"/>
        <c:axId val="516449752"/>
        <c:axId val="516447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53.56</c:v>
                </c:pt>
                <c:pt idx="1">
                  <c:v>54.73</c:v>
                </c:pt>
                <c:pt idx="2">
                  <c:v>55.77</c:v>
                </c:pt>
                <c:pt idx="3">
                  <c:v>56.48</c:v>
                </c:pt>
                <c:pt idx="4">
                  <c:v>57.5</c:v>
                </c:pt>
              </c:numCache>
            </c:numRef>
          </c:val>
          <c:smooth val="0"/>
          <c:extLst xmlns:c16r2="http://schemas.microsoft.com/office/drawing/2015/06/chart">
            <c:ext xmlns:c16="http://schemas.microsoft.com/office/drawing/2014/chart" uri="{C3380CC4-5D6E-409C-BE32-E72D297353CC}">
              <c16:uniqueId val="{00000001-8572-4A1E-9932-009B5503E3DC}"/>
            </c:ext>
          </c:extLst>
        </c:ser>
        <c:dLbls>
          <c:showLegendKey val="0"/>
          <c:showVal val="0"/>
          <c:showCatName val="0"/>
          <c:showSerName val="0"/>
          <c:showPercent val="0"/>
          <c:showBubbleSize val="0"/>
        </c:dLbls>
        <c:marker val="1"/>
        <c:smooth val="0"/>
        <c:axId val="516449752"/>
        <c:axId val="516447792"/>
      </c:lineChart>
      <c:dateAx>
        <c:axId val="516449752"/>
        <c:scaling>
          <c:orientation val="minMax"/>
        </c:scaling>
        <c:delete val="1"/>
        <c:axPos val="b"/>
        <c:numFmt formatCode="&quot;H&quot;yy" sourceLinked="1"/>
        <c:majorTickMark val="none"/>
        <c:minorTickMark val="none"/>
        <c:tickLblPos val="none"/>
        <c:crossAx val="516447792"/>
        <c:crosses val="autoZero"/>
        <c:auto val="1"/>
        <c:lblOffset val="100"/>
        <c:baseTimeUnit val="years"/>
      </c:dateAx>
      <c:valAx>
        <c:axId val="516447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6449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29.3</c:v>
                </c:pt>
                <c:pt idx="1">
                  <c:v>29.22</c:v>
                </c:pt>
                <c:pt idx="2">
                  <c:v>31.92</c:v>
                </c:pt>
                <c:pt idx="3">
                  <c:v>39.01</c:v>
                </c:pt>
                <c:pt idx="4">
                  <c:v>55.74</c:v>
                </c:pt>
              </c:numCache>
            </c:numRef>
          </c:val>
          <c:extLst xmlns:c16r2="http://schemas.microsoft.com/office/drawing/2015/06/chart">
            <c:ext xmlns:c16="http://schemas.microsoft.com/office/drawing/2014/chart" uri="{C3380CC4-5D6E-409C-BE32-E72D297353CC}">
              <c16:uniqueId val="{00000000-C90C-4523-A1B5-58FDEA04717A}"/>
            </c:ext>
          </c:extLst>
        </c:ser>
        <c:dLbls>
          <c:showLegendKey val="0"/>
          <c:showVal val="0"/>
          <c:showCatName val="0"/>
          <c:showSerName val="0"/>
          <c:showPercent val="0"/>
          <c:showBubbleSize val="0"/>
        </c:dLbls>
        <c:gapWidth val="150"/>
        <c:axId val="516450144"/>
        <c:axId val="516448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19.440000000000001</c:v>
                </c:pt>
                <c:pt idx="1">
                  <c:v>22.46</c:v>
                </c:pt>
                <c:pt idx="2">
                  <c:v>25.84</c:v>
                </c:pt>
                <c:pt idx="3">
                  <c:v>27.61</c:v>
                </c:pt>
                <c:pt idx="4">
                  <c:v>30.3</c:v>
                </c:pt>
              </c:numCache>
            </c:numRef>
          </c:val>
          <c:smooth val="0"/>
          <c:extLst xmlns:c16r2="http://schemas.microsoft.com/office/drawing/2015/06/chart">
            <c:ext xmlns:c16="http://schemas.microsoft.com/office/drawing/2014/chart" uri="{C3380CC4-5D6E-409C-BE32-E72D297353CC}">
              <c16:uniqueId val="{00000001-C90C-4523-A1B5-58FDEA04717A}"/>
            </c:ext>
          </c:extLst>
        </c:ser>
        <c:dLbls>
          <c:showLegendKey val="0"/>
          <c:showVal val="0"/>
          <c:showCatName val="0"/>
          <c:showSerName val="0"/>
          <c:showPercent val="0"/>
          <c:showBubbleSize val="0"/>
        </c:dLbls>
        <c:marker val="1"/>
        <c:smooth val="0"/>
        <c:axId val="516450144"/>
        <c:axId val="516448968"/>
      </c:lineChart>
      <c:dateAx>
        <c:axId val="516450144"/>
        <c:scaling>
          <c:orientation val="minMax"/>
        </c:scaling>
        <c:delete val="1"/>
        <c:axPos val="b"/>
        <c:numFmt formatCode="&quot;H&quot;yy" sourceLinked="1"/>
        <c:majorTickMark val="none"/>
        <c:minorTickMark val="none"/>
        <c:tickLblPos val="none"/>
        <c:crossAx val="516448968"/>
        <c:crosses val="autoZero"/>
        <c:auto val="1"/>
        <c:lblOffset val="100"/>
        <c:baseTimeUnit val="years"/>
      </c:dateAx>
      <c:valAx>
        <c:axId val="516448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6450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65E-4DA2-9A01-D9C399AF86CD}"/>
            </c:ext>
          </c:extLst>
        </c:ser>
        <c:dLbls>
          <c:showLegendKey val="0"/>
          <c:showVal val="0"/>
          <c:showCatName val="0"/>
          <c:showSerName val="0"/>
          <c:showPercent val="0"/>
          <c:showBubbleSize val="0"/>
        </c:dLbls>
        <c:gapWidth val="150"/>
        <c:axId val="516451320"/>
        <c:axId val="516452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12.65</c:v>
                </c:pt>
                <c:pt idx="1">
                  <c:v>10.58</c:v>
                </c:pt>
                <c:pt idx="2">
                  <c:v>10.49</c:v>
                </c:pt>
                <c:pt idx="3">
                  <c:v>9.92</c:v>
                </c:pt>
                <c:pt idx="4">
                  <c:v>12.29</c:v>
                </c:pt>
              </c:numCache>
            </c:numRef>
          </c:val>
          <c:smooth val="0"/>
          <c:extLst xmlns:c16r2="http://schemas.microsoft.com/office/drawing/2015/06/chart">
            <c:ext xmlns:c16="http://schemas.microsoft.com/office/drawing/2014/chart" uri="{C3380CC4-5D6E-409C-BE32-E72D297353CC}">
              <c16:uniqueId val="{00000001-D65E-4DA2-9A01-D9C399AF86CD}"/>
            </c:ext>
          </c:extLst>
        </c:ser>
        <c:dLbls>
          <c:showLegendKey val="0"/>
          <c:showVal val="0"/>
          <c:showCatName val="0"/>
          <c:showSerName val="0"/>
          <c:showPercent val="0"/>
          <c:showBubbleSize val="0"/>
        </c:dLbls>
        <c:marker val="1"/>
        <c:smooth val="0"/>
        <c:axId val="516451320"/>
        <c:axId val="516452104"/>
      </c:lineChart>
      <c:dateAx>
        <c:axId val="516451320"/>
        <c:scaling>
          <c:orientation val="minMax"/>
        </c:scaling>
        <c:delete val="1"/>
        <c:axPos val="b"/>
        <c:numFmt formatCode="&quot;H&quot;yy" sourceLinked="1"/>
        <c:majorTickMark val="none"/>
        <c:minorTickMark val="none"/>
        <c:tickLblPos val="none"/>
        <c:crossAx val="516452104"/>
        <c:crosses val="autoZero"/>
        <c:auto val="1"/>
        <c:lblOffset val="100"/>
        <c:baseTimeUnit val="years"/>
      </c:dateAx>
      <c:valAx>
        <c:axId val="5164521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16451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488.48</c:v>
                </c:pt>
                <c:pt idx="1">
                  <c:v>525.5</c:v>
                </c:pt>
                <c:pt idx="2">
                  <c:v>444.54</c:v>
                </c:pt>
                <c:pt idx="3">
                  <c:v>497.1</c:v>
                </c:pt>
                <c:pt idx="4">
                  <c:v>464.76</c:v>
                </c:pt>
              </c:numCache>
            </c:numRef>
          </c:val>
          <c:extLst xmlns:c16r2="http://schemas.microsoft.com/office/drawing/2015/06/chart">
            <c:ext xmlns:c16="http://schemas.microsoft.com/office/drawing/2014/chart" uri="{C3380CC4-5D6E-409C-BE32-E72D297353CC}">
              <c16:uniqueId val="{00000000-7E81-4BB8-9B0E-EDBFC42A5DED}"/>
            </c:ext>
          </c:extLst>
        </c:ser>
        <c:dLbls>
          <c:showLegendKey val="0"/>
          <c:showVal val="0"/>
          <c:showCatName val="0"/>
          <c:showSerName val="0"/>
          <c:showPercent val="0"/>
          <c:showBubbleSize val="0"/>
        </c:dLbls>
        <c:gapWidth val="150"/>
        <c:axId val="516453672"/>
        <c:axId val="516446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224.41</c:v>
                </c:pt>
                <c:pt idx="1">
                  <c:v>243.44</c:v>
                </c:pt>
                <c:pt idx="2">
                  <c:v>258.49</c:v>
                </c:pt>
                <c:pt idx="3">
                  <c:v>271.10000000000002</c:v>
                </c:pt>
                <c:pt idx="4">
                  <c:v>284.45</c:v>
                </c:pt>
              </c:numCache>
            </c:numRef>
          </c:val>
          <c:smooth val="0"/>
          <c:extLst xmlns:c16r2="http://schemas.microsoft.com/office/drawing/2015/06/chart">
            <c:ext xmlns:c16="http://schemas.microsoft.com/office/drawing/2014/chart" uri="{C3380CC4-5D6E-409C-BE32-E72D297353CC}">
              <c16:uniqueId val="{00000001-7E81-4BB8-9B0E-EDBFC42A5DED}"/>
            </c:ext>
          </c:extLst>
        </c:ser>
        <c:dLbls>
          <c:showLegendKey val="0"/>
          <c:showVal val="0"/>
          <c:showCatName val="0"/>
          <c:showSerName val="0"/>
          <c:showPercent val="0"/>
          <c:showBubbleSize val="0"/>
        </c:dLbls>
        <c:marker val="1"/>
        <c:smooth val="0"/>
        <c:axId val="516453672"/>
        <c:axId val="516446616"/>
      </c:lineChart>
      <c:dateAx>
        <c:axId val="516453672"/>
        <c:scaling>
          <c:orientation val="minMax"/>
        </c:scaling>
        <c:delete val="1"/>
        <c:axPos val="b"/>
        <c:numFmt formatCode="&quot;H&quot;yy" sourceLinked="1"/>
        <c:majorTickMark val="none"/>
        <c:minorTickMark val="none"/>
        <c:tickLblPos val="none"/>
        <c:crossAx val="516446616"/>
        <c:crosses val="autoZero"/>
        <c:auto val="1"/>
        <c:lblOffset val="100"/>
        <c:baseTimeUnit val="years"/>
      </c:dateAx>
      <c:valAx>
        <c:axId val="5164466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16453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271.45999999999998</c:v>
                </c:pt>
                <c:pt idx="1">
                  <c:v>254.24</c:v>
                </c:pt>
                <c:pt idx="2">
                  <c:v>235.51</c:v>
                </c:pt>
                <c:pt idx="3">
                  <c:v>212.39</c:v>
                </c:pt>
                <c:pt idx="4">
                  <c:v>189.12</c:v>
                </c:pt>
              </c:numCache>
            </c:numRef>
          </c:val>
          <c:extLst xmlns:c16r2="http://schemas.microsoft.com/office/drawing/2015/06/chart">
            <c:ext xmlns:c16="http://schemas.microsoft.com/office/drawing/2014/chart" uri="{C3380CC4-5D6E-409C-BE32-E72D297353CC}">
              <c16:uniqueId val="{00000000-6FA4-40FC-B2AB-0035E60312B5}"/>
            </c:ext>
          </c:extLst>
        </c:ser>
        <c:dLbls>
          <c:showLegendKey val="0"/>
          <c:showVal val="0"/>
          <c:showCatName val="0"/>
          <c:showSerName val="0"/>
          <c:showPercent val="0"/>
          <c:showBubbleSize val="0"/>
        </c:dLbls>
        <c:gapWidth val="150"/>
        <c:axId val="516924456"/>
        <c:axId val="516924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320.31</c:v>
                </c:pt>
                <c:pt idx="1">
                  <c:v>303.26</c:v>
                </c:pt>
                <c:pt idx="2">
                  <c:v>290.31</c:v>
                </c:pt>
                <c:pt idx="3">
                  <c:v>272.95999999999998</c:v>
                </c:pt>
                <c:pt idx="4">
                  <c:v>260.95999999999998</c:v>
                </c:pt>
              </c:numCache>
            </c:numRef>
          </c:val>
          <c:smooth val="0"/>
          <c:extLst xmlns:c16r2="http://schemas.microsoft.com/office/drawing/2015/06/chart">
            <c:ext xmlns:c16="http://schemas.microsoft.com/office/drawing/2014/chart" uri="{C3380CC4-5D6E-409C-BE32-E72D297353CC}">
              <c16:uniqueId val="{00000001-6FA4-40FC-B2AB-0035E60312B5}"/>
            </c:ext>
          </c:extLst>
        </c:ser>
        <c:dLbls>
          <c:showLegendKey val="0"/>
          <c:showVal val="0"/>
          <c:showCatName val="0"/>
          <c:showSerName val="0"/>
          <c:showPercent val="0"/>
          <c:showBubbleSize val="0"/>
        </c:dLbls>
        <c:marker val="1"/>
        <c:smooth val="0"/>
        <c:axId val="516924456"/>
        <c:axId val="516924064"/>
      </c:lineChart>
      <c:dateAx>
        <c:axId val="516924456"/>
        <c:scaling>
          <c:orientation val="minMax"/>
        </c:scaling>
        <c:delete val="1"/>
        <c:axPos val="b"/>
        <c:numFmt formatCode="&quot;H&quot;yy" sourceLinked="1"/>
        <c:majorTickMark val="none"/>
        <c:minorTickMark val="none"/>
        <c:tickLblPos val="none"/>
        <c:crossAx val="516924064"/>
        <c:crosses val="autoZero"/>
        <c:auto val="1"/>
        <c:lblOffset val="100"/>
        <c:baseTimeUnit val="years"/>
      </c:dateAx>
      <c:valAx>
        <c:axId val="5169240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16924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119.78</c:v>
                </c:pt>
                <c:pt idx="1">
                  <c:v>120.17</c:v>
                </c:pt>
                <c:pt idx="2">
                  <c:v>116.74</c:v>
                </c:pt>
                <c:pt idx="3">
                  <c:v>125.13</c:v>
                </c:pt>
                <c:pt idx="4">
                  <c:v>127.27</c:v>
                </c:pt>
              </c:numCache>
            </c:numRef>
          </c:val>
          <c:extLst xmlns:c16r2="http://schemas.microsoft.com/office/drawing/2015/06/chart">
            <c:ext xmlns:c16="http://schemas.microsoft.com/office/drawing/2014/chart" uri="{C3380CC4-5D6E-409C-BE32-E72D297353CC}">
              <c16:uniqueId val="{00000000-1464-4BC0-A1CA-16ED656651E1}"/>
            </c:ext>
          </c:extLst>
        </c:ser>
        <c:dLbls>
          <c:showLegendKey val="0"/>
          <c:showVal val="0"/>
          <c:showCatName val="0"/>
          <c:showSerName val="0"/>
          <c:showPercent val="0"/>
          <c:showBubbleSize val="0"/>
        </c:dLbls>
        <c:gapWidth val="150"/>
        <c:axId val="516922496"/>
        <c:axId val="516922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113.88</c:v>
                </c:pt>
                <c:pt idx="1">
                  <c:v>114.14</c:v>
                </c:pt>
                <c:pt idx="2">
                  <c:v>112.83</c:v>
                </c:pt>
                <c:pt idx="3">
                  <c:v>112.84</c:v>
                </c:pt>
                <c:pt idx="4">
                  <c:v>110.77</c:v>
                </c:pt>
              </c:numCache>
            </c:numRef>
          </c:val>
          <c:smooth val="0"/>
          <c:extLst xmlns:c16r2="http://schemas.microsoft.com/office/drawing/2015/06/chart">
            <c:ext xmlns:c16="http://schemas.microsoft.com/office/drawing/2014/chart" uri="{C3380CC4-5D6E-409C-BE32-E72D297353CC}">
              <c16:uniqueId val="{00000001-1464-4BC0-A1CA-16ED656651E1}"/>
            </c:ext>
          </c:extLst>
        </c:ser>
        <c:dLbls>
          <c:showLegendKey val="0"/>
          <c:showVal val="0"/>
          <c:showCatName val="0"/>
          <c:showSerName val="0"/>
          <c:showPercent val="0"/>
          <c:showBubbleSize val="0"/>
        </c:dLbls>
        <c:marker val="1"/>
        <c:smooth val="0"/>
        <c:axId val="516922496"/>
        <c:axId val="516922888"/>
      </c:lineChart>
      <c:dateAx>
        <c:axId val="516922496"/>
        <c:scaling>
          <c:orientation val="minMax"/>
        </c:scaling>
        <c:delete val="1"/>
        <c:axPos val="b"/>
        <c:numFmt formatCode="&quot;H&quot;yy" sourceLinked="1"/>
        <c:majorTickMark val="none"/>
        <c:minorTickMark val="none"/>
        <c:tickLblPos val="none"/>
        <c:crossAx val="516922888"/>
        <c:crosses val="autoZero"/>
        <c:auto val="1"/>
        <c:lblOffset val="100"/>
        <c:baseTimeUnit val="years"/>
      </c:dateAx>
      <c:valAx>
        <c:axId val="516922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6922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96.76</c:v>
                </c:pt>
                <c:pt idx="1">
                  <c:v>96.8</c:v>
                </c:pt>
                <c:pt idx="2">
                  <c:v>100.1</c:v>
                </c:pt>
                <c:pt idx="3">
                  <c:v>93.38</c:v>
                </c:pt>
                <c:pt idx="4">
                  <c:v>91.59</c:v>
                </c:pt>
              </c:numCache>
            </c:numRef>
          </c:val>
          <c:extLst xmlns:c16r2="http://schemas.microsoft.com/office/drawing/2015/06/chart">
            <c:ext xmlns:c16="http://schemas.microsoft.com/office/drawing/2014/chart" uri="{C3380CC4-5D6E-409C-BE32-E72D297353CC}">
              <c16:uniqueId val="{00000000-8330-4049-ABFB-27279348D1EF}"/>
            </c:ext>
          </c:extLst>
        </c:ser>
        <c:dLbls>
          <c:showLegendKey val="0"/>
          <c:showVal val="0"/>
          <c:showCatName val="0"/>
          <c:showSerName val="0"/>
          <c:showPercent val="0"/>
          <c:showBubbleSize val="0"/>
        </c:dLbls>
        <c:gapWidth val="150"/>
        <c:axId val="516923280"/>
        <c:axId val="516925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74.02</c:v>
                </c:pt>
                <c:pt idx="1">
                  <c:v>73.03</c:v>
                </c:pt>
                <c:pt idx="2">
                  <c:v>73.86</c:v>
                </c:pt>
                <c:pt idx="3">
                  <c:v>73.849999999999994</c:v>
                </c:pt>
                <c:pt idx="4">
                  <c:v>73.180000000000007</c:v>
                </c:pt>
              </c:numCache>
            </c:numRef>
          </c:val>
          <c:smooth val="0"/>
          <c:extLst xmlns:c16r2="http://schemas.microsoft.com/office/drawing/2015/06/chart">
            <c:ext xmlns:c16="http://schemas.microsoft.com/office/drawing/2014/chart" uri="{C3380CC4-5D6E-409C-BE32-E72D297353CC}">
              <c16:uniqueId val="{00000001-8330-4049-ABFB-27279348D1EF}"/>
            </c:ext>
          </c:extLst>
        </c:ser>
        <c:dLbls>
          <c:showLegendKey val="0"/>
          <c:showVal val="0"/>
          <c:showCatName val="0"/>
          <c:showSerName val="0"/>
          <c:showPercent val="0"/>
          <c:showBubbleSize val="0"/>
        </c:dLbls>
        <c:marker val="1"/>
        <c:smooth val="0"/>
        <c:axId val="516923280"/>
        <c:axId val="516925240"/>
      </c:lineChart>
      <c:dateAx>
        <c:axId val="516923280"/>
        <c:scaling>
          <c:orientation val="minMax"/>
        </c:scaling>
        <c:delete val="1"/>
        <c:axPos val="b"/>
        <c:numFmt formatCode="&quot;H&quot;yy" sourceLinked="1"/>
        <c:majorTickMark val="none"/>
        <c:minorTickMark val="none"/>
        <c:tickLblPos val="none"/>
        <c:crossAx val="516925240"/>
        <c:crosses val="autoZero"/>
        <c:auto val="1"/>
        <c:lblOffset val="100"/>
        <c:baseTimeUnit val="years"/>
      </c:dateAx>
      <c:valAx>
        <c:axId val="516925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6923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50.76</c:v>
                </c:pt>
                <c:pt idx="1">
                  <c:v>49.76</c:v>
                </c:pt>
                <c:pt idx="2">
                  <c:v>50.67</c:v>
                </c:pt>
                <c:pt idx="3">
                  <c:v>50.83</c:v>
                </c:pt>
                <c:pt idx="4">
                  <c:v>51.3</c:v>
                </c:pt>
              </c:numCache>
            </c:numRef>
          </c:val>
          <c:extLst xmlns:c16r2="http://schemas.microsoft.com/office/drawing/2015/06/chart">
            <c:ext xmlns:c16="http://schemas.microsoft.com/office/drawing/2014/chart" uri="{C3380CC4-5D6E-409C-BE32-E72D297353CC}">
              <c16:uniqueId val="{00000000-B672-4D9A-8B79-379BBAE9662A}"/>
            </c:ext>
          </c:extLst>
        </c:ser>
        <c:dLbls>
          <c:showLegendKey val="0"/>
          <c:showVal val="0"/>
          <c:showCatName val="0"/>
          <c:showSerName val="0"/>
          <c:showPercent val="0"/>
          <c:showBubbleSize val="0"/>
        </c:dLbls>
        <c:gapWidth val="150"/>
        <c:axId val="516923672"/>
        <c:axId val="516926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61.66</c:v>
                </c:pt>
                <c:pt idx="1">
                  <c:v>62.19</c:v>
                </c:pt>
                <c:pt idx="2">
                  <c:v>61.77</c:v>
                </c:pt>
                <c:pt idx="3">
                  <c:v>61.69</c:v>
                </c:pt>
                <c:pt idx="4">
                  <c:v>62.26</c:v>
                </c:pt>
              </c:numCache>
            </c:numRef>
          </c:val>
          <c:smooth val="0"/>
          <c:extLst xmlns:c16r2="http://schemas.microsoft.com/office/drawing/2015/06/chart">
            <c:ext xmlns:c16="http://schemas.microsoft.com/office/drawing/2014/chart" uri="{C3380CC4-5D6E-409C-BE32-E72D297353CC}">
              <c16:uniqueId val="{00000001-B672-4D9A-8B79-379BBAE9662A}"/>
            </c:ext>
          </c:extLst>
        </c:ser>
        <c:dLbls>
          <c:showLegendKey val="0"/>
          <c:showVal val="0"/>
          <c:showCatName val="0"/>
          <c:showSerName val="0"/>
          <c:showPercent val="0"/>
          <c:showBubbleSize val="0"/>
        </c:dLbls>
        <c:marker val="1"/>
        <c:smooth val="0"/>
        <c:axId val="516923672"/>
        <c:axId val="516926808"/>
      </c:lineChart>
      <c:dateAx>
        <c:axId val="516923672"/>
        <c:scaling>
          <c:orientation val="minMax"/>
        </c:scaling>
        <c:delete val="1"/>
        <c:axPos val="b"/>
        <c:numFmt formatCode="&quot;H&quot;yy" sourceLinked="1"/>
        <c:majorTickMark val="none"/>
        <c:minorTickMark val="none"/>
        <c:tickLblPos val="none"/>
        <c:crossAx val="516926808"/>
        <c:crosses val="autoZero"/>
        <c:auto val="1"/>
        <c:lblOffset val="100"/>
        <c:baseTimeUnit val="years"/>
      </c:dateAx>
      <c:valAx>
        <c:axId val="516926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6923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1471-44AE-91BF-24916EDE0A03}"/>
            </c:ext>
          </c:extLst>
        </c:ser>
        <c:dLbls>
          <c:showLegendKey val="0"/>
          <c:showVal val="0"/>
          <c:showCatName val="0"/>
          <c:showSerName val="0"/>
          <c:showPercent val="0"/>
          <c:showBubbleSize val="0"/>
        </c:dLbls>
        <c:gapWidth val="150"/>
        <c:axId val="516920144"/>
        <c:axId val="516920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100.05</c:v>
                </c:pt>
                <c:pt idx="1">
                  <c:v>100.05</c:v>
                </c:pt>
                <c:pt idx="2">
                  <c:v>100.08</c:v>
                </c:pt>
                <c:pt idx="3">
                  <c:v>100</c:v>
                </c:pt>
                <c:pt idx="4">
                  <c:v>100.16</c:v>
                </c:pt>
              </c:numCache>
            </c:numRef>
          </c:val>
          <c:smooth val="0"/>
          <c:extLst xmlns:c16r2="http://schemas.microsoft.com/office/drawing/2015/06/chart">
            <c:ext xmlns:c16="http://schemas.microsoft.com/office/drawing/2014/chart" uri="{C3380CC4-5D6E-409C-BE32-E72D297353CC}">
              <c16:uniqueId val="{00000001-1471-44AE-91BF-24916EDE0A03}"/>
            </c:ext>
          </c:extLst>
        </c:ser>
        <c:dLbls>
          <c:showLegendKey val="0"/>
          <c:showVal val="0"/>
          <c:showCatName val="0"/>
          <c:showSerName val="0"/>
          <c:showPercent val="0"/>
          <c:showBubbleSize val="0"/>
        </c:dLbls>
        <c:marker val="1"/>
        <c:smooth val="0"/>
        <c:axId val="516920144"/>
        <c:axId val="516920536"/>
      </c:lineChart>
      <c:dateAx>
        <c:axId val="516920144"/>
        <c:scaling>
          <c:orientation val="minMax"/>
        </c:scaling>
        <c:delete val="1"/>
        <c:axPos val="b"/>
        <c:numFmt formatCode="&quot;H&quot;yy" sourceLinked="1"/>
        <c:majorTickMark val="none"/>
        <c:minorTickMark val="none"/>
        <c:tickLblPos val="none"/>
        <c:crossAx val="516920536"/>
        <c:crosses val="autoZero"/>
        <c:auto val="1"/>
        <c:lblOffset val="100"/>
        <c:baseTimeUnit val="years"/>
      </c:dateAx>
      <c:valAx>
        <c:axId val="516920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6920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【284.45】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【260.96】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【100.16】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【62.26】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【73.18】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【110.77】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【57.50】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G55" zoomScale="80" zoomScaleNormal="80" workbookViewId="0">
      <selection activeCell="DN79" sqref="DN79"/>
    </sheetView>
  </sheetViews>
  <sheetFormatPr defaultColWidth="2.6328125" defaultRowHeight="13" x14ac:dyDescent="0.2"/>
  <cols>
    <col min="1" max="1" width="2.6328125" customWidth="1"/>
    <col min="2" max="62" width="3.81640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2">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2">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6" t="str">
        <f>データ!H6</f>
        <v>広島県</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2">
      <c r="A8" s="2"/>
      <c r="B8" s="57" t="str">
        <f>データ!$I$6</f>
        <v>法適用</v>
      </c>
      <c r="C8" s="58"/>
      <c r="D8" s="58"/>
      <c r="E8" s="58"/>
      <c r="F8" s="58"/>
      <c r="G8" s="58"/>
      <c r="H8" s="58"/>
      <c r="I8" s="57" t="str">
        <f>データ!$J$6</f>
        <v>水道事業</v>
      </c>
      <c r="J8" s="58"/>
      <c r="K8" s="58"/>
      <c r="L8" s="58"/>
      <c r="M8" s="58"/>
      <c r="N8" s="58"/>
      <c r="O8" s="59"/>
      <c r="P8" s="60" t="str">
        <f>データ!$K$6</f>
        <v>用水供給事業</v>
      </c>
      <c r="Q8" s="60"/>
      <c r="R8" s="60"/>
      <c r="S8" s="60"/>
      <c r="T8" s="60"/>
      <c r="U8" s="60"/>
      <c r="V8" s="60"/>
      <c r="W8" s="60" t="str">
        <f>データ!$L$6</f>
        <v>B</v>
      </c>
      <c r="X8" s="60"/>
      <c r="Y8" s="60"/>
      <c r="Z8" s="60"/>
      <c r="AA8" s="60"/>
      <c r="AB8" s="60"/>
      <c r="AC8" s="60"/>
      <c r="AD8" s="60" t="str">
        <f>データ!$M$6</f>
        <v>自治体職員</v>
      </c>
      <c r="AE8" s="60"/>
      <c r="AF8" s="60"/>
      <c r="AG8" s="60"/>
      <c r="AH8" s="60"/>
      <c r="AI8" s="60"/>
      <c r="AJ8" s="60"/>
      <c r="AK8" s="4"/>
      <c r="AL8" s="61">
        <f>データ!$R$6</f>
        <v>2812477</v>
      </c>
      <c r="AM8" s="61"/>
      <c r="AN8" s="61"/>
      <c r="AO8" s="61"/>
      <c r="AP8" s="61"/>
      <c r="AQ8" s="61"/>
      <c r="AR8" s="61"/>
      <c r="AS8" s="61"/>
      <c r="AT8" s="52">
        <f>データ!$S$6</f>
        <v>8479.65</v>
      </c>
      <c r="AU8" s="53"/>
      <c r="AV8" s="53"/>
      <c r="AW8" s="53"/>
      <c r="AX8" s="53"/>
      <c r="AY8" s="53"/>
      <c r="AZ8" s="53"/>
      <c r="BA8" s="53"/>
      <c r="BB8" s="54">
        <f>データ!$T$6</f>
        <v>331.67</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2">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2">
      <c r="A10" s="2"/>
      <c r="B10" s="52" t="str">
        <f>データ!$N$6</f>
        <v>-</v>
      </c>
      <c r="C10" s="53"/>
      <c r="D10" s="53"/>
      <c r="E10" s="53"/>
      <c r="F10" s="53"/>
      <c r="G10" s="53"/>
      <c r="H10" s="53"/>
      <c r="I10" s="52">
        <f>データ!$O$6</f>
        <v>83.8</v>
      </c>
      <c r="J10" s="53"/>
      <c r="K10" s="53"/>
      <c r="L10" s="53"/>
      <c r="M10" s="53"/>
      <c r="N10" s="53"/>
      <c r="O10" s="64"/>
      <c r="P10" s="54">
        <f>データ!$P$6</f>
        <v>96.37</v>
      </c>
      <c r="Q10" s="54"/>
      <c r="R10" s="54"/>
      <c r="S10" s="54"/>
      <c r="T10" s="54"/>
      <c r="U10" s="54"/>
      <c r="V10" s="54"/>
      <c r="W10" s="61">
        <f>データ!$Q$6</f>
        <v>0</v>
      </c>
      <c r="X10" s="61"/>
      <c r="Y10" s="61"/>
      <c r="Z10" s="61"/>
      <c r="AA10" s="61"/>
      <c r="AB10" s="61"/>
      <c r="AC10" s="61"/>
      <c r="AD10" s="2"/>
      <c r="AE10" s="2"/>
      <c r="AF10" s="2"/>
      <c r="AG10" s="2"/>
      <c r="AH10" s="4"/>
      <c r="AI10" s="4"/>
      <c r="AJ10" s="4"/>
      <c r="AK10" s="4"/>
      <c r="AL10" s="61">
        <f>データ!$U$6</f>
        <v>2680111</v>
      </c>
      <c r="AM10" s="61"/>
      <c r="AN10" s="61"/>
      <c r="AO10" s="61"/>
      <c r="AP10" s="61"/>
      <c r="AQ10" s="61"/>
      <c r="AR10" s="61"/>
      <c r="AS10" s="61"/>
      <c r="AT10" s="52">
        <f>データ!$V$6</f>
        <v>1332.69</v>
      </c>
      <c r="AU10" s="53"/>
      <c r="AV10" s="53"/>
      <c r="AW10" s="53"/>
      <c r="AX10" s="53"/>
      <c r="AY10" s="53"/>
      <c r="AZ10" s="53"/>
      <c r="BA10" s="53"/>
      <c r="BB10" s="54">
        <f>データ!$W$6</f>
        <v>2011.05</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2">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2">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2">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87" t="s">
        <v>112</v>
      </c>
      <c r="BM16" s="88"/>
      <c r="BN16" s="88"/>
      <c r="BO16" s="88"/>
      <c r="BP16" s="88"/>
      <c r="BQ16" s="88"/>
      <c r="BR16" s="88"/>
      <c r="BS16" s="88"/>
      <c r="BT16" s="88"/>
      <c r="BU16" s="88"/>
      <c r="BV16" s="88"/>
      <c r="BW16" s="88"/>
      <c r="BX16" s="88"/>
      <c r="BY16" s="88"/>
      <c r="BZ16" s="89"/>
    </row>
    <row r="17" spans="1:78" ht="13.5" customHeight="1" x14ac:dyDescent="0.2">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87"/>
      <c r="BM17" s="88"/>
      <c r="BN17" s="88"/>
      <c r="BO17" s="88"/>
      <c r="BP17" s="88"/>
      <c r="BQ17" s="88"/>
      <c r="BR17" s="88"/>
      <c r="BS17" s="88"/>
      <c r="BT17" s="88"/>
      <c r="BU17" s="88"/>
      <c r="BV17" s="88"/>
      <c r="BW17" s="88"/>
      <c r="BX17" s="88"/>
      <c r="BY17" s="88"/>
      <c r="BZ17" s="89"/>
    </row>
    <row r="18" spans="1:78" ht="13.5" customHeight="1" x14ac:dyDescent="0.2">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87"/>
      <c r="BM18" s="88"/>
      <c r="BN18" s="88"/>
      <c r="BO18" s="88"/>
      <c r="BP18" s="88"/>
      <c r="BQ18" s="88"/>
      <c r="BR18" s="88"/>
      <c r="BS18" s="88"/>
      <c r="BT18" s="88"/>
      <c r="BU18" s="88"/>
      <c r="BV18" s="88"/>
      <c r="BW18" s="88"/>
      <c r="BX18" s="88"/>
      <c r="BY18" s="88"/>
      <c r="BZ18" s="89"/>
    </row>
    <row r="19" spans="1:78" ht="13.5" customHeight="1" x14ac:dyDescent="0.2">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87"/>
      <c r="BM19" s="88"/>
      <c r="BN19" s="88"/>
      <c r="BO19" s="88"/>
      <c r="BP19" s="88"/>
      <c r="BQ19" s="88"/>
      <c r="BR19" s="88"/>
      <c r="BS19" s="88"/>
      <c r="BT19" s="88"/>
      <c r="BU19" s="88"/>
      <c r="BV19" s="88"/>
      <c r="BW19" s="88"/>
      <c r="BX19" s="88"/>
      <c r="BY19" s="88"/>
      <c r="BZ19" s="89"/>
    </row>
    <row r="20" spans="1:78" ht="13.5" customHeight="1" x14ac:dyDescent="0.2">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87"/>
      <c r="BM20" s="88"/>
      <c r="BN20" s="88"/>
      <c r="BO20" s="88"/>
      <c r="BP20" s="88"/>
      <c r="BQ20" s="88"/>
      <c r="BR20" s="88"/>
      <c r="BS20" s="88"/>
      <c r="BT20" s="88"/>
      <c r="BU20" s="88"/>
      <c r="BV20" s="88"/>
      <c r="BW20" s="88"/>
      <c r="BX20" s="88"/>
      <c r="BY20" s="88"/>
      <c r="BZ20" s="89"/>
    </row>
    <row r="21" spans="1:78" ht="13.5" customHeight="1" x14ac:dyDescent="0.2">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87"/>
      <c r="BM21" s="88"/>
      <c r="BN21" s="88"/>
      <c r="BO21" s="88"/>
      <c r="BP21" s="88"/>
      <c r="BQ21" s="88"/>
      <c r="BR21" s="88"/>
      <c r="BS21" s="88"/>
      <c r="BT21" s="88"/>
      <c r="BU21" s="88"/>
      <c r="BV21" s="88"/>
      <c r="BW21" s="88"/>
      <c r="BX21" s="88"/>
      <c r="BY21" s="88"/>
      <c r="BZ21" s="89"/>
    </row>
    <row r="22" spans="1:78" ht="13.5" customHeight="1" x14ac:dyDescent="0.2">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87"/>
      <c r="BM22" s="88"/>
      <c r="BN22" s="88"/>
      <c r="BO22" s="88"/>
      <c r="BP22" s="88"/>
      <c r="BQ22" s="88"/>
      <c r="BR22" s="88"/>
      <c r="BS22" s="88"/>
      <c r="BT22" s="88"/>
      <c r="BU22" s="88"/>
      <c r="BV22" s="88"/>
      <c r="BW22" s="88"/>
      <c r="BX22" s="88"/>
      <c r="BY22" s="88"/>
      <c r="BZ22" s="89"/>
    </row>
    <row r="23" spans="1:78" ht="13.5" customHeight="1" x14ac:dyDescent="0.2">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87"/>
      <c r="BM23" s="88"/>
      <c r="BN23" s="88"/>
      <c r="BO23" s="88"/>
      <c r="BP23" s="88"/>
      <c r="BQ23" s="88"/>
      <c r="BR23" s="88"/>
      <c r="BS23" s="88"/>
      <c r="BT23" s="88"/>
      <c r="BU23" s="88"/>
      <c r="BV23" s="88"/>
      <c r="BW23" s="88"/>
      <c r="BX23" s="88"/>
      <c r="BY23" s="88"/>
      <c r="BZ23" s="89"/>
    </row>
    <row r="24" spans="1:78" ht="13.5" customHeight="1" x14ac:dyDescent="0.2">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87"/>
      <c r="BM24" s="88"/>
      <c r="BN24" s="88"/>
      <c r="BO24" s="88"/>
      <c r="BP24" s="88"/>
      <c r="BQ24" s="88"/>
      <c r="BR24" s="88"/>
      <c r="BS24" s="88"/>
      <c r="BT24" s="88"/>
      <c r="BU24" s="88"/>
      <c r="BV24" s="88"/>
      <c r="BW24" s="88"/>
      <c r="BX24" s="88"/>
      <c r="BY24" s="88"/>
      <c r="BZ24" s="89"/>
    </row>
    <row r="25" spans="1:78" ht="13.5" customHeight="1" x14ac:dyDescent="0.2">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87"/>
      <c r="BM25" s="88"/>
      <c r="BN25" s="88"/>
      <c r="BO25" s="88"/>
      <c r="BP25" s="88"/>
      <c r="BQ25" s="88"/>
      <c r="BR25" s="88"/>
      <c r="BS25" s="88"/>
      <c r="BT25" s="88"/>
      <c r="BU25" s="88"/>
      <c r="BV25" s="88"/>
      <c r="BW25" s="88"/>
      <c r="BX25" s="88"/>
      <c r="BY25" s="88"/>
      <c r="BZ25" s="89"/>
    </row>
    <row r="26" spans="1:78" ht="13.5" customHeight="1" x14ac:dyDescent="0.2">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87"/>
      <c r="BM26" s="88"/>
      <c r="BN26" s="88"/>
      <c r="BO26" s="88"/>
      <c r="BP26" s="88"/>
      <c r="BQ26" s="88"/>
      <c r="BR26" s="88"/>
      <c r="BS26" s="88"/>
      <c r="BT26" s="88"/>
      <c r="BU26" s="88"/>
      <c r="BV26" s="88"/>
      <c r="BW26" s="88"/>
      <c r="BX26" s="88"/>
      <c r="BY26" s="88"/>
      <c r="BZ26" s="89"/>
    </row>
    <row r="27" spans="1:78" ht="13.5" customHeight="1" x14ac:dyDescent="0.2">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87"/>
      <c r="BM27" s="88"/>
      <c r="BN27" s="88"/>
      <c r="BO27" s="88"/>
      <c r="BP27" s="88"/>
      <c r="BQ27" s="88"/>
      <c r="BR27" s="88"/>
      <c r="BS27" s="88"/>
      <c r="BT27" s="88"/>
      <c r="BU27" s="88"/>
      <c r="BV27" s="88"/>
      <c r="BW27" s="88"/>
      <c r="BX27" s="88"/>
      <c r="BY27" s="88"/>
      <c r="BZ27" s="89"/>
    </row>
    <row r="28" spans="1:78" ht="13.5" customHeight="1" x14ac:dyDescent="0.2">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87"/>
      <c r="BM28" s="88"/>
      <c r="BN28" s="88"/>
      <c r="BO28" s="88"/>
      <c r="BP28" s="88"/>
      <c r="BQ28" s="88"/>
      <c r="BR28" s="88"/>
      <c r="BS28" s="88"/>
      <c r="BT28" s="88"/>
      <c r="BU28" s="88"/>
      <c r="BV28" s="88"/>
      <c r="BW28" s="88"/>
      <c r="BX28" s="88"/>
      <c r="BY28" s="88"/>
      <c r="BZ28" s="89"/>
    </row>
    <row r="29" spans="1:78" ht="13.5" customHeight="1" x14ac:dyDescent="0.2">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87"/>
      <c r="BM29" s="88"/>
      <c r="BN29" s="88"/>
      <c r="BO29" s="88"/>
      <c r="BP29" s="88"/>
      <c r="BQ29" s="88"/>
      <c r="BR29" s="88"/>
      <c r="BS29" s="88"/>
      <c r="BT29" s="88"/>
      <c r="BU29" s="88"/>
      <c r="BV29" s="88"/>
      <c r="BW29" s="88"/>
      <c r="BX29" s="88"/>
      <c r="BY29" s="88"/>
      <c r="BZ29" s="89"/>
    </row>
    <row r="30" spans="1:78" ht="13.5" customHeight="1" x14ac:dyDescent="0.2">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87"/>
      <c r="BM30" s="88"/>
      <c r="BN30" s="88"/>
      <c r="BO30" s="88"/>
      <c r="BP30" s="88"/>
      <c r="BQ30" s="88"/>
      <c r="BR30" s="88"/>
      <c r="BS30" s="88"/>
      <c r="BT30" s="88"/>
      <c r="BU30" s="88"/>
      <c r="BV30" s="88"/>
      <c r="BW30" s="88"/>
      <c r="BX30" s="88"/>
      <c r="BY30" s="88"/>
      <c r="BZ30" s="89"/>
    </row>
    <row r="31" spans="1:78" ht="13.5" customHeight="1" x14ac:dyDescent="0.2">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87"/>
      <c r="BM31" s="88"/>
      <c r="BN31" s="88"/>
      <c r="BO31" s="88"/>
      <c r="BP31" s="88"/>
      <c r="BQ31" s="88"/>
      <c r="BR31" s="88"/>
      <c r="BS31" s="88"/>
      <c r="BT31" s="88"/>
      <c r="BU31" s="88"/>
      <c r="BV31" s="88"/>
      <c r="BW31" s="88"/>
      <c r="BX31" s="88"/>
      <c r="BY31" s="88"/>
      <c r="BZ31" s="89"/>
    </row>
    <row r="32" spans="1:78" ht="13.5" customHeight="1" x14ac:dyDescent="0.2">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87"/>
      <c r="BM32" s="88"/>
      <c r="BN32" s="88"/>
      <c r="BO32" s="88"/>
      <c r="BP32" s="88"/>
      <c r="BQ32" s="88"/>
      <c r="BR32" s="88"/>
      <c r="BS32" s="88"/>
      <c r="BT32" s="88"/>
      <c r="BU32" s="88"/>
      <c r="BV32" s="88"/>
      <c r="BW32" s="88"/>
      <c r="BX32" s="88"/>
      <c r="BY32" s="88"/>
      <c r="BZ32" s="89"/>
    </row>
    <row r="33" spans="1:78" ht="13.5" customHeight="1" x14ac:dyDescent="0.2">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87"/>
      <c r="BM33" s="88"/>
      <c r="BN33" s="88"/>
      <c r="BO33" s="88"/>
      <c r="BP33" s="88"/>
      <c r="BQ33" s="88"/>
      <c r="BR33" s="88"/>
      <c r="BS33" s="88"/>
      <c r="BT33" s="88"/>
      <c r="BU33" s="88"/>
      <c r="BV33" s="88"/>
      <c r="BW33" s="88"/>
      <c r="BX33" s="88"/>
      <c r="BY33" s="88"/>
      <c r="BZ33" s="89"/>
    </row>
    <row r="34" spans="1:78" ht="13.5" customHeight="1" x14ac:dyDescent="0.2">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7"/>
      <c r="BM34" s="88"/>
      <c r="BN34" s="88"/>
      <c r="BO34" s="88"/>
      <c r="BP34" s="88"/>
      <c r="BQ34" s="88"/>
      <c r="BR34" s="88"/>
      <c r="BS34" s="88"/>
      <c r="BT34" s="88"/>
      <c r="BU34" s="88"/>
      <c r="BV34" s="88"/>
      <c r="BW34" s="88"/>
      <c r="BX34" s="88"/>
      <c r="BY34" s="88"/>
      <c r="BZ34" s="89"/>
    </row>
    <row r="35" spans="1:78" ht="13.5" customHeight="1" x14ac:dyDescent="0.2">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7"/>
      <c r="BM35" s="88"/>
      <c r="BN35" s="88"/>
      <c r="BO35" s="88"/>
      <c r="BP35" s="88"/>
      <c r="BQ35" s="88"/>
      <c r="BR35" s="88"/>
      <c r="BS35" s="88"/>
      <c r="BT35" s="88"/>
      <c r="BU35" s="88"/>
      <c r="BV35" s="88"/>
      <c r="BW35" s="88"/>
      <c r="BX35" s="88"/>
      <c r="BY35" s="88"/>
      <c r="BZ35" s="89"/>
    </row>
    <row r="36" spans="1:78" ht="13.5" customHeight="1" x14ac:dyDescent="0.2">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87"/>
      <c r="BM36" s="88"/>
      <c r="BN36" s="88"/>
      <c r="BO36" s="88"/>
      <c r="BP36" s="88"/>
      <c r="BQ36" s="88"/>
      <c r="BR36" s="88"/>
      <c r="BS36" s="88"/>
      <c r="BT36" s="88"/>
      <c r="BU36" s="88"/>
      <c r="BV36" s="88"/>
      <c r="BW36" s="88"/>
      <c r="BX36" s="88"/>
      <c r="BY36" s="88"/>
      <c r="BZ36" s="89"/>
    </row>
    <row r="37" spans="1:78" ht="13.5" customHeight="1" x14ac:dyDescent="0.2">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87"/>
      <c r="BM37" s="88"/>
      <c r="BN37" s="88"/>
      <c r="BO37" s="88"/>
      <c r="BP37" s="88"/>
      <c r="BQ37" s="88"/>
      <c r="BR37" s="88"/>
      <c r="BS37" s="88"/>
      <c r="BT37" s="88"/>
      <c r="BU37" s="88"/>
      <c r="BV37" s="88"/>
      <c r="BW37" s="88"/>
      <c r="BX37" s="88"/>
      <c r="BY37" s="88"/>
      <c r="BZ37" s="89"/>
    </row>
    <row r="38" spans="1:78" ht="13.5" customHeight="1" x14ac:dyDescent="0.2">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87"/>
      <c r="BM38" s="88"/>
      <c r="BN38" s="88"/>
      <c r="BO38" s="88"/>
      <c r="BP38" s="88"/>
      <c r="BQ38" s="88"/>
      <c r="BR38" s="88"/>
      <c r="BS38" s="88"/>
      <c r="BT38" s="88"/>
      <c r="BU38" s="88"/>
      <c r="BV38" s="88"/>
      <c r="BW38" s="88"/>
      <c r="BX38" s="88"/>
      <c r="BY38" s="88"/>
      <c r="BZ38" s="89"/>
    </row>
    <row r="39" spans="1:78" ht="13.5" customHeight="1" x14ac:dyDescent="0.2">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87"/>
      <c r="BM39" s="88"/>
      <c r="BN39" s="88"/>
      <c r="BO39" s="88"/>
      <c r="BP39" s="88"/>
      <c r="BQ39" s="88"/>
      <c r="BR39" s="88"/>
      <c r="BS39" s="88"/>
      <c r="BT39" s="88"/>
      <c r="BU39" s="88"/>
      <c r="BV39" s="88"/>
      <c r="BW39" s="88"/>
      <c r="BX39" s="88"/>
      <c r="BY39" s="88"/>
      <c r="BZ39" s="89"/>
    </row>
    <row r="40" spans="1:78" ht="13.5" customHeight="1" x14ac:dyDescent="0.2">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87"/>
      <c r="BM40" s="88"/>
      <c r="BN40" s="88"/>
      <c r="BO40" s="88"/>
      <c r="BP40" s="88"/>
      <c r="BQ40" s="88"/>
      <c r="BR40" s="88"/>
      <c r="BS40" s="88"/>
      <c r="BT40" s="88"/>
      <c r="BU40" s="88"/>
      <c r="BV40" s="88"/>
      <c r="BW40" s="88"/>
      <c r="BX40" s="88"/>
      <c r="BY40" s="88"/>
      <c r="BZ40" s="89"/>
    </row>
    <row r="41" spans="1:78" ht="13.5" customHeight="1" x14ac:dyDescent="0.2">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87"/>
      <c r="BM41" s="88"/>
      <c r="BN41" s="88"/>
      <c r="BO41" s="88"/>
      <c r="BP41" s="88"/>
      <c r="BQ41" s="88"/>
      <c r="BR41" s="88"/>
      <c r="BS41" s="88"/>
      <c r="BT41" s="88"/>
      <c r="BU41" s="88"/>
      <c r="BV41" s="88"/>
      <c r="BW41" s="88"/>
      <c r="BX41" s="88"/>
      <c r="BY41" s="88"/>
      <c r="BZ41" s="89"/>
    </row>
    <row r="42" spans="1:78" ht="13.5" customHeight="1" x14ac:dyDescent="0.2">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87"/>
      <c r="BM42" s="88"/>
      <c r="BN42" s="88"/>
      <c r="BO42" s="88"/>
      <c r="BP42" s="88"/>
      <c r="BQ42" s="88"/>
      <c r="BR42" s="88"/>
      <c r="BS42" s="88"/>
      <c r="BT42" s="88"/>
      <c r="BU42" s="88"/>
      <c r="BV42" s="88"/>
      <c r="BW42" s="88"/>
      <c r="BX42" s="88"/>
      <c r="BY42" s="88"/>
      <c r="BZ42" s="89"/>
    </row>
    <row r="43" spans="1:78" ht="13.5" customHeight="1" x14ac:dyDescent="0.2">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87"/>
      <c r="BM43" s="88"/>
      <c r="BN43" s="88"/>
      <c r="BO43" s="88"/>
      <c r="BP43" s="88"/>
      <c r="BQ43" s="88"/>
      <c r="BR43" s="88"/>
      <c r="BS43" s="88"/>
      <c r="BT43" s="88"/>
      <c r="BU43" s="88"/>
      <c r="BV43" s="88"/>
      <c r="BW43" s="88"/>
      <c r="BX43" s="88"/>
      <c r="BY43" s="88"/>
      <c r="BZ43" s="89"/>
    </row>
    <row r="44" spans="1:78" ht="13.5" customHeight="1" x14ac:dyDescent="0.2">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87"/>
      <c r="BM44" s="88"/>
      <c r="BN44" s="88"/>
      <c r="BO44" s="88"/>
      <c r="BP44" s="88"/>
      <c r="BQ44" s="88"/>
      <c r="BR44" s="88"/>
      <c r="BS44" s="88"/>
      <c r="BT44" s="88"/>
      <c r="BU44" s="88"/>
      <c r="BV44" s="88"/>
      <c r="BW44" s="88"/>
      <c r="BX44" s="88"/>
      <c r="BY44" s="88"/>
      <c r="BZ44" s="89"/>
    </row>
    <row r="45" spans="1:78" ht="13.5" customHeight="1" x14ac:dyDescent="0.2">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2">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2">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87" t="s">
        <v>113</v>
      </c>
      <c r="BM47" s="88"/>
      <c r="BN47" s="88"/>
      <c r="BO47" s="88"/>
      <c r="BP47" s="88"/>
      <c r="BQ47" s="88"/>
      <c r="BR47" s="88"/>
      <c r="BS47" s="88"/>
      <c r="BT47" s="88"/>
      <c r="BU47" s="88"/>
      <c r="BV47" s="88"/>
      <c r="BW47" s="88"/>
      <c r="BX47" s="88"/>
      <c r="BY47" s="88"/>
      <c r="BZ47" s="89"/>
    </row>
    <row r="48" spans="1:78" ht="13.5" customHeight="1" x14ac:dyDescent="0.2">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87"/>
      <c r="BM48" s="88"/>
      <c r="BN48" s="88"/>
      <c r="BO48" s="88"/>
      <c r="BP48" s="88"/>
      <c r="BQ48" s="88"/>
      <c r="BR48" s="88"/>
      <c r="BS48" s="88"/>
      <c r="BT48" s="88"/>
      <c r="BU48" s="88"/>
      <c r="BV48" s="88"/>
      <c r="BW48" s="88"/>
      <c r="BX48" s="88"/>
      <c r="BY48" s="88"/>
      <c r="BZ48" s="89"/>
    </row>
    <row r="49" spans="1:78" ht="13.5" customHeight="1" x14ac:dyDescent="0.2">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87"/>
      <c r="BM49" s="88"/>
      <c r="BN49" s="88"/>
      <c r="BO49" s="88"/>
      <c r="BP49" s="88"/>
      <c r="BQ49" s="88"/>
      <c r="BR49" s="88"/>
      <c r="BS49" s="88"/>
      <c r="BT49" s="88"/>
      <c r="BU49" s="88"/>
      <c r="BV49" s="88"/>
      <c r="BW49" s="88"/>
      <c r="BX49" s="88"/>
      <c r="BY49" s="88"/>
      <c r="BZ49" s="89"/>
    </row>
    <row r="50" spans="1:78" ht="13.5" customHeight="1" x14ac:dyDescent="0.2">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87"/>
      <c r="BM50" s="88"/>
      <c r="BN50" s="88"/>
      <c r="BO50" s="88"/>
      <c r="BP50" s="88"/>
      <c r="BQ50" s="88"/>
      <c r="BR50" s="88"/>
      <c r="BS50" s="88"/>
      <c r="BT50" s="88"/>
      <c r="BU50" s="88"/>
      <c r="BV50" s="88"/>
      <c r="BW50" s="88"/>
      <c r="BX50" s="88"/>
      <c r="BY50" s="88"/>
      <c r="BZ50" s="89"/>
    </row>
    <row r="51" spans="1:78" ht="13.5" customHeight="1" x14ac:dyDescent="0.2">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87"/>
      <c r="BM51" s="88"/>
      <c r="BN51" s="88"/>
      <c r="BO51" s="88"/>
      <c r="BP51" s="88"/>
      <c r="BQ51" s="88"/>
      <c r="BR51" s="88"/>
      <c r="BS51" s="88"/>
      <c r="BT51" s="88"/>
      <c r="BU51" s="88"/>
      <c r="BV51" s="88"/>
      <c r="BW51" s="88"/>
      <c r="BX51" s="88"/>
      <c r="BY51" s="88"/>
      <c r="BZ51" s="89"/>
    </row>
    <row r="52" spans="1:78" ht="13.5" customHeight="1" x14ac:dyDescent="0.2">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87"/>
      <c r="BM52" s="88"/>
      <c r="BN52" s="88"/>
      <c r="BO52" s="88"/>
      <c r="BP52" s="88"/>
      <c r="BQ52" s="88"/>
      <c r="BR52" s="88"/>
      <c r="BS52" s="88"/>
      <c r="BT52" s="88"/>
      <c r="BU52" s="88"/>
      <c r="BV52" s="88"/>
      <c r="BW52" s="88"/>
      <c r="BX52" s="88"/>
      <c r="BY52" s="88"/>
      <c r="BZ52" s="89"/>
    </row>
    <row r="53" spans="1:78" ht="13.5" customHeight="1" x14ac:dyDescent="0.2">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87"/>
      <c r="BM53" s="88"/>
      <c r="BN53" s="88"/>
      <c r="BO53" s="88"/>
      <c r="BP53" s="88"/>
      <c r="BQ53" s="88"/>
      <c r="BR53" s="88"/>
      <c r="BS53" s="88"/>
      <c r="BT53" s="88"/>
      <c r="BU53" s="88"/>
      <c r="BV53" s="88"/>
      <c r="BW53" s="88"/>
      <c r="BX53" s="88"/>
      <c r="BY53" s="88"/>
      <c r="BZ53" s="89"/>
    </row>
    <row r="54" spans="1:78" ht="13.5" customHeight="1" x14ac:dyDescent="0.2">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87"/>
      <c r="BM54" s="88"/>
      <c r="BN54" s="88"/>
      <c r="BO54" s="88"/>
      <c r="BP54" s="88"/>
      <c r="BQ54" s="88"/>
      <c r="BR54" s="88"/>
      <c r="BS54" s="88"/>
      <c r="BT54" s="88"/>
      <c r="BU54" s="88"/>
      <c r="BV54" s="88"/>
      <c r="BW54" s="88"/>
      <c r="BX54" s="88"/>
      <c r="BY54" s="88"/>
      <c r="BZ54" s="89"/>
    </row>
    <row r="55" spans="1:78" ht="13.5" customHeight="1" x14ac:dyDescent="0.2">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87"/>
      <c r="BM55" s="88"/>
      <c r="BN55" s="88"/>
      <c r="BO55" s="88"/>
      <c r="BP55" s="88"/>
      <c r="BQ55" s="88"/>
      <c r="BR55" s="88"/>
      <c r="BS55" s="88"/>
      <c r="BT55" s="88"/>
      <c r="BU55" s="88"/>
      <c r="BV55" s="88"/>
      <c r="BW55" s="88"/>
      <c r="BX55" s="88"/>
      <c r="BY55" s="88"/>
      <c r="BZ55" s="89"/>
    </row>
    <row r="56" spans="1:78" ht="13.5" customHeight="1" x14ac:dyDescent="0.2">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87"/>
      <c r="BM56" s="88"/>
      <c r="BN56" s="88"/>
      <c r="BO56" s="88"/>
      <c r="BP56" s="88"/>
      <c r="BQ56" s="88"/>
      <c r="BR56" s="88"/>
      <c r="BS56" s="88"/>
      <c r="BT56" s="88"/>
      <c r="BU56" s="88"/>
      <c r="BV56" s="88"/>
      <c r="BW56" s="88"/>
      <c r="BX56" s="88"/>
      <c r="BY56" s="88"/>
      <c r="BZ56" s="89"/>
    </row>
    <row r="57" spans="1:78" ht="13.5" customHeight="1" x14ac:dyDescent="0.2">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87"/>
      <c r="BM57" s="88"/>
      <c r="BN57" s="88"/>
      <c r="BO57" s="88"/>
      <c r="BP57" s="88"/>
      <c r="BQ57" s="88"/>
      <c r="BR57" s="88"/>
      <c r="BS57" s="88"/>
      <c r="BT57" s="88"/>
      <c r="BU57" s="88"/>
      <c r="BV57" s="88"/>
      <c r="BW57" s="88"/>
      <c r="BX57" s="88"/>
      <c r="BY57" s="88"/>
      <c r="BZ57" s="89"/>
    </row>
    <row r="58" spans="1:78" ht="13.5" customHeight="1" x14ac:dyDescent="0.2">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87"/>
      <c r="BM58" s="88"/>
      <c r="BN58" s="88"/>
      <c r="BO58" s="88"/>
      <c r="BP58" s="88"/>
      <c r="BQ58" s="88"/>
      <c r="BR58" s="88"/>
      <c r="BS58" s="88"/>
      <c r="BT58" s="88"/>
      <c r="BU58" s="88"/>
      <c r="BV58" s="88"/>
      <c r="BW58" s="88"/>
      <c r="BX58" s="88"/>
      <c r="BY58" s="88"/>
      <c r="BZ58" s="89"/>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7"/>
      <c r="BM59" s="88"/>
      <c r="BN59" s="88"/>
      <c r="BO59" s="88"/>
      <c r="BP59" s="88"/>
      <c r="BQ59" s="88"/>
      <c r="BR59" s="88"/>
      <c r="BS59" s="88"/>
      <c r="BT59" s="88"/>
      <c r="BU59" s="88"/>
      <c r="BV59" s="88"/>
      <c r="BW59" s="88"/>
      <c r="BX59" s="88"/>
      <c r="BY59" s="88"/>
      <c r="BZ59" s="89"/>
    </row>
    <row r="60" spans="1:78" ht="13.5" customHeight="1" x14ac:dyDescent="0.2">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87"/>
      <c r="BM60" s="88"/>
      <c r="BN60" s="88"/>
      <c r="BO60" s="88"/>
      <c r="BP60" s="88"/>
      <c r="BQ60" s="88"/>
      <c r="BR60" s="88"/>
      <c r="BS60" s="88"/>
      <c r="BT60" s="88"/>
      <c r="BU60" s="88"/>
      <c r="BV60" s="88"/>
      <c r="BW60" s="88"/>
      <c r="BX60" s="88"/>
      <c r="BY60" s="88"/>
      <c r="BZ60" s="89"/>
    </row>
    <row r="61" spans="1:78" ht="13.5" customHeight="1" x14ac:dyDescent="0.2">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87"/>
      <c r="BM61" s="88"/>
      <c r="BN61" s="88"/>
      <c r="BO61" s="88"/>
      <c r="BP61" s="88"/>
      <c r="BQ61" s="88"/>
      <c r="BR61" s="88"/>
      <c r="BS61" s="88"/>
      <c r="BT61" s="88"/>
      <c r="BU61" s="88"/>
      <c r="BV61" s="88"/>
      <c r="BW61" s="88"/>
      <c r="BX61" s="88"/>
      <c r="BY61" s="88"/>
      <c r="BZ61" s="89"/>
    </row>
    <row r="62" spans="1:78" ht="13.5" customHeight="1" x14ac:dyDescent="0.2">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87"/>
      <c r="BM62" s="88"/>
      <c r="BN62" s="88"/>
      <c r="BO62" s="88"/>
      <c r="BP62" s="88"/>
      <c r="BQ62" s="88"/>
      <c r="BR62" s="88"/>
      <c r="BS62" s="88"/>
      <c r="BT62" s="88"/>
      <c r="BU62" s="88"/>
      <c r="BV62" s="88"/>
      <c r="BW62" s="88"/>
      <c r="BX62" s="88"/>
      <c r="BY62" s="88"/>
      <c r="BZ62" s="89"/>
    </row>
    <row r="63" spans="1:78" ht="13.5" customHeight="1" x14ac:dyDescent="0.2">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87"/>
      <c r="BM63" s="88"/>
      <c r="BN63" s="88"/>
      <c r="BO63" s="88"/>
      <c r="BP63" s="88"/>
      <c r="BQ63" s="88"/>
      <c r="BR63" s="88"/>
      <c r="BS63" s="88"/>
      <c r="BT63" s="88"/>
      <c r="BU63" s="88"/>
      <c r="BV63" s="88"/>
      <c r="BW63" s="88"/>
      <c r="BX63" s="88"/>
      <c r="BY63" s="88"/>
      <c r="BZ63" s="89"/>
    </row>
    <row r="64" spans="1:78" ht="13.5" customHeight="1" x14ac:dyDescent="0.2">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2">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2">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114</v>
      </c>
      <c r="BM66" s="74"/>
      <c r="BN66" s="74"/>
      <c r="BO66" s="74"/>
      <c r="BP66" s="74"/>
      <c r="BQ66" s="74"/>
      <c r="BR66" s="74"/>
      <c r="BS66" s="74"/>
      <c r="BT66" s="74"/>
      <c r="BU66" s="74"/>
      <c r="BV66" s="74"/>
      <c r="BW66" s="74"/>
      <c r="BX66" s="74"/>
      <c r="BY66" s="74"/>
      <c r="BZ66" s="75"/>
    </row>
    <row r="67" spans="1:78" ht="13.5" customHeight="1" x14ac:dyDescent="0.2">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2">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2">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2">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2">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2">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2">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2">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2">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2">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2">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2">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2">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2">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2">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2">
      <c r="C83" s="26"/>
    </row>
    <row r="84" spans="1:78" hidden="1" x14ac:dyDescent="0.2">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
      <c r="B85" s="27"/>
      <c r="C85" s="27"/>
      <c r="D85" s="27"/>
      <c r="E85" s="27" t="str">
        <f>データ!AH6</f>
        <v>【111.13】</v>
      </c>
      <c r="F85" s="27" t="str">
        <f>データ!AS6</f>
        <v>【12.29】</v>
      </c>
      <c r="G85" s="27" t="str">
        <f>データ!BD6</f>
        <v>【284.45】</v>
      </c>
      <c r="H85" s="27" t="str">
        <f>データ!BO6</f>
        <v>【260.96】</v>
      </c>
      <c r="I85" s="27" t="str">
        <f>データ!BZ6</f>
        <v>【110.77】</v>
      </c>
      <c r="J85" s="27" t="str">
        <f>データ!CK6</f>
        <v>【73.18】</v>
      </c>
      <c r="K85" s="27" t="str">
        <f>データ!CV6</f>
        <v>【62.26】</v>
      </c>
      <c r="L85" s="27" t="str">
        <f>データ!DG6</f>
        <v>【100.16】</v>
      </c>
      <c r="M85" s="27" t="str">
        <f>データ!DR6</f>
        <v>【57.50】</v>
      </c>
      <c r="N85" s="27" t="str">
        <f>データ!EC6</f>
        <v>【30.30】</v>
      </c>
      <c r="O85" s="27" t="str">
        <f>データ!EN6</f>
        <v>【0.32】</v>
      </c>
    </row>
  </sheetData>
  <sheetProtection algorithmName="SHA-512" hashValue="4fm2sOB5DH2k3aw9aMIHTu74MaHgcN3jR2QUFvat/SmZbFe31itrtRT3jvardQM4xzdW0peByoucxHklgY1yug==" saltValue="+1nNXZ5Se4QV1S/jsqImRQ=="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 x14ac:dyDescent="0.2"/>
  <cols>
    <col min="2" max="144" width="11.90625" customWidth="1"/>
  </cols>
  <sheetData>
    <row r="1" spans="1:144" x14ac:dyDescent="0.2">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43</v>
      </c>
      <c r="B3" s="30" t="s">
        <v>44</v>
      </c>
      <c r="C3" s="30" t="s">
        <v>45</v>
      </c>
      <c r="D3" s="30" t="s">
        <v>46</v>
      </c>
      <c r="E3" s="30" t="s">
        <v>47</v>
      </c>
      <c r="F3" s="30" t="s">
        <v>48</v>
      </c>
      <c r="G3" s="30" t="s">
        <v>49</v>
      </c>
      <c r="H3" s="91" t="s">
        <v>50</v>
      </c>
      <c r="I3" s="92"/>
      <c r="J3" s="92"/>
      <c r="K3" s="92"/>
      <c r="L3" s="92"/>
      <c r="M3" s="92"/>
      <c r="N3" s="92"/>
      <c r="O3" s="92"/>
      <c r="P3" s="92"/>
      <c r="Q3" s="92"/>
      <c r="R3" s="92"/>
      <c r="S3" s="92"/>
      <c r="T3" s="92"/>
      <c r="U3" s="92"/>
      <c r="V3" s="92"/>
      <c r="W3" s="93"/>
      <c r="X3" s="97" t="s">
        <v>51</v>
      </c>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c r="CA3" s="90"/>
      <c r="CB3" s="90"/>
      <c r="CC3" s="90"/>
      <c r="CD3" s="90"/>
      <c r="CE3" s="90"/>
      <c r="CF3" s="90"/>
      <c r="CG3" s="90"/>
      <c r="CH3" s="90"/>
      <c r="CI3" s="90"/>
      <c r="CJ3" s="90"/>
      <c r="CK3" s="90"/>
      <c r="CL3" s="90"/>
      <c r="CM3" s="90"/>
      <c r="CN3" s="90"/>
      <c r="CO3" s="90"/>
      <c r="CP3" s="90"/>
      <c r="CQ3" s="90"/>
      <c r="CR3" s="90"/>
      <c r="CS3" s="90"/>
      <c r="CT3" s="90"/>
      <c r="CU3" s="90"/>
      <c r="CV3" s="90"/>
      <c r="CW3" s="90"/>
      <c r="CX3" s="90"/>
      <c r="CY3" s="90"/>
      <c r="CZ3" s="90"/>
      <c r="DA3" s="90"/>
      <c r="DB3" s="90"/>
      <c r="DC3" s="90"/>
      <c r="DD3" s="90"/>
      <c r="DE3" s="90"/>
      <c r="DF3" s="90"/>
      <c r="DG3" s="90"/>
      <c r="DH3" s="90" t="s">
        <v>52</v>
      </c>
      <c r="DI3" s="90"/>
      <c r="DJ3" s="90"/>
      <c r="DK3" s="90"/>
      <c r="DL3" s="90"/>
      <c r="DM3" s="90"/>
      <c r="DN3" s="90"/>
      <c r="DO3" s="90"/>
      <c r="DP3" s="90"/>
      <c r="DQ3" s="90"/>
      <c r="DR3" s="90"/>
      <c r="DS3" s="90"/>
      <c r="DT3" s="90"/>
      <c r="DU3" s="90"/>
      <c r="DV3" s="90"/>
      <c r="DW3" s="90"/>
      <c r="DX3" s="90"/>
      <c r="DY3" s="90"/>
      <c r="DZ3" s="90"/>
      <c r="EA3" s="90"/>
      <c r="EB3" s="90"/>
      <c r="EC3" s="90"/>
      <c r="ED3" s="90"/>
      <c r="EE3" s="90"/>
      <c r="EF3" s="90"/>
      <c r="EG3" s="90"/>
      <c r="EH3" s="90"/>
      <c r="EI3" s="90"/>
      <c r="EJ3" s="90"/>
      <c r="EK3" s="90"/>
      <c r="EL3" s="90"/>
      <c r="EM3" s="90"/>
      <c r="EN3" s="90"/>
    </row>
    <row r="4" spans="1:144" x14ac:dyDescent="0.2">
      <c r="A4" s="29" t="s">
        <v>53</v>
      </c>
      <c r="B4" s="31"/>
      <c r="C4" s="31"/>
      <c r="D4" s="31"/>
      <c r="E4" s="31"/>
      <c r="F4" s="31"/>
      <c r="G4" s="31"/>
      <c r="H4" s="94"/>
      <c r="I4" s="95"/>
      <c r="J4" s="95"/>
      <c r="K4" s="95"/>
      <c r="L4" s="95"/>
      <c r="M4" s="95"/>
      <c r="N4" s="95"/>
      <c r="O4" s="95"/>
      <c r="P4" s="95"/>
      <c r="Q4" s="95"/>
      <c r="R4" s="95"/>
      <c r="S4" s="95"/>
      <c r="T4" s="95"/>
      <c r="U4" s="95"/>
      <c r="V4" s="95"/>
      <c r="W4" s="96"/>
      <c r="X4" s="90" t="s">
        <v>54</v>
      </c>
      <c r="Y4" s="90"/>
      <c r="Z4" s="90"/>
      <c r="AA4" s="90"/>
      <c r="AB4" s="90"/>
      <c r="AC4" s="90"/>
      <c r="AD4" s="90"/>
      <c r="AE4" s="90"/>
      <c r="AF4" s="90"/>
      <c r="AG4" s="90"/>
      <c r="AH4" s="90"/>
      <c r="AI4" s="90" t="s">
        <v>55</v>
      </c>
      <c r="AJ4" s="90"/>
      <c r="AK4" s="90"/>
      <c r="AL4" s="90"/>
      <c r="AM4" s="90"/>
      <c r="AN4" s="90"/>
      <c r="AO4" s="90"/>
      <c r="AP4" s="90"/>
      <c r="AQ4" s="90"/>
      <c r="AR4" s="90"/>
      <c r="AS4" s="90"/>
      <c r="AT4" s="90" t="s">
        <v>56</v>
      </c>
      <c r="AU4" s="90"/>
      <c r="AV4" s="90"/>
      <c r="AW4" s="90"/>
      <c r="AX4" s="90"/>
      <c r="AY4" s="90"/>
      <c r="AZ4" s="90"/>
      <c r="BA4" s="90"/>
      <c r="BB4" s="90"/>
      <c r="BC4" s="90"/>
      <c r="BD4" s="90"/>
      <c r="BE4" s="90" t="s">
        <v>57</v>
      </c>
      <c r="BF4" s="90"/>
      <c r="BG4" s="90"/>
      <c r="BH4" s="90"/>
      <c r="BI4" s="90"/>
      <c r="BJ4" s="90"/>
      <c r="BK4" s="90"/>
      <c r="BL4" s="90"/>
      <c r="BM4" s="90"/>
      <c r="BN4" s="90"/>
      <c r="BO4" s="90"/>
      <c r="BP4" s="90" t="s">
        <v>58</v>
      </c>
      <c r="BQ4" s="90"/>
      <c r="BR4" s="90"/>
      <c r="BS4" s="90"/>
      <c r="BT4" s="90"/>
      <c r="BU4" s="90"/>
      <c r="BV4" s="90"/>
      <c r="BW4" s="90"/>
      <c r="BX4" s="90"/>
      <c r="BY4" s="90"/>
      <c r="BZ4" s="90"/>
      <c r="CA4" s="90" t="s">
        <v>59</v>
      </c>
      <c r="CB4" s="90"/>
      <c r="CC4" s="90"/>
      <c r="CD4" s="90"/>
      <c r="CE4" s="90"/>
      <c r="CF4" s="90"/>
      <c r="CG4" s="90"/>
      <c r="CH4" s="90"/>
      <c r="CI4" s="90"/>
      <c r="CJ4" s="90"/>
      <c r="CK4" s="90"/>
      <c r="CL4" s="90" t="s">
        <v>60</v>
      </c>
      <c r="CM4" s="90"/>
      <c r="CN4" s="90"/>
      <c r="CO4" s="90"/>
      <c r="CP4" s="90"/>
      <c r="CQ4" s="90"/>
      <c r="CR4" s="90"/>
      <c r="CS4" s="90"/>
      <c r="CT4" s="90"/>
      <c r="CU4" s="90"/>
      <c r="CV4" s="90"/>
      <c r="CW4" s="90" t="s">
        <v>61</v>
      </c>
      <c r="CX4" s="90"/>
      <c r="CY4" s="90"/>
      <c r="CZ4" s="90"/>
      <c r="DA4" s="90"/>
      <c r="DB4" s="90"/>
      <c r="DC4" s="90"/>
      <c r="DD4" s="90"/>
      <c r="DE4" s="90"/>
      <c r="DF4" s="90"/>
      <c r="DG4" s="90"/>
      <c r="DH4" s="90" t="s">
        <v>62</v>
      </c>
      <c r="DI4" s="90"/>
      <c r="DJ4" s="90"/>
      <c r="DK4" s="90"/>
      <c r="DL4" s="90"/>
      <c r="DM4" s="90"/>
      <c r="DN4" s="90"/>
      <c r="DO4" s="90"/>
      <c r="DP4" s="90"/>
      <c r="DQ4" s="90"/>
      <c r="DR4" s="90"/>
      <c r="DS4" s="90" t="s">
        <v>63</v>
      </c>
      <c r="DT4" s="90"/>
      <c r="DU4" s="90"/>
      <c r="DV4" s="90"/>
      <c r="DW4" s="90"/>
      <c r="DX4" s="90"/>
      <c r="DY4" s="90"/>
      <c r="DZ4" s="90"/>
      <c r="EA4" s="90"/>
      <c r="EB4" s="90"/>
      <c r="EC4" s="90"/>
      <c r="ED4" s="90" t="s">
        <v>64</v>
      </c>
      <c r="EE4" s="90"/>
      <c r="EF4" s="90"/>
      <c r="EG4" s="90"/>
      <c r="EH4" s="90"/>
      <c r="EI4" s="90"/>
      <c r="EJ4" s="90"/>
      <c r="EK4" s="90"/>
      <c r="EL4" s="90"/>
      <c r="EM4" s="90"/>
      <c r="EN4" s="90"/>
    </row>
    <row r="5" spans="1:144" x14ac:dyDescent="0.2">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2">
      <c r="A6" s="29" t="s">
        <v>92</v>
      </c>
      <c r="B6" s="34">
        <f>B7</f>
        <v>2020</v>
      </c>
      <c r="C6" s="34">
        <f t="shared" ref="C6:W6" si="3">C7</f>
        <v>340006</v>
      </c>
      <c r="D6" s="34">
        <f t="shared" si="3"/>
        <v>46</v>
      </c>
      <c r="E6" s="34">
        <f t="shared" si="3"/>
        <v>1</v>
      </c>
      <c r="F6" s="34">
        <f t="shared" si="3"/>
        <v>0</v>
      </c>
      <c r="G6" s="34">
        <f t="shared" si="3"/>
        <v>2</v>
      </c>
      <c r="H6" s="34" t="str">
        <f t="shared" si="3"/>
        <v>広島県</v>
      </c>
      <c r="I6" s="34" t="str">
        <f t="shared" si="3"/>
        <v>法適用</v>
      </c>
      <c r="J6" s="34" t="str">
        <f t="shared" si="3"/>
        <v>水道事業</v>
      </c>
      <c r="K6" s="34" t="str">
        <f t="shared" si="3"/>
        <v>用水供給事業</v>
      </c>
      <c r="L6" s="34" t="str">
        <f t="shared" si="3"/>
        <v>B</v>
      </c>
      <c r="M6" s="34" t="str">
        <f t="shared" si="3"/>
        <v>自治体職員</v>
      </c>
      <c r="N6" s="35" t="str">
        <f t="shared" si="3"/>
        <v>-</v>
      </c>
      <c r="O6" s="35">
        <f t="shared" si="3"/>
        <v>83.8</v>
      </c>
      <c r="P6" s="35">
        <f t="shared" si="3"/>
        <v>96.37</v>
      </c>
      <c r="Q6" s="35">
        <f t="shared" si="3"/>
        <v>0</v>
      </c>
      <c r="R6" s="35">
        <f t="shared" si="3"/>
        <v>2812477</v>
      </c>
      <c r="S6" s="35">
        <f t="shared" si="3"/>
        <v>8479.65</v>
      </c>
      <c r="T6" s="35">
        <f t="shared" si="3"/>
        <v>331.67</v>
      </c>
      <c r="U6" s="35">
        <f t="shared" si="3"/>
        <v>2680111</v>
      </c>
      <c r="V6" s="35">
        <f t="shared" si="3"/>
        <v>1332.69</v>
      </c>
      <c r="W6" s="35">
        <f t="shared" si="3"/>
        <v>2011.05</v>
      </c>
      <c r="X6" s="36">
        <f>IF(X7="",NA(),X7)</f>
        <v>120.73</v>
      </c>
      <c r="Y6" s="36">
        <f t="shared" ref="Y6:AG6" si="4">IF(Y7="",NA(),Y7)</f>
        <v>121.79</v>
      </c>
      <c r="Z6" s="36">
        <f t="shared" si="4"/>
        <v>120.42</v>
      </c>
      <c r="AA6" s="36">
        <f t="shared" si="4"/>
        <v>126.43</v>
      </c>
      <c r="AB6" s="36">
        <f t="shared" si="4"/>
        <v>128.35</v>
      </c>
      <c r="AC6" s="36">
        <f t="shared" si="4"/>
        <v>114.05</v>
      </c>
      <c r="AD6" s="36">
        <f t="shared" si="4"/>
        <v>114.26</v>
      </c>
      <c r="AE6" s="36">
        <f t="shared" si="4"/>
        <v>112.98</v>
      </c>
      <c r="AF6" s="36">
        <f t="shared" si="4"/>
        <v>112.91</v>
      </c>
      <c r="AG6" s="36">
        <f t="shared" si="4"/>
        <v>111.13</v>
      </c>
      <c r="AH6" s="35" t="str">
        <f>IF(AH7="","",IF(AH7="-","【-】","【"&amp;SUBSTITUTE(TEXT(AH7,"#,##0.00"),"-","△")&amp;"】"))</f>
        <v>【111.13】</v>
      </c>
      <c r="AI6" s="35">
        <f>IF(AI7="",NA(),AI7)</f>
        <v>0</v>
      </c>
      <c r="AJ6" s="35">
        <f t="shared" ref="AJ6:AR6" si="5">IF(AJ7="",NA(),AJ7)</f>
        <v>0</v>
      </c>
      <c r="AK6" s="35">
        <f t="shared" si="5"/>
        <v>0</v>
      </c>
      <c r="AL6" s="35">
        <f t="shared" si="5"/>
        <v>0</v>
      </c>
      <c r="AM6" s="35">
        <f t="shared" si="5"/>
        <v>0</v>
      </c>
      <c r="AN6" s="36">
        <f t="shared" si="5"/>
        <v>12.65</v>
      </c>
      <c r="AO6" s="36">
        <f t="shared" si="5"/>
        <v>10.58</v>
      </c>
      <c r="AP6" s="36">
        <f t="shared" si="5"/>
        <v>10.49</v>
      </c>
      <c r="AQ6" s="36">
        <f t="shared" si="5"/>
        <v>9.92</v>
      </c>
      <c r="AR6" s="36">
        <f t="shared" si="5"/>
        <v>12.29</v>
      </c>
      <c r="AS6" s="35" t="str">
        <f>IF(AS7="","",IF(AS7="-","【-】","【"&amp;SUBSTITUTE(TEXT(AS7,"#,##0.00"),"-","△")&amp;"】"))</f>
        <v>【12.29】</v>
      </c>
      <c r="AT6" s="36">
        <f>IF(AT7="",NA(),AT7)</f>
        <v>488.48</v>
      </c>
      <c r="AU6" s="36">
        <f t="shared" ref="AU6:BC6" si="6">IF(AU7="",NA(),AU7)</f>
        <v>525.5</v>
      </c>
      <c r="AV6" s="36">
        <f t="shared" si="6"/>
        <v>444.54</v>
      </c>
      <c r="AW6" s="36">
        <f t="shared" si="6"/>
        <v>497.1</v>
      </c>
      <c r="AX6" s="36">
        <f t="shared" si="6"/>
        <v>464.76</v>
      </c>
      <c r="AY6" s="36">
        <f t="shared" si="6"/>
        <v>224.41</v>
      </c>
      <c r="AZ6" s="36">
        <f t="shared" si="6"/>
        <v>243.44</v>
      </c>
      <c r="BA6" s="36">
        <f t="shared" si="6"/>
        <v>258.49</v>
      </c>
      <c r="BB6" s="36">
        <f t="shared" si="6"/>
        <v>271.10000000000002</v>
      </c>
      <c r="BC6" s="36">
        <f t="shared" si="6"/>
        <v>284.45</v>
      </c>
      <c r="BD6" s="35" t="str">
        <f>IF(BD7="","",IF(BD7="-","【-】","【"&amp;SUBSTITUTE(TEXT(BD7,"#,##0.00"),"-","△")&amp;"】"))</f>
        <v>【284.45】</v>
      </c>
      <c r="BE6" s="36">
        <f>IF(BE7="",NA(),BE7)</f>
        <v>271.45999999999998</v>
      </c>
      <c r="BF6" s="36">
        <f t="shared" ref="BF6:BN6" si="7">IF(BF7="",NA(),BF7)</f>
        <v>254.24</v>
      </c>
      <c r="BG6" s="36">
        <f t="shared" si="7"/>
        <v>235.51</v>
      </c>
      <c r="BH6" s="36">
        <f t="shared" si="7"/>
        <v>212.39</v>
      </c>
      <c r="BI6" s="36">
        <f t="shared" si="7"/>
        <v>189.12</v>
      </c>
      <c r="BJ6" s="36">
        <f t="shared" si="7"/>
        <v>320.31</v>
      </c>
      <c r="BK6" s="36">
        <f t="shared" si="7"/>
        <v>303.26</v>
      </c>
      <c r="BL6" s="36">
        <f t="shared" si="7"/>
        <v>290.31</v>
      </c>
      <c r="BM6" s="36">
        <f t="shared" si="7"/>
        <v>272.95999999999998</v>
      </c>
      <c r="BN6" s="36">
        <f t="shared" si="7"/>
        <v>260.95999999999998</v>
      </c>
      <c r="BO6" s="35" t="str">
        <f>IF(BO7="","",IF(BO7="-","【-】","【"&amp;SUBSTITUTE(TEXT(BO7,"#,##0.00"),"-","△")&amp;"】"))</f>
        <v>【260.96】</v>
      </c>
      <c r="BP6" s="36">
        <f>IF(BP7="",NA(),BP7)</f>
        <v>119.78</v>
      </c>
      <c r="BQ6" s="36">
        <f t="shared" ref="BQ6:BY6" si="8">IF(BQ7="",NA(),BQ7)</f>
        <v>120.17</v>
      </c>
      <c r="BR6" s="36">
        <f t="shared" si="8"/>
        <v>116.74</v>
      </c>
      <c r="BS6" s="36">
        <f t="shared" si="8"/>
        <v>125.13</v>
      </c>
      <c r="BT6" s="36">
        <f t="shared" si="8"/>
        <v>127.27</v>
      </c>
      <c r="BU6" s="36">
        <f t="shared" si="8"/>
        <v>113.88</v>
      </c>
      <c r="BV6" s="36">
        <f t="shared" si="8"/>
        <v>114.14</v>
      </c>
      <c r="BW6" s="36">
        <f t="shared" si="8"/>
        <v>112.83</v>
      </c>
      <c r="BX6" s="36">
        <f t="shared" si="8"/>
        <v>112.84</v>
      </c>
      <c r="BY6" s="36">
        <f t="shared" si="8"/>
        <v>110.77</v>
      </c>
      <c r="BZ6" s="35" t="str">
        <f>IF(BZ7="","",IF(BZ7="-","【-】","【"&amp;SUBSTITUTE(TEXT(BZ7,"#,##0.00"),"-","△")&amp;"】"))</f>
        <v>【110.77】</v>
      </c>
      <c r="CA6" s="36">
        <f>IF(CA7="",NA(),CA7)</f>
        <v>96.76</v>
      </c>
      <c r="CB6" s="36">
        <f t="shared" ref="CB6:CJ6" si="9">IF(CB7="",NA(),CB7)</f>
        <v>96.8</v>
      </c>
      <c r="CC6" s="36">
        <f t="shared" si="9"/>
        <v>100.1</v>
      </c>
      <c r="CD6" s="36">
        <f t="shared" si="9"/>
        <v>93.38</v>
      </c>
      <c r="CE6" s="36">
        <f t="shared" si="9"/>
        <v>91.59</v>
      </c>
      <c r="CF6" s="36">
        <f t="shared" si="9"/>
        <v>74.02</v>
      </c>
      <c r="CG6" s="36">
        <f t="shared" si="9"/>
        <v>73.03</v>
      </c>
      <c r="CH6" s="36">
        <f t="shared" si="9"/>
        <v>73.86</v>
      </c>
      <c r="CI6" s="36">
        <f t="shared" si="9"/>
        <v>73.849999999999994</v>
      </c>
      <c r="CJ6" s="36">
        <f t="shared" si="9"/>
        <v>73.180000000000007</v>
      </c>
      <c r="CK6" s="35" t="str">
        <f>IF(CK7="","",IF(CK7="-","【-】","【"&amp;SUBSTITUTE(TEXT(CK7,"#,##0.00"),"-","△")&amp;"】"))</f>
        <v>【73.18】</v>
      </c>
      <c r="CL6" s="36">
        <f>IF(CL7="",NA(),CL7)</f>
        <v>50.76</v>
      </c>
      <c r="CM6" s="36">
        <f t="shared" ref="CM6:CU6" si="10">IF(CM7="",NA(),CM7)</f>
        <v>49.76</v>
      </c>
      <c r="CN6" s="36">
        <f t="shared" si="10"/>
        <v>50.67</v>
      </c>
      <c r="CO6" s="36">
        <f t="shared" si="10"/>
        <v>50.83</v>
      </c>
      <c r="CP6" s="36">
        <f t="shared" si="10"/>
        <v>51.3</v>
      </c>
      <c r="CQ6" s="36">
        <f t="shared" si="10"/>
        <v>61.66</v>
      </c>
      <c r="CR6" s="36">
        <f t="shared" si="10"/>
        <v>62.19</v>
      </c>
      <c r="CS6" s="36">
        <f t="shared" si="10"/>
        <v>61.77</v>
      </c>
      <c r="CT6" s="36">
        <f t="shared" si="10"/>
        <v>61.69</v>
      </c>
      <c r="CU6" s="36">
        <f t="shared" si="10"/>
        <v>62.26</v>
      </c>
      <c r="CV6" s="35" t="str">
        <f>IF(CV7="","",IF(CV7="-","【-】","【"&amp;SUBSTITUTE(TEXT(CV7,"#,##0.00"),"-","△")&amp;"】"))</f>
        <v>【62.26】</v>
      </c>
      <c r="CW6" s="36">
        <f>IF(CW7="",NA(),CW7)</f>
        <v>100</v>
      </c>
      <c r="CX6" s="36">
        <f t="shared" ref="CX6:DF6" si="11">IF(CX7="",NA(),CX7)</f>
        <v>100</v>
      </c>
      <c r="CY6" s="36">
        <f t="shared" si="11"/>
        <v>100</v>
      </c>
      <c r="CZ6" s="36">
        <f t="shared" si="11"/>
        <v>100</v>
      </c>
      <c r="DA6" s="36">
        <f t="shared" si="11"/>
        <v>100</v>
      </c>
      <c r="DB6" s="36">
        <f t="shared" si="11"/>
        <v>100.05</v>
      </c>
      <c r="DC6" s="36">
        <f t="shared" si="11"/>
        <v>100.05</v>
      </c>
      <c r="DD6" s="36">
        <f t="shared" si="11"/>
        <v>100.08</v>
      </c>
      <c r="DE6" s="36">
        <f t="shared" si="11"/>
        <v>100</v>
      </c>
      <c r="DF6" s="36">
        <f t="shared" si="11"/>
        <v>100.16</v>
      </c>
      <c r="DG6" s="35" t="str">
        <f>IF(DG7="","",IF(DG7="-","【-】","【"&amp;SUBSTITUTE(TEXT(DG7,"#,##0.00"),"-","△")&amp;"】"))</f>
        <v>【100.16】</v>
      </c>
      <c r="DH6" s="36">
        <f>IF(DH7="",NA(),DH7)</f>
        <v>57.77</v>
      </c>
      <c r="DI6" s="36">
        <f t="shared" ref="DI6:DQ6" si="12">IF(DI7="",NA(),DI7)</f>
        <v>58.17</v>
      </c>
      <c r="DJ6" s="36">
        <f t="shared" si="12"/>
        <v>59.3</v>
      </c>
      <c r="DK6" s="36">
        <f t="shared" si="12"/>
        <v>60.81</v>
      </c>
      <c r="DL6" s="36">
        <f t="shared" si="12"/>
        <v>62.01</v>
      </c>
      <c r="DM6" s="36">
        <f t="shared" si="12"/>
        <v>53.56</v>
      </c>
      <c r="DN6" s="36">
        <f t="shared" si="12"/>
        <v>54.73</v>
      </c>
      <c r="DO6" s="36">
        <f t="shared" si="12"/>
        <v>55.77</v>
      </c>
      <c r="DP6" s="36">
        <f t="shared" si="12"/>
        <v>56.48</v>
      </c>
      <c r="DQ6" s="36">
        <f t="shared" si="12"/>
        <v>57.5</v>
      </c>
      <c r="DR6" s="35" t="str">
        <f>IF(DR7="","",IF(DR7="-","【-】","【"&amp;SUBSTITUTE(TEXT(DR7,"#,##0.00"),"-","△")&amp;"】"))</f>
        <v>【57.50】</v>
      </c>
      <c r="DS6" s="36">
        <f>IF(DS7="",NA(),DS7)</f>
        <v>29.3</v>
      </c>
      <c r="DT6" s="36">
        <f t="shared" ref="DT6:EB6" si="13">IF(DT7="",NA(),DT7)</f>
        <v>29.22</v>
      </c>
      <c r="DU6" s="36">
        <f t="shared" si="13"/>
        <v>31.92</v>
      </c>
      <c r="DV6" s="36">
        <f t="shared" si="13"/>
        <v>39.01</v>
      </c>
      <c r="DW6" s="36">
        <f t="shared" si="13"/>
        <v>55.74</v>
      </c>
      <c r="DX6" s="36">
        <f t="shared" si="13"/>
        <v>19.440000000000001</v>
      </c>
      <c r="DY6" s="36">
        <f t="shared" si="13"/>
        <v>22.46</v>
      </c>
      <c r="DZ6" s="36">
        <f t="shared" si="13"/>
        <v>25.84</v>
      </c>
      <c r="EA6" s="36">
        <f t="shared" si="13"/>
        <v>27.61</v>
      </c>
      <c r="EB6" s="36">
        <f t="shared" si="13"/>
        <v>30.3</v>
      </c>
      <c r="EC6" s="35" t="str">
        <f>IF(EC7="","",IF(EC7="-","【-】","【"&amp;SUBSTITUTE(TEXT(EC7,"#,##0.00"),"-","△")&amp;"】"))</f>
        <v>【30.30】</v>
      </c>
      <c r="ED6" s="36">
        <f>IF(ED7="",NA(),ED7)</f>
        <v>0.83</v>
      </c>
      <c r="EE6" s="36">
        <f t="shared" ref="EE6:EM6" si="14">IF(EE7="",NA(),EE7)</f>
        <v>0.22</v>
      </c>
      <c r="EF6" s="36">
        <f t="shared" si="14"/>
        <v>0.59</v>
      </c>
      <c r="EG6" s="35">
        <f t="shared" si="14"/>
        <v>0</v>
      </c>
      <c r="EH6" s="36">
        <f t="shared" si="14"/>
        <v>0.22</v>
      </c>
      <c r="EI6" s="36">
        <f t="shared" si="14"/>
        <v>0.24</v>
      </c>
      <c r="EJ6" s="36">
        <f t="shared" si="14"/>
        <v>0.27</v>
      </c>
      <c r="EK6" s="36">
        <f t="shared" si="14"/>
        <v>0.24</v>
      </c>
      <c r="EL6" s="36">
        <f t="shared" si="14"/>
        <v>0.2</v>
      </c>
      <c r="EM6" s="36">
        <f t="shared" si="14"/>
        <v>0.32</v>
      </c>
      <c r="EN6" s="35" t="str">
        <f>IF(EN7="","",IF(EN7="-","【-】","【"&amp;SUBSTITUTE(TEXT(EN7,"#,##0.00"),"-","△")&amp;"】"))</f>
        <v>【0.32】</v>
      </c>
    </row>
    <row r="7" spans="1:144" s="37" customFormat="1" x14ac:dyDescent="0.2">
      <c r="A7" s="29"/>
      <c r="B7" s="38">
        <v>2020</v>
      </c>
      <c r="C7" s="38">
        <v>340006</v>
      </c>
      <c r="D7" s="38">
        <v>46</v>
      </c>
      <c r="E7" s="38">
        <v>1</v>
      </c>
      <c r="F7" s="38">
        <v>0</v>
      </c>
      <c r="G7" s="38">
        <v>2</v>
      </c>
      <c r="H7" s="38" t="s">
        <v>93</v>
      </c>
      <c r="I7" s="38" t="s">
        <v>94</v>
      </c>
      <c r="J7" s="38" t="s">
        <v>95</v>
      </c>
      <c r="K7" s="38" t="s">
        <v>96</v>
      </c>
      <c r="L7" s="38" t="s">
        <v>97</v>
      </c>
      <c r="M7" s="38" t="s">
        <v>98</v>
      </c>
      <c r="N7" s="39" t="s">
        <v>99</v>
      </c>
      <c r="O7" s="39">
        <v>83.8</v>
      </c>
      <c r="P7" s="39">
        <v>96.37</v>
      </c>
      <c r="Q7" s="39">
        <v>0</v>
      </c>
      <c r="R7" s="39">
        <v>2812477</v>
      </c>
      <c r="S7" s="39">
        <v>8479.65</v>
      </c>
      <c r="T7" s="39">
        <v>331.67</v>
      </c>
      <c r="U7" s="39">
        <v>2680111</v>
      </c>
      <c r="V7" s="39">
        <v>1332.69</v>
      </c>
      <c r="W7" s="39">
        <v>2011.05</v>
      </c>
      <c r="X7" s="39">
        <v>120.73</v>
      </c>
      <c r="Y7" s="39">
        <v>121.79</v>
      </c>
      <c r="Z7" s="39">
        <v>120.42</v>
      </c>
      <c r="AA7" s="39">
        <v>126.43</v>
      </c>
      <c r="AB7" s="39">
        <v>128.35</v>
      </c>
      <c r="AC7" s="39">
        <v>114.05</v>
      </c>
      <c r="AD7" s="39">
        <v>114.26</v>
      </c>
      <c r="AE7" s="39">
        <v>112.98</v>
      </c>
      <c r="AF7" s="39">
        <v>112.91</v>
      </c>
      <c r="AG7" s="39">
        <v>111.13</v>
      </c>
      <c r="AH7" s="39">
        <v>111.13</v>
      </c>
      <c r="AI7" s="39">
        <v>0</v>
      </c>
      <c r="AJ7" s="39">
        <v>0</v>
      </c>
      <c r="AK7" s="39">
        <v>0</v>
      </c>
      <c r="AL7" s="39">
        <v>0</v>
      </c>
      <c r="AM7" s="39">
        <v>0</v>
      </c>
      <c r="AN7" s="39">
        <v>12.65</v>
      </c>
      <c r="AO7" s="39">
        <v>10.58</v>
      </c>
      <c r="AP7" s="39">
        <v>10.49</v>
      </c>
      <c r="AQ7" s="39">
        <v>9.92</v>
      </c>
      <c r="AR7" s="39">
        <v>12.29</v>
      </c>
      <c r="AS7" s="39">
        <v>12.29</v>
      </c>
      <c r="AT7" s="39">
        <v>488.48</v>
      </c>
      <c r="AU7" s="39">
        <v>525.5</v>
      </c>
      <c r="AV7" s="39">
        <v>444.54</v>
      </c>
      <c r="AW7" s="39">
        <v>497.1</v>
      </c>
      <c r="AX7" s="39">
        <v>464.76</v>
      </c>
      <c r="AY7" s="39">
        <v>224.41</v>
      </c>
      <c r="AZ7" s="39">
        <v>243.44</v>
      </c>
      <c r="BA7" s="39">
        <v>258.49</v>
      </c>
      <c r="BB7" s="39">
        <v>271.10000000000002</v>
      </c>
      <c r="BC7" s="39">
        <v>284.45</v>
      </c>
      <c r="BD7" s="39">
        <v>284.45</v>
      </c>
      <c r="BE7" s="39">
        <v>271.45999999999998</v>
      </c>
      <c r="BF7" s="39">
        <v>254.24</v>
      </c>
      <c r="BG7" s="39">
        <v>235.51</v>
      </c>
      <c r="BH7" s="39">
        <v>212.39</v>
      </c>
      <c r="BI7" s="39">
        <v>189.12</v>
      </c>
      <c r="BJ7" s="39">
        <v>320.31</v>
      </c>
      <c r="BK7" s="39">
        <v>303.26</v>
      </c>
      <c r="BL7" s="39">
        <v>290.31</v>
      </c>
      <c r="BM7" s="39">
        <v>272.95999999999998</v>
      </c>
      <c r="BN7" s="39">
        <v>260.95999999999998</v>
      </c>
      <c r="BO7" s="39">
        <v>260.95999999999998</v>
      </c>
      <c r="BP7" s="39">
        <v>119.78</v>
      </c>
      <c r="BQ7" s="39">
        <v>120.17</v>
      </c>
      <c r="BR7" s="39">
        <v>116.74</v>
      </c>
      <c r="BS7" s="39">
        <v>125.13</v>
      </c>
      <c r="BT7" s="39">
        <v>127.27</v>
      </c>
      <c r="BU7" s="39">
        <v>113.88</v>
      </c>
      <c r="BV7" s="39">
        <v>114.14</v>
      </c>
      <c r="BW7" s="39">
        <v>112.83</v>
      </c>
      <c r="BX7" s="39">
        <v>112.84</v>
      </c>
      <c r="BY7" s="39">
        <v>110.77</v>
      </c>
      <c r="BZ7" s="39">
        <v>110.77</v>
      </c>
      <c r="CA7" s="39">
        <v>96.76</v>
      </c>
      <c r="CB7" s="39">
        <v>96.8</v>
      </c>
      <c r="CC7" s="39">
        <v>100.1</v>
      </c>
      <c r="CD7" s="39">
        <v>93.38</v>
      </c>
      <c r="CE7" s="39">
        <v>91.59</v>
      </c>
      <c r="CF7" s="39">
        <v>74.02</v>
      </c>
      <c r="CG7" s="39">
        <v>73.03</v>
      </c>
      <c r="CH7" s="39">
        <v>73.86</v>
      </c>
      <c r="CI7" s="39">
        <v>73.849999999999994</v>
      </c>
      <c r="CJ7" s="39">
        <v>73.180000000000007</v>
      </c>
      <c r="CK7" s="39">
        <v>73.180000000000007</v>
      </c>
      <c r="CL7" s="39">
        <v>50.76</v>
      </c>
      <c r="CM7" s="39">
        <v>49.76</v>
      </c>
      <c r="CN7" s="39">
        <v>50.67</v>
      </c>
      <c r="CO7" s="39">
        <v>50.83</v>
      </c>
      <c r="CP7" s="39">
        <v>51.3</v>
      </c>
      <c r="CQ7" s="39">
        <v>61.66</v>
      </c>
      <c r="CR7" s="39">
        <v>62.19</v>
      </c>
      <c r="CS7" s="39">
        <v>61.77</v>
      </c>
      <c r="CT7" s="39">
        <v>61.69</v>
      </c>
      <c r="CU7" s="39">
        <v>62.26</v>
      </c>
      <c r="CV7" s="39">
        <v>62.26</v>
      </c>
      <c r="CW7" s="39">
        <v>100</v>
      </c>
      <c r="CX7" s="39">
        <v>100</v>
      </c>
      <c r="CY7" s="39">
        <v>100</v>
      </c>
      <c r="CZ7" s="39">
        <v>100</v>
      </c>
      <c r="DA7" s="39">
        <v>100</v>
      </c>
      <c r="DB7" s="39">
        <v>100.05</v>
      </c>
      <c r="DC7" s="39">
        <v>100.05</v>
      </c>
      <c r="DD7" s="39">
        <v>100.08</v>
      </c>
      <c r="DE7" s="39">
        <v>100</v>
      </c>
      <c r="DF7" s="39">
        <v>100.16</v>
      </c>
      <c r="DG7" s="39">
        <v>100.16</v>
      </c>
      <c r="DH7" s="39">
        <v>57.77</v>
      </c>
      <c r="DI7" s="39">
        <v>58.17</v>
      </c>
      <c r="DJ7" s="39">
        <v>59.3</v>
      </c>
      <c r="DK7" s="39">
        <v>60.81</v>
      </c>
      <c r="DL7" s="39">
        <v>62.01</v>
      </c>
      <c r="DM7" s="39">
        <v>53.56</v>
      </c>
      <c r="DN7" s="39">
        <v>54.73</v>
      </c>
      <c r="DO7" s="39">
        <v>55.77</v>
      </c>
      <c r="DP7" s="39">
        <v>56.48</v>
      </c>
      <c r="DQ7" s="39">
        <v>57.5</v>
      </c>
      <c r="DR7" s="39">
        <v>57.5</v>
      </c>
      <c r="DS7" s="39">
        <v>29.3</v>
      </c>
      <c r="DT7" s="39">
        <v>29.22</v>
      </c>
      <c r="DU7" s="39">
        <v>31.92</v>
      </c>
      <c r="DV7" s="39">
        <v>39.01</v>
      </c>
      <c r="DW7" s="39">
        <v>55.74</v>
      </c>
      <c r="DX7" s="39">
        <v>19.440000000000001</v>
      </c>
      <c r="DY7" s="39">
        <v>22.46</v>
      </c>
      <c r="DZ7" s="39">
        <v>25.84</v>
      </c>
      <c r="EA7" s="39">
        <v>27.61</v>
      </c>
      <c r="EB7" s="39">
        <v>30.3</v>
      </c>
      <c r="EC7" s="39">
        <v>30.3</v>
      </c>
      <c r="ED7" s="39">
        <v>0.83</v>
      </c>
      <c r="EE7" s="39">
        <v>0.22</v>
      </c>
      <c r="EF7" s="39">
        <v>0.59</v>
      </c>
      <c r="EG7" s="39">
        <v>0</v>
      </c>
      <c r="EH7" s="39">
        <v>0.22</v>
      </c>
      <c r="EI7" s="39">
        <v>0.24</v>
      </c>
      <c r="EJ7" s="39">
        <v>0.27</v>
      </c>
      <c r="EK7" s="39">
        <v>0.24</v>
      </c>
      <c r="EL7" s="39">
        <v>0.2</v>
      </c>
      <c r="EM7" s="39">
        <v>0.32</v>
      </c>
      <c r="EN7" s="39">
        <v>0.32</v>
      </c>
    </row>
    <row r="8" spans="1:144" x14ac:dyDescent="0.2">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2">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2">
      <c r="B11">
        <v>4</v>
      </c>
      <c r="C11">
        <v>3</v>
      </c>
      <c r="D11">
        <v>2</v>
      </c>
      <c r="E11">
        <v>1</v>
      </c>
      <c r="F11">
        <v>0</v>
      </c>
      <c r="G11" t="s">
        <v>105</v>
      </c>
    </row>
    <row r="12" spans="1:144" x14ac:dyDescent="0.2">
      <c r="B12">
        <v>1</v>
      </c>
      <c r="C12">
        <v>1</v>
      </c>
      <c r="D12">
        <v>1</v>
      </c>
      <c r="E12">
        <v>1</v>
      </c>
      <c r="F12">
        <v>2</v>
      </c>
      <c r="G12" t="s">
        <v>106</v>
      </c>
    </row>
    <row r="13" spans="1:144" x14ac:dyDescent="0.2">
      <c r="B13" t="s">
        <v>107</v>
      </c>
      <c r="C13" t="s">
        <v>107</v>
      </c>
      <c r="D13" t="s">
        <v>108</v>
      </c>
      <c r="E13" t="s">
        <v>109</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広島県</cp:lastModifiedBy>
  <cp:lastPrinted>2022-01-26T06:13:51Z</cp:lastPrinted>
  <dcterms:created xsi:type="dcterms:W3CDTF">2021-12-03T06:55:43Z</dcterms:created>
  <dcterms:modified xsi:type="dcterms:W3CDTF">2022-01-26T06:17:11Z</dcterms:modified>
  <cp:category/>
</cp:coreProperties>
</file>