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110企業局\050流域下水道課\000 課全般\050　議会・委員会\020　建設委員会\令和３年度\R040214常任(経営比較分析表）\02_局内説明\"/>
    </mc:Choice>
  </mc:AlternateContent>
  <workbookProtection workbookAlgorithmName="SHA-512" workbookHashValue="flxR3T759Fef2ITkPedRzMIkVa0tkS8uik7M89iH3A/XbIhQQuNWbb031L6rs8Xs4bBM7yZc69ZdiGlGSUD5QA==" workbookSaltValue="HYz0D0CbuyWm7iVUn6r6Ww==" workbookSpinCount="100000" lockStructure="1"/>
  <bookViews>
    <workbookView xWindow="0" yWindow="0" windowWidth="16980" windowHeight="10680"/>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F85" i="4"/>
  <c r="E85" i="4"/>
  <c r="AT10" i="4"/>
  <c r="AL10" i="4"/>
  <c r="AD10" i="4"/>
  <c r="I10" i="4"/>
  <c r="B10" i="4"/>
  <c r="AL8" i="4"/>
  <c r="P8" i="4"/>
  <c r="I8" i="4"/>
</calcChain>
</file>

<file path=xl/sharedStrings.xml><?xml version="1.0" encoding="utf-8"?>
<sst xmlns="http://schemas.openxmlformats.org/spreadsheetml/2006/main" count="297" uniqueCount="117">
  <si>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</si>
  <si>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</si>
  <si>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</si>
  <si>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</si>
  <si>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</si>
  <si>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</si>
  <si>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</si>
  <si>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</si>
  <si>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</si>
  <si>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</si>
  <si>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</si>
  <si>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</si>
  <si>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</si>
  <si>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</si>
  <si>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</si>
  <si>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</si>
  <si>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</si>
  <si>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</si>
  <si>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</si>
  <si>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</si>
  <si>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</si>
  <si>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</si>
  <si>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</si>
  <si>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</si>
  <si>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</si>
  <si>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</si>
  <si>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</si>
  <si>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</si>
  <si>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</si>
  <si>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</si>
  <si>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</si>
  <si>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</si>
  <si>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</si>
  <si>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</si>
  <si>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</si>
  <si>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</si>
  <si>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</si>
  <si>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</si>
  <si>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</si>
  <si>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</si>
  <si>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</si>
  <si>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</si>
  <si>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</si>
  <si>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</si>
  <si>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</si>
  <si>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</si>
  <si>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</si>
  <si>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</si>
  <si>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</si>
  <si>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</si>
  <si>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</si>
  <si>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</si>
  <si>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</si>
  <si>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</si>
  <si>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</si>
  <si>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</si>
  <si>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</si>
  <si>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</si>
  <si>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</si>
  <si>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</si>
  <si>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</si>
  <si>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</si>
  <si>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</si>
  <si>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</si>
  <si>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</si>
  <si>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</si>
  <si>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</si>
  <si>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</si>
  <si>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</si>
  <si>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</si>
  <si>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</si>
  <si>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</si>
  <si>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</si>
  <si>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</si>
  <si>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</si>
  <si>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</si>
  <si>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</si>
  <si>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</si>
  <si>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</si>
  <si>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</si>
  <si>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</si>
  <si>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</si>
  <si>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</si>
  <si>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</si>
  <si>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</si>
  <si>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</si>
  <si>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</si>
  <si>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</si>
  <si>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</si>
  <si>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</si>
  <si>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</si>
  <si>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</si>
  <si>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</si>
  <si>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</si>
  <si>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</si>
  <si>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</si>
  <si>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t>
  </si>
  <si>
    <t>法適用</t>
  </si>
  <si>
    <t>下水道事業</t>
  </si>
  <si>
    <t>流域下水道</t>
  </si>
  <si>
    <t>E1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</si>
  <si>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</si>
  <si>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</si>
  <si>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</si>
  <si>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</si>
  <si>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</si>
  <si>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</si>
  <si>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</si>
  <si>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</si>
  <si>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</si>
  <si>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</si>
  <si>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</si>
  <si>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</si>
  <si>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</si>
  <si>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【①有形固定資産減価償却率】
　有形固定資産減価償却率は，令和元年度から地方公営企業法を適用したことにより，減価償却累計額が２年分しか計上されていないことから，低い比率となっている。
【②管渠老朽化率】
　法定耐用年数を経過した管渠がないことから，管渠老朽化率は０％となっている。
【③管渠改善率】
　令和２年度に完了した管渠更生工事がないため，管渠改善率は０％となっている。</t>
    <rPh sb="2" eb="4">
      <t>ユウケイ</t>
    </rPh>
    <rPh sb="4" eb="6">
      <t>コテイ</t>
    </rPh>
    <rPh sb="6" eb="8">
      <t>シサン</t>
    </rPh>
    <rPh sb="8" eb="10">
      <t>ゲンカ</t>
    </rPh>
    <rPh sb="10" eb="12">
      <t>ショウキャク</t>
    </rPh>
    <rPh sb="12" eb="13">
      <t>リツ</t>
    </rPh>
    <rPh sb="16" eb="18">
      <t>ユウケイ</t>
    </rPh>
    <rPh sb="18" eb="20">
      <t>コテイ</t>
    </rPh>
    <rPh sb="20" eb="22">
      <t>シサン</t>
    </rPh>
    <rPh sb="22" eb="24">
      <t>ゲンカ</t>
    </rPh>
    <rPh sb="24" eb="26">
      <t>ショウキャク</t>
    </rPh>
    <rPh sb="26" eb="27">
      <t>リツ</t>
    </rPh>
    <rPh sb="29" eb="31">
      <t>レイワ</t>
    </rPh>
    <rPh sb="31" eb="32">
      <t>ガン</t>
    </rPh>
    <rPh sb="32" eb="34">
      <t>ネンド</t>
    </rPh>
    <rPh sb="36" eb="38">
      <t>チホウ</t>
    </rPh>
    <rPh sb="38" eb="40">
      <t>コウエイ</t>
    </rPh>
    <rPh sb="40" eb="42">
      <t>キギョウ</t>
    </rPh>
    <rPh sb="42" eb="43">
      <t>ホウ</t>
    </rPh>
    <rPh sb="44" eb="46">
      <t>テキヨウ</t>
    </rPh>
    <rPh sb="54" eb="56">
      <t>ゲンカ</t>
    </rPh>
    <rPh sb="56" eb="58">
      <t>ショウキャク</t>
    </rPh>
    <rPh sb="58" eb="60">
      <t>ルイケイ</t>
    </rPh>
    <rPh sb="60" eb="61">
      <t>ガク</t>
    </rPh>
    <rPh sb="63" eb="65">
      <t>ネンブン</t>
    </rPh>
    <rPh sb="67" eb="69">
      <t>ケイジョウ</t>
    </rPh>
    <rPh sb="82" eb="84">
      <t>ヒリツ</t>
    </rPh>
    <rPh sb="94" eb="96">
      <t>カンキョ</t>
    </rPh>
    <rPh sb="96" eb="99">
      <t>ロウキュウカ</t>
    </rPh>
    <rPh sb="99" eb="100">
      <t>リツ</t>
    </rPh>
    <rPh sb="103" eb="105">
      <t>ホウテイ</t>
    </rPh>
    <rPh sb="105" eb="107">
      <t>タイヨウ</t>
    </rPh>
    <rPh sb="107" eb="109">
      <t>ネンスウ</t>
    </rPh>
    <rPh sb="110" eb="112">
      <t>ケイカ</t>
    </rPh>
    <rPh sb="114" eb="116">
      <t>カンキョ</t>
    </rPh>
    <rPh sb="124" eb="126">
      <t>カンキョ</t>
    </rPh>
    <rPh sb="126" eb="129">
      <t>ロウキュウカ</t>
    </rPh>
    <rPh sb="129" eb="130">
      <t>リツ</t>
    </rPh>
    <rPh sb="143" eb="145">
      <t>カンキョ</t>
    </rPh>
    <rPh sb="145" eb="147">
      <t>カイゼン</t>
    </rPh>
    <rPh sb="147" eb="148">
      <t>リツ</t>
    </rPh>
    <rPh sb="173" eb="175">
      <t>カンキョ</t>
    </rPh>
    <rPh sb="175" eb="177">
      <t>カイゼン</t>
    </rPh>
    <rPh sb="177" eb="178">
      <t>リツ</t>
    </rPh>
    <phoneticPr fontId="4"/>
  </si>
  <si>
    <t xml:space="preserve">　本県流域下水道事業は令和元年度から地方公営企業法を適用している。
【①経常収支比率，②累積欠損金比率】
　経常収支比率は100％を上回っており，累積欠損金もないことから経営は安定している。
【③流動比率】
　主な債務である企業債の償還財源を，償還年度に一般会計繰入金等の収入で確保することとしているため，流動比率は100％を下回り，類似団体平均値（以下「平均値」という。）と比較して低い水準となっているが，短期的な支払能力は確保している。
【④企業債残高対事業規模比率】
　企業債残高対事業規模比率は，供用開始がＳ59～Ｈ８であり，初期投資の償還が終わっていない施設があることから，平均値と比較して高い比率となっているが，償還が進んでいることから減少している。
【⑤経費回収率】
　流域下水道事業は関係市町からの負担金等により運営しており，下水道使用料収入がないことから，経費回収率は０％となっている。
【⑥汚水処理原価】
　汚水処理原価は，類似団体と比べ処理水量が多いことから，平均値と比較して低い水準となっている。
【⑦施設利用率】
　施設利用率は，類似団体と比べ日平均と日最大の差が大きく，処理水量の急激な増加に対応できる施設能力としているため，平均値と比較して低い水準になっている。
【⑧水洗化率】
　水洗化率は，広島県汚水適正処理構想に基づき，市町が計画的に汚水処理施設の整備に取り組んでいることから，増加している。
</t>
    <rPh sb="1" eb="3">
      <t>ホンケン</t>
    </rPh>
    <rPh sb="3" eb="5">
      <t>リュウイキ</t>
    </rPh>
    <rPh sb="5" eb="8">
      <t>ゲスイドウ</t>
    </rPh>
    <rPh sb="8" eb="10">
      <t>ジギョウ</t>
    </rPh>
    <rPh sb="11" eb="13">
      <t>レイワ</t>
    </rPh>
    <rPh sb="13" eb="14">
      <t>ガン</t>
    </rPh>
    <rPh sb="14" eb="16">
      <t>ネンド</t>
    </rPh>
    <rPh sb="18" eb="20">
      <t>チホウ</t>
    </rPh>
    <rPh sb="20" eb="22">
      <t>コウエイ</t>
    </rPh>
    <rPh sb="22" eb="24">
      <t>キギョウ</t>
    </rPh>
    <rPh sb="24" eb="25">
      <t>ホウ</t>
    </rPh>
    <rPh sb="26" eb="28">
      <t>テキヨウ</t>
    </rPh>
    <rPh sb="36" eb="38">
      <t>ケイジョウ</t>
    </rPh>
    <rPh sb="38" eb="40">
      <t>シュウシ</t>
    </rPh>
    <rPh sb="40" eb="42">
      <t>ヒリツ</t>
    </rPh>
    <rPh sb="44" eb="46">
      <t>ルイセキ</t>
    </rPh>
    <rPh sb="46" eb="48">
      <t>ケッソン</t>
    </rPh>
    <rPh sb="48" eb="49">
      <t>キン</t>
    </rPh>
    <rPh sb="49" eb="51">
      <t>ヒリツ</t>
    </rPh>
    <rPh sb="54" eb="56">
      <t>ケイジョウ</t>
    </rPh>
    <rPh sb="56" eb="58">
      <t>シュウシ</t>
    </rPh>
    <rPh sb="58" eb="60">
      <t>ヒリツ</t>
    </rPh>
    <rPh sb="66" eb="68">
      <t>ウワマワ</t>
    </rPh>
    <rPh sb="73" eb="75">
      <t>ルイセキ</t>
    </rPh>
    <rPh sb="75" eb="77">
      <t>ケッソン</t>
    </rPh>
    <rPh sb="77" eb="78">
      <t>キン</t>
    </rPh>
    <rPh sb="85" eb="87">
      <t>ケイエイ</t>
    </rPh>
    <rPh sb="88" eb="90">
      <t>アンテイ</t>
    </rPh>
    <rPh sb="98" eb="100">
      <t>リュウドウ</t>
    </rPh>
    <rPh sb="100" eb="102">
      <t>ヒリツ</t>
    </rPh>
    <rPh sb="153" eb="155">
      <t>リュウドウ</t>
    </rPh>
    <rPh sb="155" eb="157">
      <t>ヒリツ</t>
    </rPh>
    <rPh sb="163" eb="165">
      <t>シタマワ</t>
    </rPh>
    <rPh sb="188" eb="190">
      <t>ヒカク</t>
    </rPh>
    <rPh sb="192" eb="193">
      <t>ヒク</t>
    </rPh>
    <rPh sb="194" eb="196">
      <t>スイジュン</t>
    </rPh>
    <rPh sb="204" eb="207">
      <t>タンキテキ</t>
    </rPh>
    <rPh sb="208" eb="210">
      <t>シハライ</t>
    </rPh>
    <rPh sb="210" eb="212">
      <t>ノウリョク</t>
    </rPh>
    <rPh sb="213" eb="215">
      <t>カクホ</t>
    </rPh>
    <rPh sb="223" eb="225">
      <t>キギョウ</t>
    </rPh>
    <rPh sb="225" eb="226">
      <t>サイ</t>
    </rPh>
    <rPh sb="226" eb="228">
      <t>ザンダカ</t>
    </rPh>
    <rPh sb="228" eb="229">
      <t>タイ</t>
    </rPh>
    <rPh sb="229" eb="231">
      <t>ジギョウ</t>
    </rPh>
    <rPh sb="231" eb="233">
      <t>キボ</t>
    </rPh>
    <rPh sb="233" eb="235">
      <t>ヒリツ</t>
    </rPh>
    <rPh sb="238" eb="240">
      <t>キギョウ</t>
    </rPh>
    <rPh sb="240" eb="241">
      <t>サイ</t>
    </rPh>
    <rPh sb="241" eb="243">
      <t>ザンダカ</t>
    </rPh>
    <rPh sb="243" eb="244">
      <t>タイ</t>
    </rPh>
    <rPh sb="244" eb="246">
      <t>ジギョウ</t>
    </rPh>
    <rPh sb="246" eb="248">
      <t>キボ</t>
    </rPh>
    <rPh sb="248" eb="250">
      <t>ヒリツ</t>
    </rPh>
    <rPh sb="252" eb="254">
      <t>キョウヨウ</t>
    </rPh>
    <rPh sb="254" eb="256">
      <t>カイシ</t>
    </rPh>
    <rPh sb="267" eb="269">
      <t>ショキ</t>
    </rPh>
    <rPh sb="269" eb="271">
      <t>トウシ</t>
    </rPh>
    <rPh sb="272" eb="274">
      <t>ショウカン</t>
    </rPh>
    <rPh sb="275" eb="276">
      <t>オ</t>
    </rPh>
    <rPh sb="282" eb="284">
      <t>シセツ</t>
    </rPh>
    <rPh sb="292" eb="295">
      <t>ヘイキンチ</t>
    </rPh>
    <rPh sb="296" eb="298">
      <t>ヒカク</t>
    </rPh>
    <rPh sb="300" eb="301">
      <t>タカ</t>
    </rPh>
    <rPh sb="302" eb="304">
      <t>ヒリツ</t>
    </rPh>
    <rPh sb="312" eb="314">
      <t>ショウカン</t>
    </rPh>
    <rPh sb="315" eb="316">
      <t>スス</t>
    </rPh>
    <rPh sb="324" eb="326">
      <t>ゲンショウ</t>
    </rPh>
    <rPh sb="334" eb="336">
      <t>ケイヒ</t>
    </rPh>
    <rPh sb="336" eb="338">
      <t>カイシュウ</t>
    </rPh>
    <rPh sb="338" eb="339">
      <t>リツ</t>
    </rPh>
    <rPh sb="342" eb="344">
      <t>リュウイキ</t>
    </rPh>
    <rPh sb="344" eb="347">
      <t>ゲスイドウ</t>
    </rPh>
    <rPh sb="347" eb="349">
      <t>ジギョウ</t>
    </rPh>
    <rPh sb="350" eb="352">
      <t>カンケイ</t>
    </rPh>
    <rPh sb="352" eb="353">
      <t>シ</t>
    </rPh>
    <rPh sb="353" eb="354">
      <t>マチ</t>
    </rPh>
    <rPh sb="357" eb="360">
      <t>フタンキン</t>
    </rPh>
    <rPh sb="360" eb="361">
      <t>トウ</t>
    </rPh>
    <rPh sb="364" eb="366">
      <t>ウンエイ</t>
    </rPh>
    <rPh sb="371" eb="374">
      <t>ゲスイドウ</t>
    </rPh>
    <rPh sb="374" eb="377">
      <t>シヨウリョウ</t>
    </rPh>
    <rPh sb="377" eb="379">
      <t>シュウニュウ</t>
    </rPh>
    <rPh sb="387" eb="389">
      <t>ケイヒ</t>
    </rPh>
    <rPh sb="389" eb="391">
      <t>カイシュウ</t>
    </rPh>
    <rPh sb="391" eb="392">
      <t>リツ</t>
    </rPh>
    <rPh sb="405" eb="407">
      <t>オスイ</t>
    </rPh>
    <rPh sb="407" eb="409">
      <t>ショリ</t>
    </rPh>
    <rPh sb="409" eb="411">
      <t>ゲンカ</t>
    </rPh>
    <rPh sb="414" eb="416">
      <t>オスイ</t>
    </rPh>
    <rPh sb="416" eb="418">
      <t>ショリ</t>
    </rPh>
    <rPh sb="418" eb="420">
      <t>ゲンカ</t>
    </rPh>
    <rPh sb="422" eb="424">
      <t>ルイジ</t>
    </rPh>
    <rPh sb="424" eb="426">
      <t>ダンタイ</t>
    </rPh>
    <rPh sb="427" eb="428">
      <t>クラ</t>
    </rPh>
    <rPh sb="429" eb="431">
      <t>ショリ</t>
    </rPh>
    <rPh sb="431" eb="433">
      <t>スイリョウ</t>
    </rPh>
    <rPh sb="434" eb="435">
      <t>オオ</t>
    </rPh>
    <rPh sb="441" eb="444">
      <t>ヘイキンチ</t>
    </rPh>
    <rPh sb="445" eb="447">
      <t>ヒカク</t>
    </rPh>
    <rPh sb="449" eb="450">
      <t>ヒク</t>
    </rPh>
    <rPh sb="451" eb="453">
      <t>スイジュン</t>
    </rPh>
    <rPh sb="463" eb="465">
      <t>シセツ</t>
    </rPh>
    <rPh sb="465" eb="467">
      <t>リヨウ</t>
    </rPh>
    <rPh sb="467" eb="468">
      <t>リツ</t>
    </rPh>
    <rPh sb="471" eb="473">
      <t>シセツ</t>
    </rPh>
    <rPh sb="473" eb="475">
      <t>リヨウ</t>
    </rPh>
    <rPh sb="475" eb="476">
      <t>リツ</t>
    </rPh>
    <rPh sb="527" eb="530">
      <t>ヘイキンチ</t>
    </rPh>
    <rPh sb="531" eb="533">
      <t>ヒカク</t>
    </rPh>
    <rPh sb="535" eb="536">
      <t>ヒク</t>
    </rPh>
    <rPh sb="537" eb="539">
      <t>スイジュン</t>
    </rPh>
    <rPh sb="549" eb="552">
      <t>スイセンカ</t>
    </rPh>
    <rPh sb="552" eb="553">
      <t>リツ</t>
    </rPh>
    <rPh sb="556" eb="559">
      <t>スイセンカ</t>
    </rPh>
    <rPh sb="559" eb="560">
      <t>リツ</t>
    </rPh>
    <rPh sb="562" eb="565">
      <t>ヒロシマケン</t>
    </rPh>
    <rPh sb="565" eb="567">
      <t>オスイ</t>
    </rPh>
    <rPh sb="567" eb="569">
      <t>テキセイ</t>
    </rPh>
    <rPh sb="569" eb="571">
      <t>ショリ</t>
    </rPh>
    <rPh sb="571" eb="573">
      <t>コウソウ</t>
    </rPh>
    <rPh sb="574" eb="575">
      <t>モト</t>
    </rPh>
    <rPh sb="578" eb="579">
      <t>シ</t>
    </rPh>
    <rPh sb="579" eb="580">
      <t>マチ</t>
    </rPh>
    <rPh sb="581" eb="584">
      <t>ケイカクテキ</t>
    </rPh>
    <rPh sb="585" eb="587">
      <t>オスイ</t>
    </rPh>
    <rPh sb="587" eb="589">
      <t>ショリ</t>
    </rPh>
    <rPh sb="589" eb="591">
      <t>シセツ</t>
    </rPh>
    <rPh sb="592" eb="594">
      <t>セイビ</t>
    </rPh>
    <rPh sb="595" eb="596">
      <t>ト</t>
    </rPh>
    <rPh sb="597" eb="598">
      <t>ク</t>
    </rPh>
    <rPh sb="607" eb="609">
      <t>ゾウカ</t>
    </rPh>
    <phoneticPr fontId="4"/>
  </si>
  <si>
    <t>　経営状況については，企業債残高対事業規模比率が平均値より高いことから，企業債残高の縮減に向けて，計画的な点検・調査及び長寿命化を含めた施設の改築・更新を行っていく。
　また，現時点では施設の老朽化はすすんでいないが，　今後，人口減少等による処理量の減少や施設の老朽化による更新費用の増加が見込まれている。
　このため，経営の現状及び課題を把握し，計画的に事業を実施していくとともに，持続可能な事業運営を確保するため，「広島県下水道事業広域化・共同化計画」に基づく具体的な取組について，検討を進めていく。</t>
    <rPh sb="1" eb="3">
      <t>ケイエイ</t>
    </rPh>
    <rPh sb="3" eb="5">
      <t>ジョウキョウ</t>
    </rPh>
    <rPh sb="11" eb="13">
      <t>キギョウ</t>
    </rPh>
    <rPh sb="13" eb="14">
      <t>サイ</t>
    </rPh>
    <rPh sb="14" eb="16">
      <t>ザンダカ</t>
    </rPh>
    <rPh sb="16" eb="17">
      <t>タイ</t>
    </rPh>
    <rPh sb="17" eb="19">
      <t>ジギョウ</t>
    </rPh>
    <rPh sb="19" eb="21">
      <t>キボ</t>
    </rPh>
    <rPh sb="21" eb="23">
      <t>ヒリツ</t>
    </rPh>
    <rPh sb="36" eb="38">
      <t>キギョウ</t>
    </rPh>
    <rPh sb="38" eb="39">
      <t>サイ</t>
    </rPh>
    <rPh sb="39" eb="41">
      <t>ザンダカ</t>
    </rPh>
    <rPh sb="42" eb="44">
      <t>シュクゲン</t>
    </rPh>
    <rPh sb="45" eb="46">
      <t>ム</t>
    </rPh>
    <rPh sb="49" eb="52">
      <t>ケイカクテキ</t>
    </rPh>
    <rPh sb="53" eb="55">
      <t>テンケン</t>
    </rPh>
    <rPh sb="56" eb="58">
      <t>チョウサ</t>
    </rPh>
    <rPh sb="58" eb="59">
      <t>オヨ</t>
    </rPh>
    <rPh sb="60" eb="62">
      <t>チョウジュ</t>
    </rPh>
    <rPh sb="62" eb="63">
      <t>ミョウ</t>
    </rPh>
    <rPh sb="63" eb="64">
      <t>カ</t>
    </rPh>
    <rPh sb="65" eb="66">
      <t>フク</t>
    </rPh>
    <rPh sb="68" eb="70">
      <t>シセツ</t>
    </rPh>
    <rPh sb="77" eb="78">
      <t>オコナ</t>
    </rPh>
    <rPh sb="88" eb="91">
      <t>ゲンジテン</t>
    </rPh>
    <rPh sb="93" eb="95">
      <t>シセツ</t>
    </rPh>
    <rPh sb="96" eb="99">
      <t>ロウキュウカ</t>
    </rPh>
    <rPh sb="110" eb="112">
      <t>コンゴ</t>
    </rPh>
    <rPh sb="113" eb="115">
      <t>ジンコウ</t>
    </rPh>
    <rPh sb="115" eb="117">
      <t>ゲンショウ</t>
    </rPh>
    <rPh sb="117" eb="118">
      <t>トウ</t>
    </rPh>
    <rPh sb="121" eb="123">
      <t>ショリ</t>
    </rPh>
    <rPh sb="123" eb="124">
      <t>リョウ</t>
    </rPh>
    <rPh sb="125" eb="127">
      <t>ゲンショウ</t>
    </rPh>
    <rPh sb="128" eb="130">
      <t>シセツ</t>
    </rPh>
    <rPh sb="131" eb="134">
      <t>ロウキュウカ</t>
    </rPh>
    <rPh sb="137" eb="139">
      <t>コウシン</t>
    </rPh>
    <rPh sb="139" eb="141">
      <t>ヒヨウ</t>
    </rPh>
    <rPh sb="142" eb="144">
      <t>ゾウカ</t>
    </rPh>
    <rPh sb="145" eb="147">
      <t>ミコ</t>
    </rPh>
    <rPh sb="170" eb="172">
      <t>ハアク</t>
    </rPh>
    <rPh sb="210" eb="213">
      <t>ヒロシマケン</t>
    </rPh>
    <rPh sb="213" eb="216">
      <t>ゲスイドウ</t>
    </rPh>
    <rPh sb="216" eb="218">
      <t>ジギョウ</t>
    </rPh>
    <rPh sb="218" eb="221">
      <t>コウイキカ</t>
    </rPh>
    <rPh sb="222" eb="225">
      <t>キョウドウカ</t>
    </rPh>
    <rPh sb="225" eb="227">
      <t>ケイカク</t>
    </rPh>
    <rPh sb="229" eb="230">
      <t>モト</t>
    </rPh>
    <rPh sb="232" eb="235">
      <t>グタイテキ</t>
    </rPh>
    <rPh sb="236" eb="238">
      <t>トリクミ</t>
    </rPh>
    <rPh sb="243" eb="245">
      <t>ケントウ</t>
    </rPh>
    <rPh sb="246" eb="247">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</si>
</sst>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5C36-4482-9C83-A142D3BF2892}"/>
            </c:ext>
          </c:extLst>
        </c:ser>
        <c:dLbls>
          <c:showLegendKey val="0"/>
          <c:showVal val="0"/>
          <c:showCatName val="0"/>
          <c:showSerName val="0"/>
          <c:showPercent val="0"/>
          <c:showBubbleSize val="0"/>
        </c:dLbls>
        <c:gapWidth val="150"/>
        <c:axId val="827695432"/>
        <c:axId val="827698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7.0000000000000007E-2</c:v>
                </c:pt>
                <c:pt idx="4">
                  <c:v>1.87</c:v>
                </c:pt>
              </c:numCache>
            </c:numRef>
          </c:val>
          <c:smooth val="0"/>
          <c:extLst xmlns:c16r2="http://schemas.microsoft.com/office/drawing/2015/06/chart">
            <c:ext xmlns:c16="http://schemas.microsoft.com/office/drawing/2014/chart" uri="{C3380CC4-5D6E-409C-BE32-E72D297353CC}">
              <c16:uniqueId val="{00000001-5C36-4482-9C83-A142D3BF2892}"/>
            </c:ext>
          </c:extLst>
        </c:ser>
        <c:dLbls>
          <c:showLegendKey val="0"/>
          <c:showVal val="0"/>
          <c:showCatName val="0"/>
          <c:showSerName val="0"/>
          <c:showPercent val="0"/>
          <c:showBubbleSize val="0"/>
        </c:dLbls>
        <c:marker val="1"/>
        <c:smooth val="0"/>
        <c:axId val="827695432"/>
        <c:axId val="827698568"/>
      </c:lineChart>
      <c:dateAx>
        <c:axId val="827695432"/>
        <c:scaling>
          <c:orientation val="minMax"/>
        </c:scaling>
        <c:delete val="1"/>
        <c:axPos val="b"/>
        <c:numFmt formatCode="&quot;H&quot;yy" sourceLinked="1"/>
        <c:majorTickMark val="none"/>
        <c:minorTickMark val="none"/>
        <c:tickLblPos val="none"/>
        <c:crossAx val="827698568"/>
        <c:crosses val="autoZero"/>
        <c:auto val="1"/>
        <c:lblOffset val="100"/>
        <c:baseTimeUnit val="years"/>
      </c:dateAx>
      <c:valAx>
        <c:axId val="827698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7695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57.82</c:v>
                </c:pt>
                <c:pt idx="4">
                  <c:v>58.78</c:v>
                </c:pt>
              </c:numCache>
            </c:numRef>
          </c:val>
          <c:extLst xmlns:c16r2="http://schemas.microsoft.com/office/drawing/2015/06/chart">
            <c:ext xmlns:c16="http://schemas.microsoft.com/office/drawing/2014/chart" uri="{C3380CC4-5D6E-409C-BE32-E72D297353CC}">
              <c16:uniqueId val="{00000000-DCD9-4BEA-8422-32E390932CA2}"/>
            </c:ext>
          </c:extLst>
        </c:ser>
        <c:dLbls>
          <c:showLegendKey val="0"/>
          <c:showVal val="0"/>
          <c:showCatName val="0"/>
          <c:showSerName val="0"/>
          <c:showPercent val="0"/>
          <c:showBubbleSize val="0"/>
        </c:dLbls>
        <c:gapWidth val="150"/>
        <c:axId val="540335064"/>
        <c:axId val="540333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67.209999999999994</c:v>
                </c:pt>
                <c:pt idx="4">
                  <c:v>68.2</c:v>
                </c:pt>
              </c:numCache>
            </c:numRef>
          </c:val>
          <c:smooth val="0"/>
          <c:extLst xmlns:c16r2="http://schemas.microsoft.com/office/drawing/2015/06/chart">
            <c:ext xmlns:c16="http://schemas.microsoft.com/office/drawing/2014/chart" uri="{C3380CC4-5D6E-409C-BE32-E72D297353CC}">
              <c16:uniqueId val="{00000001-DCD9-4BEA-8422-32E390932CA2}"/>
            </c:ext>
          </c:extLst>
        </c:ser>
        <c:dLbls>
          <c:showLegendKey val="0"/>
          <c:showVal val="0"/>
          <c:showCatName val="0"/>
          <c:showSerName val="0"/>
          <c:showPercent val="0"/>
          <c:showBubbleSize val="0"/>
        </c:dLbls>
        <c:marker val="1"/>
        <c:smooth val="0"/>
        <c:axId val="540335064"/>
        <c:axId val="540333496"/>
      </c:lineChart>
      <c:dateAx>
        <c:axId val="540335064"/>
        <c:scaling>
          <c:orientation val="minMax"/>
        </c:scaling>
        <c:delete val="1"/>
        <c:axPos val="b"/>
        <c:numFmt formatCode="&quot;H&quot;yy" sourceLinked="1"/>
        <c:majorTickMark val="none"/>
        <c:minorTickMark val="none"/>
        <c:tickLblPos val="none"/>
        <c:crossAx val="540333496"/>
        <c:crosses val="autoZero"/>
        <c:auto val="1"/>
        <c:lblOffset val="100"/>
        <c:baseTimeUnit val="years"/>
      </c:dateAx>
      <c:valAx>
        <c:axId val="540333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0335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95.06</c:v>
                </c:pt>
                <c:pt idx="4">
                  <c:v>95.47</c:v>
                </c:pt>
              </c:numCache>
            </c:numRef>
          </c:val>
          <c:extLst xmlns:c16r2="http://schemas.microsoft.com/office/drawing/2015/06/chart">
            <c:ext xmlns:c16="http://schemas.microsoft.com/office/drawing/2014/chart" uri="{C3380CC4-5D6E-409C-BE32-E72D297353CC}">
              <c16:uniqueId val="{00000000-9120-416F-B19D-84ACF2AF6DE8}"/>
            </c:ext>
          </c:extLst>
        </c:ser>
        <c:dLbls>
          <c:showLegendKey val="0"/>
          <c:showVal val="0"/>
          <c:showCatName val="0"/>
          <c:showSerName val="0"/>
          <c:showPercent val="0"/>
          <c:showBubbleSize val="0"/>
        </c:dLbls>
        <c:gapWidth val="150"/>
        <c:axId val="540336240"/>
        <c:axId val="83241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93.21</c:v>
                </c:pt>
                <c:pt idx="4">
                  <c:v>94.01</c:v>
                </c:pt>
              </c:numCache>
            </c:numRef>
          </c:val>
          <c:smooth val="0"/>
          <c:extLst xmlns:c16r2="http://schemas.microsoft.com/office/drawing/2015/06/chart">
            <c:ext xmlns:c16="http://schemas.microsoft.com/office/drawing/2014/chart" uri="{C3380CC4-5D6E-409C-BE32-E72D297353CC}">
              <c16:uniqueId val="{00000001-9120-416F-B19D-84ACF2AF6DE8}"/>
            </c:ext>
          </c:extLst>
        </c:ser>
        <c:dLbls>
          <c:showLegendKey val="0"/>
          <c:showVal val="0"/>
          <c:showCatName val="0"/>
          <c:showSerName val="0"/>
          <c:showPercent val="0"/>
          <c:showBubbleSize val="0"/>
        </c:dLbls>
        <c:marker val="1"/>
        <c:smooth val="0"/>
        <c:axId val="540336240"/>
        <c:axId val="83241232"/>
      </c:lineChart>
      <c:dateAx>
        <c:axId val="540336240"/>
        <c:scaling>
          <c:orientation val="minMax"/>
        </c:scaling>
        <c:delete val="1"/>
        <c:axPos val="b"/>
        <c:numFmt formatCode="&quot;H&quot;yy" sourceLinked="1"/>
        <c:majorTickMark val="none"/>
        <c:minorTickMark val="none"/>
        <c:tickLblPos val="none"/>
        <c:crossAx val="83241232"/>
        <c:crosses val="autoZero"/>
        <c:auto val="1"/>
        <c:lblOffset val="100"/>
        <c:baseTimeUnit val="years"/>
      </c:dateAx>
      <c:valAx>
        <c:axId val="83241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0336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101.24</c:v>
                </c:pt>
                <c:pt idx="4">
                  <c:v>101.35</c:v>
                </c:pt>
              </c:numCache>
            </c:numRef>
          </c:val>
          <c:extLst xmlns:c16r2="http://schemas.microsoft.com/office/drawing/2015/06/chart">
            <c:ext xmlns:c16="http://schemas.microsoft.com/office/drawing/2014/chart" uri="{C3380CC4-5D6E-409C-BE32-E72D297353CC}">
              <c16:uniqueId val="{00000000-09DB-4418-ABCF-49C26601ACBB}"/>
            </c:ext>
          </c:extLst>
        </c:ser>
        <c:dLbls>
          <c:showLegendKey val="0"/>
          <c:showVal val="0"/>
          <c:showCatName val="0"/>
          <c:showSerName val="0"/>
          <c:showPercent val="0"/>
          <c:showBubbleSize val="0"/>
        </c:dLbls>
        <c:gapWidth val="150"/>
        <c:axId val="827698960"/>
        <c:axId val="827696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100.49</c:v>
                </c:pt>
                <c:pt idx="4">
                  <c:v>101.63</c:v>
                </c:pt>
              </c:numCache>
            </c:numRef>
          </c:val>
          <c:smooth val="0"/>
          <c:extLst xmlns:c16r2="http://schemas.microsoft.com/office/drawing/2015/06/chart">
            <c:ext xmlns:c16="http://schemas.microsoft.com/office/drawing/2014/chart" uri="{C3380CC4-5D6E-409C-BE32-E72D297353CC}">
              <c16:uniqueId val="{00000001-09DB-4418-ABCF-49C26601ACBB}"/>
            </c:ext>
          </c:extLst>
        </c:ser>
        <c:dLbls>
          <c:showLegendKey val="0"/>
          <c:showVal val="0"/>
          <c:showCatName val="0"/>
          <c:showSerName val="0"/>
          <c:showPercent val="0"/>
          <c:showBubbleSize val="0"/>
        </c:dLbls>
        <c:marker val="1"/>
        <c:smooth val="0"/>
        <c:axId val="827698960"/>
        <c:axId val="827696608"/>
      </c:lineChart>
      <c:dateAx>
        <c:axId val="827698960"/>
        <c:scaling>
          <c:orientation val="minMax"/>
        </c:scaling>
        <c:delete val="1"/>
        <c:axPos val="b"/>
        <c:numFmt formatCode="&quot;H&quot;yy" sourceLinked="1"/>
        <c:majorTickMark val="none"/>
        <c:minorTickMark val="none"/>
        <c:tickLblPos val="none"/>
        <c:crossAx val="827696608"/>
        <c:crosses val="autoZero"/>
        <c:auto val="1"/>
        <c:lblOffset val="100"/>
        <c:baseTimeUnit val="years"/>
      </c:dateAx>
      <c:valAx>
        <c:axId val="827696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7698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4.51</c:v>
                </c:pt>
                <c:pt idx="4">
                  <c:v>8.93</c:v>
                </c:pt>
              </c:numCache>
            </c:numRef>
          </c:val>
          <c:extLst xmlns:c16r2="http://schemas.microsoft.com/office/drawing/2015/06/chart">
            <c:ext xmlns:c16="http://schemas.microsoft.com/office/drawing/2014/chart" uri="{C3380CC4-5D6E-409C-BE32-E72D297353CC}">
              <c16:uniqueId val="{00000000-DF53-44AF-BE47-3B6B2C93FA5F}"/>
            </c:ext>
          </c:extLst>
        </c:ser>
        <c:dLbls>
          <c:showLegendKey val="0"/>
          <c:showVal val="0"/>
          <c:showCatName val="0"/>
          <c:showSerName val="0"/>
          <c:showPercent val="0"/>
          <c:showBubbleSize val="0"/>
        </c:dLbls>
        <c:gapWidth val="150"/>
        <c:axId val="540327616"/>
        <c:axId val="540321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39.35</c:v>
                </c:pt>
                <c:pt idx="4">
                  <c:v>31.96</c:v>
                </c:pt>
              </c:numCache>
            </c:numRef>
          </c:val>
          <c:smooth val="0"/>
          <c:extLst xmlns:c16r2="http://schemas.microsoft.com/office/drawing/2015/06/chart">
            <c:ext xmlns:c16="http://schemas.microsoft.com/office/drawing/2014/chart" uri="{C3380CC4-5D6E-409C-BE32-E72D297353CC}">
              <c16:uniqueId val="{00000001-DF53-44AF-BE47-3B6B2C93FA5F}"/>
            </c:ext>
          </c:extLst>
        </c:ser>
        <c:dLbls>
          <c:showLegendKey val="0"/>
          <c:showVal val="0"/>
          <c:showCatName val="0"/>
          <c:showSerName val="0"/>
          <c:showPercent val="0"/>
          <c:showBubbleSize val="0"/>
        </c:dLbls>
        <c:marker val="1"/>
        <c:smooth val="0"/>
        <c:axId val="540327616"/>
        <c:axId val="540321736"/>
      </c:lineChart>
      <c:dateAx>
        <c:axId val="540327616"/>
        <c:scaling>
          <c:orientation val="minMax"/>
        </c:scaling>
        <c:delete val="1"/>
        <c:axPos val="b"/>
        <c:numFmt formatCode="&quot;H&quot;yy" sourceLinked="1"/>
        <c:majorTickMark val="none"/>
        <c:minorTickMark val="none"/>
        <c:tickLblPos val="none"/>
        <c:crossAx val="540321736"/>
        <c:crosses val="autoZero"/>
        <c:auto val="1"/>
        <c:lblOffset val="100"/>
        <c:baseTimeUnit val="years"/>
      </c:dateAx>
      <c:valAx>
        <c:axId val="540321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0327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D85E-4C70-8871-CEA612773F8D}"/>
            </c:ext>
          </c:extLst>
        </c:ser>
        <c:dLbls>
          <c:showLegendKey val="0"/>
          <c:showVal val="0"/>
          <c:showCatName val="0"/>
          <c:showSerName val="0"/>
          <c:showPercent val="0"/>
          <c:showBubbleSize val="0"/>
        </c:dLbls>
        <c:gapWidth val="150"/>
        <c:axId val="540320560"/>
        <c:axId val="540323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1.17</c:v>
                </c:pt>
                <c:pt idx="4">
                  <c:v>0.93</c:v>
                </c:pt>
              </c:numCache>
            </c:numRef>
          </c:val>
          <c:smooth val="0"/>
          <c:extLst xmlns:c16r2="http://schemas.microsoft.com/office/drawing/2015/06/chart">
            <c:ext xmlns:c16="http://schemas.microsoft.com/office/drawing/2014/chart" uri="{C3380CC4-5D6E-409C-BE32-E72D297353CC}">
              <c16:uniqueId val="{00000001-D85E-4C70-8871-CEA612773F8D}"/>
            </c:ext>
          </c:extLst>
        </c:ser>
        <c:dLbls>
          <c:showLegendKey val="0"/>
          <c:showVal val="0"/>
          <c:showCatName val="0"/>
          <c:showSerName val="0"/>
          <c:showPercent val="0"/>
          <c:showBubbleSize val="0"/>
        </c:dLbls>
        <c:marker val="1"/>
        <c:smooth val="0"/>
        <c:axId val="540320560"/>
        <c:axId val="540323304"/>
      </c:lineChart>
      <c:dateAx>
        <c:axId val="540320560"/>
        <c:scaling>
          <c:orientation val="minMax"/>
        </c:scaling>
        <c:delete val="1"/>
        <c:axPos val="b"/>
        <c:numFmt formatCode="&quot;H&quot;yy" sourceLinked="1"/>
        <c:majorTickMark val="none"/>
        <c:minorTickMark val="none"/>
        <c:tickLblPos val="none"/>
        <c:crossAx val="540323304"/>
        <c:crosses val="autoZero"/>
        <c:auto val="1"/>
        <c:lblOffset val="100"/>
        <c:baseTimeUnit val="years"/>
      </c:dateAx>
      <c:valAx>
        <c:axId val="540323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032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A8F5-4FFB-8CEA-AE315FE4F950}"/>
            </c:ext>
          </c:extLst>
        </c:ser>
        <c:dLbls>
          <c:showLegendKey val="0"/>
          <c:showVal val="0"/>
          <c:showCatName val="0"/>
          <c:showSerName val="0"/>
          <c:showPercent val="0"/>
          <c:showBubbleSize val="0"/>
        </c:dLbls>
        <c:gapWidth val="150"/>
        <c:axId val="540331928"/>
        <c:axId val="540326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7.27</c:v>
                </c:pt>
                <c:pt idx="4">
                  <c:v>9.1</c:v>
                </c:pt>
              </c:numCache>
            </c:numRef>
          </c:val>
          <c:smooth val="0"/>
          <c:extLst xmlns:c16r2="http://schemas.microsoft.com/office/drawing/2015/06/chart">
            <c:ext xmlns:c16="http://schemas.microsoft.com/office/drawing/2014/chart" uri="{C3380CC4-5D6E-409C-BE32-E72D297353CC}">
              <c16:uniqueId val="{00000001-A8F5-4FFB-8CEA-AE315FE4F950}"/>
            </c:ext>
          </c:extLst>
        </c:ser>
        <c:dLbls>
          <c:showLegendKey val="0"/>
          <c:showVal val="0"/>
          <c:showCatName val="0"/>
          <c:showSerName val="0"/>
          <c:showPercent val="0"/>
          <c:showBubbleSize val="0"/>
        </c:dLbls>
        <c:marker val="1"/>
        <c:smooth val="0"/>
        <c:axId val="540331928"/>
        <c:axId val="540326832"/>
      </c:lineChart>
      <c:dateAx>
        <c:axId val="540331928"/>
        <c:scaling>
          <c:orientation val="minMax"/>
        </c:scaling>
        <c:delete val="1"/>
        <c:axPos val="b"/>
        <c:numFmt formatCode="&quot;H&quot;yy" sourceLinked="1"/>
        <c:majorTickMark val="none"/>
        <c:minorTickMark val="none"/>
        <c:tickLblPos val="none"/>
        <c:crossAx val="540326832"/>
        <c:crosses val="autoZero"/>
        <c:auto val="1"/>
        <c:lblOffset val="100"/>
        <c:baseTimeUnit val="years"/>
      </c:dateAx>
      <c:valAx>
        <c:axId val="540326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0331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83.75</c:v>
                </c:pt>
                <c:pt idx="4">
                  <c:v>88.55</c:v>
                </c:pt>
              </c:numCache>
            </c:numRef>
          </c:val>
          <c:extLst xmlns:c16r2="http://schemas.microsoft.com/office/drawing/2015/06/chart">
            <c:ext xmlns:c16="http://schemas.microsoft.com/office/drawing/2014/chart" uri="{C3380CC4-5D6E-409C-BE32-E72D297353CC}">
              <c16:uniqueId val="{00000000-44C1-40C9-A7A6-7C511802EED2}"/>
            </c:ext>
          </c:extLst>
        </c:ser>
        <c:dLbls>
          <c:showLegendKey val="0"/>
          <c:showVal val="0"/>
          <c:showCatName val="0"/>
          <c:showSerName val="0"/>
          <c:showPercent val="0"/>
          <c:showBubbleSize val="0"/>
        </c:dLbls>
        <c:gapWidth val="150"/>
        <c:axId val="540329184"/>
        <c:axId val="540322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97.37</c:v>
                </c:pt>
                <c:pt idx="4">
                  <c:v>101.14</c:v>
                </c:pt>
              </c:numCache>
            </c:numRef>
          </c:val>
          <c:smooth val="0"/>
          <c:extLst xmlns:c16r2="http://schemas.microsoft.com/office/drawing/2015/06/chart">
            <c:ext xmlns:c16="http://schemas.microsoft.com/office/drawing/2014/chart" uri="{C3380CC4-5D6E-409C-BE32-E72D297353CC}">
              <c16:uniqueId val="{00000001-44C1-40C9-A7A6-7C511802EED2}"/>
            </c:ext>
          </c:extLst>
        </c:ser>
        <c:dLbls>
          <c:showLegendKey val="0"/>
          <c:showVal val="0"/>
          <c:showCatName val="0"/>
          <c:showSerName val="0"/>
          <c:showPercent val="0"/>
          <c:showBubbleSize val="0"/>
        </c:dLbls>
        <c:marker val="1"/>
        <c:smooth val="0"/>
        <c:axId val="540329184"/>
        <c:axId val="540322912"/>
      </c:lineChart>
      <c:dateAx>
        <c:axId val="540329184"/>
        <c:scaling>
          <c:orientation val="minMax"/>
        </c:scaling>
        <c:delete val="1"/>
        <c:axPos val="b"/>
        <c:numFmt formatCode="&quot;H&quot;yy" sourceLinked="1"/>
        <c:majorTickMark val="none"/>
        <c:minorTickMark val="none"/>
        <c:tickLblPos val="none"/>
        <c:crossAx val="540322912"/>
        <c:crosses val="autoZero"/>
        <c:auto val="1"/>
        <c:lblOffset val="100"/>
        <c:baseTimeUnit val="years"/>
      </c:dateAx>
      <c:valAx>
        <c:axId val="540322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032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340.52</c:v>
                </c:pt>
                <c:pt idx="4">
                  <c:v>314.92</c:v>
                </c:pt>
              </c:numCache>
            </c:numRef>
          </c:val>
          <c:extLst xmlns:c16r2="http://schemas.microsoft.com/office/drawing/2015/06/chart">
            <c:ext xmlns:c16="http://schemas.microsoft.com/office/drawing/2014/chart" uri="{C3380CC4-5D6E-409C-BE32-E72D297353CC}">
              <c16:uniqueId val="{00000000-4729-4C74-9FD4-C76E97195130}"/>
            </c:ext>
          </c:extLst>
        </c:ser>
        <c:dLbls>
          <c:showLegendKey val="0"/>
          <c:showVal val="0"/>
          <c:showCatName val="0"/>
          <c:showSerName val="0"/>
          <c:showPercent val="0"/>
          <c:showBubbleSize val="0"/>
        </c:dLbls>
        <c:gapWidth val="150"/>
        <c:axId val="540329968"/>
        <c:axId val="540330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287.39</c:v>
                </c:pt>
                <c:pt idx="4">
                  <c:v>255.67</c:v>
                </c:pt>
              </c:numCache>
            </c:numRef>
          </c:val>
          <c:smooth val="0"/>
          <c:extLst xmlns:c16r2="http://schemas.microsoft.com/office/drawing/2015/06/chart">
            <c:ext xmlns:c16="http://schemas.microsoft.com/office/drawing/2014/chart" uri="{C3380CC4-5D6E-409C-BE32-E72D297353CC}">
              <c16:uniqueId val="{00000001-4729-4C74-9FD4-C76E97195130}"/>
            </c:ext>
          </c:extLst>
        </c:ser>
        <c:dLbls>
          <c:showLegendKey val="0"/>
          <c:showVal val="0"/>
          <c:showCatName val="0"/>
          <c:showSerName val="0"/>
          <c:showPercent val="0"/>
          <c:showBubbleSize val="0"/>
        </c:dLbls>
        <c:marker val="1"/>
        <c:smooth val="0"/>
        <c:axId val="540329968"/>
        <c:axId val="540330752"/>
      </c:lineChart>
      <c:dateAx>
        <c:axId val="540329968"/>
        <c:scaling>
          <c:orientation val="minMax"/>
        </c:scaling>
        <c:delete val="1"/>
        <c:axPos val="b"/>
        <c:numFmt formatCode="&quot;H&quot;yy" sourceLinked="1"/>
        <c:majorTickMark val="none"/>
        <c:minorTickMark val="none"/>
        <c:tickLblPos val="none"/>
        <c:crossAx val="540330752"/>
        <c:crosses val="autoZero"/>
        <c:auto val="1"/>
        <c:lblOffset val="100"/>
        <c:baseTimeUnit val="years"/>
      </c:dateAx>
      <c:valAx>
        <c:axId val="540330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0329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BF1F-4197-B183-CAAD41E24E11}"/>
            </c:ext>
          </c:extLst>
        </c:ser>
        <c:dLbls>
          <c:showLegendKey val="0"/>
          <c:showVal val="0"/>
          <c:showCatName val="0"/>
          <c:showSerName val="0"/>
          <c:showPercent val="0"/>
          <c:showBubbleSize val="0"/>
        </c:dLbls>
        <c:gapWidth val="150"/>
        <c:axId val="540324480"/>
        <c:axId val="540331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formatCode="#,##0.00;&quot;△&quot;#,##0.00">
                  <c:v>0</c:v>
                </c:pt>
                <c:pt idx="4" formatCode="#,##0.00;&quot;△&quot;#,##0.00">
                  <c:v>0</c:v>
                </c:pt>
              </c:numCache>
            </c:numRef>
          </c:val>
          <c:smooth val="0"/>
          <c:extLst xmlns:c16r2="http://schemas.microsoft.com/office/drawing/2015/06/chart">
            <c:ext xmlns:c16="http://schemas.microsoft.com/office/drawing/2014/chart" uri="{C3380CC4-5D6E-409C-BE32-E72D297353CC}">
              <c16:uniqueId val="{00000001-BF1F-4197-B183-CAAD41E24E11}"/>
            </c:ext>
          </c:extLst>
        </c:ser>
        <c:dLbls>
          <c:showLegendKey val="0"/>
          <c:showVal val="0"/>
          <c:showCatName val="0"/>
          <c:showSerName val="0"/>
          <c:showPercent val="0"/>
          <c:showBubbleSize val="0"/>
        </c:dLbls>
        <c:marker val="1"/>
        <c:smooth val="0"/>
        <c:axId val="540324480"/>
        <c:axId val="540331144"/>
      </c:lineChart>
      <c:dateAx>
        <c:axId val="540324480"/>
        <c:scaling>
          <c:orientation val="minMax"/>
        </c:scaling>
        <c:delete val="1"/>
        <c:axPos val="b"/>
        <c:numFmt formatCode="&quot;H&quot;yy" sourceLinked="1"/>
        <c:majorTickMark val="none"/>
        <c:minorTickMark val="none"/>
        <c:tickLblPos val="none"/>
        <c:crossAx val="540331144"/>
        <c:crosses val="autoZero"/>
        <c:auto val="1"/>
        <c:lblOffset val="100"/>
        <c:baseTimeUnit val="years"/>
      </c:dateAx>
      <c:valAx>
        <c:axId val="540331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0324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45.46</c:v>
                </c:pt>
                <c:pt idx="4">
                  <c:v>42.87</c:v>
                </c:pt>
              </c:numCache>
            </c:numRef>
          </c:val>
          <c:extLst xmlns:c16r2="http://schemas.microsoft.com/office/drawing/2015/06/chart">
            <c:ext xmlns:c16="http://schemas.microsoft.com/office/drawing/2014/chart" uri="{C3380CC4-5D6E-409C-BE32-E72D297353CC}">
              <c16:uniqueId val="{00000000-823D-441C-985F-6DFBF0B44326}"/>
            </c:ext>
          </c:extLst>
        </c:ser>
        <c:dLbls>
          <c:showLegendKey val="0"/>
          <c:showVal val="0"/>
          <c:showCatName val="0"/>
          <c:showSerName val="0"/>
          <c:showPercent val="0"/>
          <c:showBubbleSize val="0"/>
        </c:dLbls>
        <c:gapWidth val="150"/>
        <c:axId val="540326048"/>
        <c:axId val="540326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50.64</c:v>
                </c:pt>
                <c:pt idx="4">
                  <c:v>50.67</c:v>
                </c:pt>
              </c:numCache>
            </c:numRef>
          </c:val>
          <c:smooth val="0"/>
          <c:extLst xmlns:c16r2="http://schemas.microsoft.com/office/drawing/2015/06/chart">
            <c:ext xmlns:c16="http://schemas.microsoft.com/office/drawing/2014/chart" uri="{C3380CC4-5D6E-409C-BE32-E72D297353CC}">
              <c16:uniqueId val="{00000001-823D-441C-985F-6DFBF0B44326}"/>
            </c:ext>
          </c:extLst>
        </c:ser>
        <c:dLbls>
          <c:showLegendKey val="0"/>
          <c:showVal val="0"/>
          <c:showCatName val="0"/>
          <c:showSerName val="0"/>
          <c:showPercent val="0"/>
          <c:showBubbleSize val="0"/>
        </c:dLbls>
        <c:marker val="1"/>
        <c:smooth val="0"/>
        <c:axId val="540326048"/>
        <c:axId val="540326440"/>
      </c:lineChart>
      <c:dateAx>
        <c:axId val="540326048"/>
        <c:scaling>
          <c:orientation val="minMax"/>
        </c:scaling>
        <c:delete val="1"/>
        <c:axPos val="b"/>
        <c:numFmt formatCode="&quot;H&quot;yy" sourceLinked="1"/>
        <c:majorTickMark val="none"/>
        <c:minorTickMark val="none"/>
        <c:tickLblPos val="none"/>
        <c:crossAx val="540326440"/>
        <c:crosses val="autoZero"/>
        <c:auto val="1"/>
        <c:lblOffset val="100"/>
        <c:baseTimeUnit val="years"/>
      </c:dateAx>
      <c:valAx>
        <c:axId val="540326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03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【260.55】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【51.03】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【0.91】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sqref="A1:BZ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広島県</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流域下水道</v>
      </c>
      <c r="Q8" s="49"/>
      <c r="R8" s="49"/>
      <c r="S8" s="49"/>
      <c r="T8" s="49"/>
      <c r="U8" s="49"/>
      <c r="V8" s="49"/>
      <c r="W8" s="49" t="str">
        <f>データ!L6</f>
        <v>E1</v>
      </c>
      <c r="X8" s="49"/>
      <c r="Y8" s="49"/>
      <c r="Z8" s="49"/>
      <c r="AA8" s="49"/>
      <c r="AB8" s="49"/>
      <c r="AC8" s="49"/>
      <c r="AD8" s="50" t="str">
        <f>データ!$M$6</f>
        <v>自治体職員</v>
      </c>
      <c r="AE8" s="50"/>
      <c r="AF8" s="50"/>
      <c r="AG8" s="50"/>
      <c r="AH8" s="50"/>
      <c r="AI8" s="50"/>
      <c r="AJ8" s="50"/>
      <c r="AK8" s="3"/>
      <c r="AL8" s="51">
        <f>データ!S6</f>
        <v>2812477</v>
      </c>
      <c r="AM8" s="51"/>
      <c r="AN8" s="51"/>
      <c r="AO8" s="51"/>
      <c r="AP8" s="51"/>
      <c r="AQ8" s="51"/>
      <c r="AR8" s="51"/>
      <c r="AS8" s="51"/>
      <c r="AT8" s="46">
        <f>データ!T6</f>
        <v>8479.65</v>
      </c>
      <c r="AU8" s="46"/>
      <c r="AV8" s="46"/>
      <c r="AW8" s="46"/>
      <c r="AX8" s="46"/>
      <c r="AY8" s="46"/>
      <c r="AZ8" s="46"/>
      <c r="BA8" s="46"/>
      <c r="BB8" s="46">
        <f>データ!U6</f>
        <v>331.67</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86.95</v>
      </c>
      <c r="J10" s="46"/>
      <c r="K10" s="46"/>
      <c r="L10" s="46"/>
      <c r="M10" s="46"/>
      <c r="N10" s="46"/>
      <c r="O10" s="46"/>
      <c r="P10" s="46">
        <f>データ!P6</f>
        <v>33.11</v>
      </c>
      <c r="Q10" s="46"/>
      <c r="R10" s="46"/>
      <c r="S10" s="46"/>
      <c r="T10" s="46"/>
      <c r="U10" s="46"/>
      <c r="V10" s="46"/>
      <c r="W10" s="46">
        <f>データ!Q6</f>
        <v>100</v>
      </c>
      <c r="X10" s="46"/>
      <c r="Y10" s="46"/>
      <c r="Z10" s="46"/>
      <c r="AA10" s="46"/>
      <c r="AB10" s="46"/>
      <c r="AC10" s="46"/>
      <c r="AD10" s="51">
        <f>データ!R6</f>
        <v>0</v>
      </c>
      <c r="AE10" s="51"/>
      <c r="AF10" s="51"/>
      <c r="AG10" s="51"/>
      <c r="AH10" s="51"/>
      <c r="AI10" s="51"/>
      <c r="AJ10" s="51"/>
      <c r="AK10" s="2"/>
      <c r="AL10" s="51">
        <f>データ!V6</f>
        <v>695024</v>
      </c>
      <c r="AM10" s="51"/>
      <c r="AN10" s="51"/>
      <c r="AO10" s="51"/>
      <c r="AP10" s="51"/>
      <c r="AQ10" s="51"/>
      <c r="AR10" s="51"/>
      <c r="AS10" s="51"/>
      <c r="AT10" s="46">
        <f>データ!W6</f>
        <v>129.66</v>
      </c>
      <c r="AU10" s="46"/>
      <c r="AV10" s="46"/>
      <c r="AW10" s="46"/>
      <c r="AX10" s="46"/>
      <c r="AY10" s="46"/>
      <c r="AZ10" s="46"/>
      <c r="BA10" s="46"/>
      <c r="BB10" s="46">
        <f>データ!X6</f>
        <v>5360.36</v>
      </c>
      <c r="BC10" s="46"/>
      <c r="BD10" s="46"/>
      <c r="BE10" s="46"/>
      <c r="BF10" s="46"/>
      <c r="BG10" s="46"/>
      <c r="BH10" s="46"/>
      <c r="BI10" s="46"/>
      <c r="BJ10" s="2"/>
      <c r="BK10" s="2"/>
      <c r="BL10" s="75" t="s">
        <v>22</v>
      </c>
      <c r="BM10" s="76"/>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7" t="s">
        <v>24</v>
      </c>
      <c r="BM11" s="77"/>
      <c r="BN11" s="77"/>
      <c r="BO11" s="77"/>
      <c r="BP11" s="77"/>
      <c r="BQ11" s="77"/>
      <c r="BR11" s="77"/>
      <c r="BS11" s="77"/>
      <c r="BT11" s="77"/>
      <c r="BU11" s="77"/>
      <c r="BV11" s="77"/>
      <c r="BW11" s="77"/>
      <c r="BX11" s="77"/>
      <c r="BY11" s="77"/>
      <c r="BZ11" s="7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7"/>
      <c r="BM12" s="77"/>
      <c r="BN12" s="77"/>
      <c r="BO12" s="77"/>
      <c r="BP12" s="77"/>
      <c r="BQ12" s="77"/>
      <c r="BR12" s="77"/>
      <c r="BS12" s="77"/>
      <c r="BT12" s="77"/>
      <c r="BU12" s="77"/>
      <c r="BV12" s="77"/>
      <c r="BW12" s="77"/>
      <c r="BX12" s="77"/>
      <c r="BY12" s="77"/>
      <c r="BZ12" s="7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8"/>
      <c r="BM13" s="78"/>
      <c r="BN13" s="78"/>
      <c r="BO13" s="78"/>
      <c r="BP13" s="78"/>
      <c r="BQ13" s="78"/>
      <c r="BR13" s="78"/>
      <c r="BS13" s="78"/>
      <c r="BT13" s="78"/>
      <c r="BU13" s="78"/>
      <c r="BV13" s="78"/>
      <c r="BW13" s="78"/>
      <c r="BX13" s="78"/>
      <c r="BY13" s="78"/>
      <c r="BZ13" s="78"/>
    </row>
    <row r="14" spans="1:78" ht="13.5" customHeight="1" x14ac:dyDescent="0.15">
      <c r="A14" s="2"/>
      <c r="B14" s="79" t="s">
        <v>25</v>
      </c>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1"/>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115</v>
      </c>
      <c r="BM16" s="70"/>
      <c r="BN16" s="70"/>
      <c r="BO16" s="70"/>
      <c r="BP16" s="70"/>
      <c r="BQ16" s="70"/>
      <c r="BR16" s="70"/>
      <c r="BS16" s="70"/>
      <c r="BT16" s="70"/>
      <c r="BU16" s="70"/>
      <c r="BV16" s="70"/>
      <c r="BW16" s="70"/>
      <c r="BX16" s="70"/>
      <c r="BY16" s="70"/>
      <c r="BZ16" s="7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9"/>
      <c r="BM34" s="70"/>
      <c r="BN34" s="70"/>
      <c r="BO34" s="70"/>
      <c r="BP34" s="70"/>
      <c r="BQ34" s="70"/>
      <c r="BR34" s="70"/>
      <c r="BS34" s="70"/>
      <c r="BT34" s="70"/>
      <c r="BU34" s="70"/>
      <c r="BV34" s="70"/>
      <c r="BW34" s="70"/>
      <c r="BX34" s="70"/>
      <c r="BY34" s="70"/>
      <c r="BZ34" s="71"/>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9"/>
      <c r="BM35" s="70"/>
      <c r="BN35" s="70"/>
      <c r="BO35" s="70"/>
      <c r="BP35" s="70"/>
      <c r="BQ35" s="70"/>
      <c r="BR35" s="70"/>
      <c r="BS35" s="70"/>
      <c r="BT35" s="70"/>
      <c r="BU35" s="70"/>
      <c r="BV35" s="70"/>
      <c r="BW35" s="70"/>
      <c r="BX35" s="70"/>
      <c r="BY35" s="70"/>
      <c r="BZ35" s="7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116</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【101.70】</v>
      </c>
      <c r="F85" s="26" t="str">
        <f>データ!AT6</f>
        <v>【8.92】</v>
      </c>
      <c r="G85" s="26" t="str">
        <f>データ!BE6</f>
        <v>【100.43】</v>
      </c>
      <c r="H85" s="26" t="str">
        <f>データ!BP6</f>
        <v>【260.55】</v>
      </c>
      <c r="I85" s="26" t="str">
        <f>データ!CA6</f>
        <v>【0.00】</v>
      </c>
      <c r="J85" s="26" t="str">
        <f>データ!CL6</f>
        <v>【51.03】</v>
      </c>
      <c r="K85" s="26" t="str">
        <f>データ!CW6</f>
        <v>【68.03】</v>
      </c>
      <c r="L85" s="26" t="str">
        <f>データ!DH6</f>
        <v>【93.88】</v>
      </c>
      <c r="M85" s="26" t="str">
        <f>データ!DS6</f>
        <v>【31.52】</v>
      </c>
      <c r="N85" s="26" t="str">
        <f>データ!ED6</f>
        <v>【0.91】</v>
      </c>
      <c r="O85" s="26" t="str">
        <f>データ!EO6</f>
        <v>【1.84】</v>
      </c>
    </row>
  </sheetData>
  <sheetProtection algorithmName="SHA-512" hashValue="kiP5sJczeuxjhpAUb2Q5qaUYmsy1/Fc9dVa7kxzpX9W2+VDcWj6P9aPLp6/93i0BC3Usa0oNiqL8Y59gwy8gxg==" saltValue="fNW4M6eqLgd4jvhBXYKnM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3" t="s">
        <v>52</v>
      </c>
      <c r="I3" s="84"/>
      <c r="J3" s="84"/>
      <c r="K3" s="84"/>
      <c r="L3" s="84"/>
      <c r="M3" s="84"/>
      <c r="N3" s="84"/>
      <c r="O3" s="84"/>
      <c r="P3" s="84"/>
      <c r="Q3" s="84"/>
      <c r="R3" s="84"/>
      <c r="S3" s="84"/>
      <c r="T3" s="84"/>
      <c r="U3" s="84"/>
      <c r="V3" s="84"/>
      <c r="W3" s="84"/>
      <c r="X3" s="85"/>
      <c r="Y3" s="89" t="s">
        <v>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54</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15">
      <c r="A4" s="28" t="s">
        <v>55</v>
      </c>
      <c r="B4" s="30"/>
      <c r="C4" s="30"/>
      <c r="D4" s="30"/>
      <c r="E4" s="30"/>
      <c r="F4" s="30"/>
      <c r="G4" s="30"/>
      <c r="H4" s="86"/>
      <c r="I4" s="87"/>
      <c r="J4" s="87"/>
      <c r="K4" s="87"/>
      <c r="L4" s="87"/>
      <c r="M4" s="87"/>
      <c r="N4" s="87"/>
      <c r="O4" s="87"/>
      <c r="P4" s="87"/>
      <c r="Q4" s="87"/>
      <c r="R4" s="87"/>
      <c r="S4" s="87"/>
      <c r="T4" s="87"/>
      <c r="U4" s="87"/>
      <c r="V4" s="87"/>
      <c r="W4" s="87"/>
      <c r="X4" s="88"/>
      <c r="Y4" s="82" t="s">
        <v>56</v>
      </c>
      <c r="Z4" s="82"/>
      <c r="AA4" s="82"/>
      <c r="AB4" s="82"/>
      <c r="AC4" s="82"/>
      <c r="AD4" s="82"/>
      <c r="AE4" s="82"/>
      <c r="AF4" s="82"/>
      <c r="AG4" s="82"/>
      <c r="AH4" s="82"/>
      <c r="AI4" s="82"/>
      <c r="AJ4" s="82" t="s">
        <v>57</v>
      </c>
      <c r="AK4" s="82"/>
      <c r="AL4" s="82"/>
      <c r="AM4" s="82"/>
      <c r="AN4" s="82"/>
      <c r="AO4" s="82"/>
      <c r="AP4" s="82"/>
      <c r="AQ4" s="82"/>
      <c r="AR4" s="82"/>
      <c r="AS4" s="82"/>
      <c r="AT4" s="82"/>
      <c r="AU4" s="82" t="s">
        <v>58</v>
      </c>
      <c r="AV4" s="82"/>
      <c r="AW4" s="82"/>
      <c r="AX4" s="82"/>
      <c r="AY4" s="82"/>
      <c r="AZ4" s="82"/>
      <c r="BA4" s="82"/>
      <c r="BB4" s="82"/>
      <c r="BC4" s="82"/>
      <c r="BD4" s="82"/>
      <c r="BE4" s="82"/>
      <c r="BF4" s="82" t="s">
        <v>59</v>
      </c>
      <c r="BG4" s="82"/>
      <c r="BH4" s="82"/>
      <c r="BI4" s="82"/>
      <c r="BJ4" s="82"/>
      <c r="BK4" s="82"/>
      <c r="BL4" s="82"/>
      <c r="BM4" s="82"/>
      <c r="BN4" s="82"/>
      <c r="BO4" s="82"/>
      <c r="BP4" s="82"/>
      <c r="BQ4" s="82" t="s">
        <v>60</v>
      </c>
      <c r="BR4" s="82"/>
      <c r="BS4" s="82"/>
      <c r="BT4" s="82"/>
      <c r="BU4" s="82"/>
      <c r="BV4" s="82"/>
      <c r="BW4" s="82"/>
      <c r="BX4" s="82"/>
      <c r="BY4" s="82"/>
      <c r="BZ4" s="82"/>
      <c r="CA4" s="82"/>
      <c r="CB4" s="82" t="s">
        <v>61</v>
      </c>
      <c r="CC4" s="82"/>
      <c r="CD4" s="82"/>
      <c r="CE4" s="82"/>
      <c r="CF4" s="82"/>
      <c r="CG4" s="82"/>
      <c r="CH4" s="82"/>
      <c r="CI4" s="82"/>
      <c r="CJ4" s="82"/>
      <c r="CK4" s="82"/>
      <c r="CL4" s="82"/>
      <c r="CM4" s="82" t="s">
        <v>62</v>
      </c>
      <c r="CN4" s="82"/>
      <c r="CO4" s="82"/>
      <c r="CP4" s="82"/>
      <c r="CQ4" s="82"/>
      <c r="CR4" s="82"/>
      <c r="CS4" s="82"/>
      <c r="CT4" s="82"/>
      <c r="CU4" s="82"/>
      <c r="CV4" s="82"/>
      <c r="CW4" s="82"/>
      <c r="CX4" s="82" t="s">
        <v>63</v>
      </c>
      <c r="CY4" s="82"/>
      <c r="CZ4" s="82"/>
      <c r="DA4" s="82"/>
      <c r="DB4" s="82"/>
      <c r="DC4" s="82"/>
      <c r="DD4" s="82"/>
      <c r="DE4" s="82"/>
      <c r="DF4" s="82"/>
      <c r="DG4" s="82"/>
      <c r="DH4" s="82"/>
      <c r="DI4" s="82" t="s">
        <v>64</v>
      </c>
      <c r="DJ4" s="82"/>
      <c r="DK4" s="82"/>
      <c r="DL4" s="82"/>
      <c r="DM4" s="82"/>
      <c r="DN4" s="82"/>
      <c r="DO4" s="82"/>
      <c r="DP4" s="82"/>
      <c r="DQ4" s="82"/>
      <c r="DR4" s="82"/>
      <c r="DS4" s="82"/>
      <c r="DT4" s="82" t="s">
        <v>65</v>
      </c>
      <c r="DU4" s="82"/>
      <c r="DV4" s="82"/>
      <c r="DW4" s="82"/>
      <c r="DX4" s="82"/>
      <c r="DY4" s="82"/>
      <c r="DZ4" s="82"/>
      <c r="EA4" s="82"/>
      <c r="EB4" s="82"/>
      <c r="EC4" s="82"/>
      <c r="ED4" s="82"/>
      <c r="EE4" s="82" t="s">
        <v>66</v>
      </c>
      <c r="EF4" s="82"/>
      <c r="EG4" s="82"/>
      <c r="EH4" s="82"/>
      <c r="EI4" s="82"/>
      <c r="EJ4" s="82"/>
      <c r="EK4" s="82"/>
      <c r="EL4" s="82"/>
      <c r="EM4" s="82"/>
      <c r="EN4" s="82"/>
      <c r="EO4" s="82"/>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340006</v>
      </c>
      <c r="D6" s="33">
        <f t="shared" si="3"/>
        <v>46</v>
      </c>
      <c r="E6" s="33">
        <f t="shared" si="3"/>
        <v>17</v>
      </c>
      <c r="F6" s="33">
        <f t="shared" si="3"/>
        <v>3</v>
      </c>
      <c r="G6" s="33">
        <f t="shared" si="3"/>
        <v>0</v>
      </c>
      <c r="H6" s="33" t="str">
        <f t="shared" si="3"/>
        <v>広島県</v>
      </c>
      <c r="I6" s="33" t="str">
        <f t="shared" si="3"/>
        <v>法適用</v>
      </c>
      <c r="J6" s="33" t="str">
        <f t="shared" si="3"/>
        <v>下水道事業</v>
      </c>
      <c r="K6" s="33" t="str">
        <f t="shared" si="3"/>
        <v>流域下水道</v>
      </c>
      <c r="L6" s="33" t="str">
        <f t="shared" si="3"/>
        <v>E1</v>
      </c>
      <c r="M6" s="33" t="str">
        <f t="shared" si="3"/>
        <v>自治体職員</v>
      </c>
      <c r="N6" s="34" t="str">
        <f t="shared" si="3"/>
        <v>-</v>
      </c>
      <c r="O6" s="34">
        <f t="shared" si="3"/>
        <v>86.95</v>
      </c>
      <c r="P6" s="34">
        <f t="shared" si="3"/>
        <v>33.11</v>
      </c>
      <c r="Q6" s="34">
        <f t="shared" si="3"/>
        <v>100</v>
      </c>
      <c r="R6" s="34">
        <f t="shared" si="3"/>
        <v>0</v>
      </c>
      <c r="S6" s="34">
        <f t="shared" si="3"/>
        <v>2812477</v>
      </c>
      <c r="T6" s="34">
        <f t="shared" si="3"/>
        <v>8479.65</v>
      </c>
      <c r="U6" s="34">
        <f t="shared" si="3"/>
        <v>331.67</v>
      </c>
      <c r="V6" s="34">
        <f t="shared" si="3"/>
        <v>695024</v>
      </c>
      <c r="W6" s="34">
        <f t="shared" si="3"/>
        <v>129.66</v>
      </c>
      <c r="X6" s="34">
        <f t="shared" si="3"/>
        <v>5360.36</v>
      </c>
      <c r="Y6" s="35" t="str">
        <f>IF(Y7="",NA(),Y7)</f>
        <v>-</v>
      </c>
      <c r="Z6" s="35" t="str">
        <f t="shared" ref="Z6:AH6" si="4">IF(Z7="",NA(),Z7)</f>
        <v>-</v>
      </c>
      <c r="AA6" s="35" t="str">
        <f t="shared" si="4"/>
        <v>-</v>
      </c>
      <c r="AB6" s="35">
        <f t="shared" si="4"/>
        <v>101.24</v>
      </c>
      <c r="AC6" s="35">
        <f t="shared" si="4"/>
        <v>101.35</v>
      </c>
      <c r="AD6" s="35" t="str">
        <f t="shared" si="4"/>
        <v>-</v>
      </c>
      <c r="AE6" s="35" t="str">
        <f t="shared" si="4"/>
        <v>-</v>
      </c>
      <c r="AF6" s="35" t="str">
        <f t="shared" si="4"/>
        <v>-</v>
      </c>
      <c r="AG6" s="35">
        <f t="shared" si="4"/>
        <v>100.49</v>
      </c>
      <c r="AH6" s="35">
        <f t="shared" si="4"/>
        <v>101.63</v>
      </c>
      <c r="AI6" s="34" t="str">
        <f>IF(AI7="","",IF(AI7="-","【-】","【"&amp;SUBSTITUTE(TEXT(AI7,"#,##0.00"),"-","△")&amp;"】"))</f>
        <v>【101.70】</v>
      </c>
      <c r="AJ6" s="35" t="str">
        <f>IF(AJ7="",NA(),AJ7)</f>
        <v>-</v>
      </c>
      <c r="AK6" s="35" t="str">
        <f t="shared" ref="AK6:AS6" si="5">IF(AK7="",NA(),AK7)</f>
        <v>-</v>
      </c>
      <c r="AL6" s="35" t="str">
        <f t="shared" si="5"/>
        <v>-</v>
      </c>
      <c r="AM6" s="34">
        <f t="shared" si="5"/>
        <v>0</v>
      </c>
      <c r="AN6" s="34">
        <f t="shared" si="5"/>
        <v>0</v>
      </c>
      <c r="AO6" s="35" t="str">
        <f t="shared" si="5"/>
        <v>-</v>
      </c>
      <c r="AP6" s="35" t="str">
        <f t="shared" si="5"/>
        <v>-</v>
      </c>
      <c r="AQ6" s="35" t="str">
        <f t="shared" si="5"/>
        <v>-</v>
      </c>
      <c r="AR6" s="35">
        <f t="shared" si="5"/>
        <v>7.27</v>
      </c>
      <c r="AS6" s="35">
        <f t="shared" si="5"/>
        <v>9.1</v>
      </c>
      <c r="AT6" s="34" t="str">
        <f>IF(AT7="","",IF(AT7="-","【-】","【"&amp;SUBSTITUTE(TEXT(AT7,"#,##0.00"),"-","△")&amp;"】"))</f>
        <v>【8.92】</v>
      </c>
      <c r="AU6" s="35" t="str">
        <f>IF(AU7="",NA(),AU7)</f>
        <v>-</v>
      </c>
      <c r="AV6" s="35" t="str">
        <f t="shared" ref="AV6:BD6" si="6">IF(AV7="",NA(),AV7)</f>
        <v>-</v>
      </c>
      <c r="AW6" s="35" t="str">
        <f t="shared" si="6"/>
        <v>-</v>
      </c>
      <c r="AX6" s="35">
        <f t="shared" si="6"/>
        <v>83.75</v>
      </c>
      <c r="AY6" s="35">
        <f t="shared" si="6"/>
        <v>88.55</v>
      </c>
      <c r="AZ6" s="35" t="str">
        <f t="shared" si="6"/>
        <v>-</v>
      </c>
      <c r="BA6" s="35" t="str">
        <f t="shared" si="6"/>
        <v>-</v>
      </c>
      <c r="BB6" s="35" t="str">
        <f t="shared" si="6"/>
        <v>-</v>
      </c>
      <c r="BC6" s="35">
        <f t="shared" si="6"/>
        <v>97.37</v>
      </c>
      <c r="BD6" s="35">
        <f t="shared" si="6"/>
        <v>101.14</v>
      </c>
      <c r="BE6" s="34" t="str">
        <f>IF(BE7="","",IF(BE7="-","【-】","【"&amp;SUBSTITUTE(TEXT(BE7,"#,##0.00"),"-","△")&amp;"】"))</f>
        <v>【100.43】</v>
      </c>
      <c r="BF6" s="35" t="str">
        <f>IF(BF7="",NA(),BF7)</f>
        <v>-</v>
      </c>
      <c r="BG6" s="35" t="str">
        <f t="shared" ref="BG6:BO6" si="7">IF(BG7="",NA(),BG7)</f>
        <v>-</v>
      </c>
      <c r="BH6" s="35" t="str">
        <f t="shared" si="7"/>
        <v>-</v>
      </c>
      <c r="BI6" s="35">
        <f t="shared" si="7"/>
        <v>340.52</v>
      </c>
      <c r="BJ6" s="35">
        <f t="shared" si="7"/>
        <v>314.92</v>
      </c>
      <c r="BK6" s="35" t="str">
        <f t="shared" si="7"/>
        <v>-</v>
      </c>
      <c r="BL6" s="35" t="str">
        <f t="shared" si="7"/>
        <v>-</v>
      </c>
      <c r="BM6" s="35" t="str">
        <f t="shared" si="7"/>
        <v>-</v>
      </c>
      <c r="BN6" s="35">
        <f t="shared" si="7"/>
        <v>287.39</v>
      </c>
      <c r="BO6" s="35">
        <f t="shared" si="7"/>
        <v>255.67</v>
      </c>
      <c r="BP6" s="34" t="str">
        <f>IF(BP7="","",IF(BP7="-","【-】","【"&amp;SUBSTITUTE(TEXT(BP7,"#,##0.00"),"-","△")&amp;"】"))</f>
        <v>【260.55】</v>
      </c>
      <c r="BQ6" s="35" t="str">
        <f>IF(BQ7="",NA(),BQ7)</f>
        <v>-</v>
      </c>
      <c r="BR6" s="35" t="str">
        <f t="shared" ref="BR6:BZ6" si="8">IF(BR7="",NA(),BR7)</f>
        <v>-</v>
      </c>
      <c r="BS6" s="35" t="str">
        <f t="shared" si="8"/>
        <v>-</v>
      </c>
      <c r="BT6" s="34">
        <f t="shared" si="8"/>
        <v>0</v>
      </c>
      <c r="BU6" s="34">
        <f t="shared" si="8"/>
        <v>0</v>
      </c>
      <c r="BV6" s="35" t="str">
        <f t="shared" si="8"/>
        <v>-</v>
      </c>
      <c r="BW6" s="35" t="str">
        <f t="shared" si="8"/>
        <v>-</v>
      </c>
      <c r="BX6" s="35" t="str">
        <f t="shared" si="8"/>
        <v>-</v>
      </c>
      <c r="BY6" s="34">
        <f t="shared" si="8"/>
        <v>0</v>
      </c>
      <c r="BZ6" s="34">
        <f t="shared" si="8"/>
        <v>0</v>
      </c>
      <c r="CA6" s="34" t="str">
        <f>IF(CA7="","",IF(CA7="-","【-】","【"&amp;SUBSTITUTE(TEXT(CA7,"#,##0.00"),"-","△")&amp;"】"))</f>
        <v>【0.00】</v>
      </c>
      <c r="CB6" s="35" t="str">
        <f>IF(CB7="",NA(),CB7)</f>
        <v>-</v>
      </c>
      <c r="CC6" s="35" t="str">
        <f t="shared" ref="CC6:CK6" si="9">IF(CC7="",NA(),CC7)</f>
        <v>-</v>
      </c>
      <c r="CD6" s="35" t="str">
        <f t="shared" si="9"/>
        <v>-</v>
      </c>
      <c r="CE6" s="35">
        <f t="shared" si="9"/>
        <v>45.46</v>
      </c>
      <c r="CF6" s="35">
        <f t="shared" si="9"/>
        <v>42.87</v>
      </c>
      <c r="CG6" s="35" t="str">
        <f t="shared" si="9"/>
        <v>-</v>
      </c>
      <c r="CH6" s="35" t="str">
        <f t="shared" si="9"/>
        <v>-</v>
      </c>
      <c r="CI6" s="35" t="str">
        <f t="shared" si="9"/>
        <v>-</v>
      </c>
      <c r="CJ6" s="35">
        <f t="shared" si="9"/>
        <v>50.64</v>
      </c>
      <c r="CK6" s="35">
        <f t="shared" si="9"/>
        <v>50.67</v>
      </c>
      <c r="CL6" s="34" t="str">
        <f>IF(CL7="","",IF(CL7="-","【-】","【"&amp;SUBSTITUTE(TEXT(CL7,"#,##0.00"),"-","△")&amp;"】"))</f>
        <v>【51.03】</v>
      </c>
      <c r="CM6" s="35" t="str">
        <f>IF(CM7="",NA(),CM7)</f>
        <v>-</v>
      </c>
      <c r="CN6" s="35" t="str">
        <f t="shared" ref="CN6:CV6" si="10">IF(CN7="",NA(),CN7)</f>
        <v>-</v>
      </c>
      <c r="CO6" s="35" t="str">
        <f t="shared" si="10"/>
        <v>-</v>
      </c>
      <c r="CP6" s="35">
        <f t="shared" si="10"/>
        <v>57.82</v>
      </c>
      <c r="CQ6" s="35">
        <f t="shared" si="10"/>
        <v>58.78</v>
      </c>
      <c r="CR6" s="35" t="str">
        <f t="shared" si="10"/>
        <v>-</v>
      </c>
      <c r="CS6" s="35" t="str">
        <f t="shared" si="10"/>
        <v>-</v>
      </c>
      <c r="CT6" s="35" t="str">
        <f t="shared" si="10"/>
        <v>-</v>
      </c>
      <c r="CU6" s="35">
        <f t="shared" si="10"/>
        <v>67.209999999999994</v>
      </c>
      <c r="CV6" s="35">
        <f t="shared" si="10"/>
        <v>68.2</v>
      </c>
      <c r="CW6" s="34" t="str">
        <f>IF(CW7="","",IF(CW7="-","【-】","【"&amp;SUBSTITUTE(TEXT(CW7,"#,##0.00"),"-","△")&amp;"】"))</f>
        <v>【68.03】</v>
      </c>
      <c r="CX6" s="35" t="str">
        <f>IF(CX7="",NA(),CX7)</f>
        <v>-</v>
      </c>
      <c r="CY6" s="35" t="str">
        <f t="shared" ref="CY6:DG6" si="11">IF(CY7="",NA(),CY7)</f>
        <v>-</v>
      </c>
      <c r="CZ6" s="35" t="str">
        <f t="shared" si="11"/>
        <v>-</v>
      </c>
      <c r="DA6" s="35">
        <f t="shared" si="11"/>
        <v>95.06</v>
      </c>
      <c r="DB6" s="35">
        <f t="shared" si="11"/>
        <v>95.47</v>
      </c>
      <c r="DC6" s="35" t="str">
        <f t="shared" si="11"/>
        <v>-</v>
      </c>
      <c r="DD6" s="35" t="str">
        <f t="shared" si="11"/>
        <v>-</v>
      </c>
      <c r="DE6" s="35" t="str">
        <f t="shared" si="11"/>
        <v>-</v>
      </c>
      <c r="DF6" s="35">
        <f t="shared" si="11"/>
        <v>93.21</v>
      </c>
      <c r="DG6" s="35">
        <f t="shared" si="11"/>
        <v>94.01</v>
      </c>
      <c r="DH6" s="34" t="str">
        <f>IF(DH7="","",IF(DH7="-","【-】","【"&amp;SUBSTITUTE(TEXT(DH7,"#,##0.00"),"-","△")&amp;"】"))</f>
        <v>【93.88】</v>
      </c>
      <c r="DI6" s="35" t="str">
        <f>IF(DI7="",NA(),DI7)</f>
        <v>-</v>
      </c>
      <c r="DJ6" s="35" t="str">
        <f t="shared" ref="DJ6:DR6" si="12">IF(DJ7="",NA(),DJ7)</f>
        <v>-</v>
      </c>
      <c r="DK6" s="35" t="str">
        <f t="shared" si="12"/>
        <v>-</v>
      </c>
      <c r="DL6" s="35">
        <f t="shared" si="12"/>
        <v>4.51</v>
      </c>
      <c r="DM6" s="35">
        <f t="shared" si="12"/>
        <v>8.93</v>
      </c>
      <c r="DN6" s="35" t="str">
        <f t="shared" si="12"/>
        <v>-</v>
      </c>
      <c r="DO6" s="35" t="str">
        <f t="shared" si="12"/>
        <v>-</v>
      </c>
      <c r="DP6" s="35" t="str">
        <f t="shared" si="12"/>
        <v>-</v>
      </c>
      <c r="DQ6" s="35">
        <f t="shared" si="12"/>
        <v>39.35</v>
      </c>
      <c r="DR6" s="35">
        <f t="shared" si="12"/>
        <v>31.96</v>
      </c>
      <c r="DS6" s="34" t="str">
        <f>IF(DS7="","",IF(DS7="-","【-】","【"&amp;SUBSTITUTE(TEXT(DS7,"#,##0.00"),"-","△")&amp;"】"))</f>
        <v>【31.52】</v>
      </c>
      <c r="DT6" s="35" t="str">
        <f>IF(DT7="",NA(),DT7)</f>
        <v>-</v>
      </c>
      <c r="DU6" s="35" t="str">
        <f t="shared" ref="DU6:EC6" si="13">IF(DU7="",NA(),DU7)</f>
        <v>-</v>
      </c>
      <c r="DV6" s="35" t="str">
        <f t="shared" si="13"/>
        <v>-</v>
      </c>
      <c r="DW6" s="34">
        <f t="shared" si="13"/>
        <v>0</v>
      </c>
      <c r="DX6" s="34">
        <f t="shared" si="13"/>
        <v>0</v>
      </c>
      <c r="DY6" s="35" t="str">
        <f t="shared" si="13"/>
        <v>-</v>
      </c>
      <c r="DZ6" s="35" t="str">
        <f t="shared" si="13"/>
        <v>-</v>
      </c>
      <c r="EA6" s="35" t="str">
        <f t="shared" si="13"/>
        <v>-</v>
      </c>
      <c r="EB6" s="35">
        <f t="shared" si="13"/>
        <v>1.17</v>
      </c>
      <c r="EC6" s="35">
        <f t="shared" si="13"/>
        <v>0.93</v>
      </c>
      <c r="ED6" s="34" t="str">
        <f>IF(ED7="","",IF(ED7="-","【-】","【"&amp;SUBSTITUTE(TEXT(ED7,"#,##0.00"),"-","△")&amp;"】"))</f>
        <v>【0.91】</v>
      </c>
      <c r="EE6" s="35" t="str">
        <f>IF(EE7="",NA(),EE7)</f>
        <v>-</v>
      </c>
      <c r="EF6" s="35" t="str">
        <f t="shared" ref="EF6:EN6" si="14">IF(EF7="",NA(),EF7)</f>
        <v>-</v>
      </c>
      <c r="EG6" s="35" t="str">
        <f t="shared" si="14"/>
        <v>-</v>
      </c>
      <c r="EH6" s="34">
        <f t="shared" si="14"/>
        <v>0</v>
      </c>
      <c r="EI6" s="34">
        <f t="shared" si="14"/>
        <v>0</v>
      </c>
      <c r="EJ6" s="35" t="str">
        <f t="shared" si="14"/>
        <v>-</v>
      </c>
      <c r="EK6" s="35" t="str">
        <f t="shared" si="14"/>
        <v>-</v>
      </c>
      <c r="EL6" s="35" t="str">
        <f t="shared" si="14"/>
        <v>-</v>
      </c>
      <c r="EM6" s="35">
        <f t="shared" si="14"/>
        <v>7.0000000000000007E-2</v>
      </c>
      <c r="EN6" s="35">
        <f t="shared" si="14"/>
        <v>1.87</v>
      </c>
      <c r="EO6" s="34" t="str">
        <f>IF(EO7="","",IF(EO7="-","【-】","【"&amp;SUBSTITUTE(TEXT(EO7,"#,##0.00"),"-","△")&amp;"】"))</f>
        <v>【1.84】</v>
      </c>
    </row>
    <row r="7" spans="1:148" s="36" customFormat="1" x14ac:dyDescent="0.15">
      <c r="A7" s="28"/>
      <c r="B7" s="37">
        <v>2020</v>
      </c>
      <c r="C7" s="37">
        <v>340006</v>
      </c>
      <c r="D7" s="37">
        <v>46</v>
      </c>
      <c r="E7" s="37">
        <v>17</v>
      </c>
      <c r="F7" s="37">
        <v>3</v>
      </c>
      <c r="G7" s="37">
        <v>0</v>
      </c>
      <c r="H7" s="37" t="s">
        <v>96</v>
      </c>
      <c r="I7" s="37" t="s">
        <v>97</v>
      </c>
      <c r="J7" s="37" t="s">
        <v>98</v>
      </c>
      <c r="K7" s="37" t="s">
        <v>99</v>
      </c>
      <c r="L7" s="37" t="s">
        <v>100</v>
      </c>
      <c r="M7" s="37" t="s">
        <v>101</v>
      </c>
      <c r="N7" s="38" t="s">
        <v>102</v>
      </c>
      <c r="O7" s="38">
        <v>86.95</v>
      </c>
      <c r="P7" s="38">
        <v>33.11</v>
      </c>
      <c r="Q7" s="38">
        <v>100</v>
      </c>
      <c r="R7" s="38">
        <v>0</v>
      </c>
      <c r="S7" s="38">
        <v>2812477</v>
      </c>
      <c r="T7" s="38">
        <v>8479.65</v>
      </c>
      <c r="U7" s="38">
        <v>331.67</v>
      </c>
      <c r="V7" s="38">
        <v>695024</v>
      </c>
      <c r="W7" s="38">
        <v>129.66</v>
      </c>
      <c r="X7" s="38">
        <v>5360.36</v>
      </c>
      <c r="Y7" s="38" t="s">
        <v>102</v>
      </c>
      <c r="Z7" s="38" t="s">
        <v>102</v>
      </c>
      <c r="AA7" s="38" t="s">
        <v>102</v>
      </c>
      <c r="AB7" s="38">
        <v>101.24</v>
      </c>
      <c r="AC7" s="38">
        <v>101.35</v>
      </c>
      <c r="AD7" s="38" t="s">
        <v>102</v>
      </c>
      <c r="AE7" s="38" t="s">
        <v>102</v>
      </c>
      <c r="AF7" s="38" t="s">
        <v>102</v>
      </c>
      <c r="AG7" s="38">
        <v>100.49</v>
      </c>
      <c r="AH7" s="38">
        <v>101.63</v>
      </c>
      <c r="AI7" s="38">
        <v>101.7</v>
      </c>
      <c r="AJ7" s="38" t="s">
        <v>102</v>
      </c>
      <c r="AK7" s="38" t="s">
        <v>102</v>
      </c>
      <c r="AL7" s="38" t="s">
        <v>102</v>
      </c>
      <c r="AM7" s="38">
        <v>0</v>
      </c>
      <c r="AN7" s="38">
        <v>0</v>
      </c>
      <c r="AO7" s="38" t="s">
        <v>102</v>
      </c>
      <c r="AP7" s="38" t="s">
        <v>102</v>
      </c>
      <c r="AQ7" s="38" t="s">
        <v>102</v>
      </c>
      <c r="AR7" s="38">
        <v>7.27</v>
      </c>
      <c r="AS7" s="38">
        <v>9.1</v>
      </c>
      <c r="AT7" s="38">
        <v>8.92</v>
      </c>
      <c r="AU7" s="38" t="s">
        <v>102</v>
      </c>
      <c r="AV7" s="38" t="s">
        <v>102</v>
      </c>
      <c r="AW7" s="38" t="s">
        <v>102</v>
      </c>
      <c r="AX7" s="38">
        <v>83.75</v>
      </c>
      <c r="AY7" s="38">
        <v>88.55</v>
      </c>
      <c r="AZ7" s="38" t="s">
        <v>102</v>
      </c>
      <c r="BA7" s="38" t="s">
        <v>102</v>
      </c>
      <c r="BB7" s="38" t="s">
        <v>102</v>
      </c>
      <c r="BC7" s="38">
        <v>97.37</v>
      </c>
      <c r="BD7" s="38">
        <v>101.14</v>
      </c>
      <c r="BE7" s="38">
        <v>100.43</v>
      </c>
      <c r="BF7" s="38" t="s">
        <v>102</v>
      </c>
      <c r="BG7" s="38" t="s">
        <v>102</v>
      </c>
      <c r="BH7" s="38" t="s">
        <v>102</v>
      </c>
      <c r="BI7" s="38">
        <v>340.52</v>
      </c>
      <c r="BJ7" s="38">
        <v>314.92</v>
      </c>
      <c r="BK7" s="38" t="s">
        <v>102</v>
      </c>
      <c r="BL7" s="38" t="s">
        <v>102</v>
      </c>
      <c r="BM7" s="38" t="s">
        <v>102</v>
      </c>
      <c r="BN7" s="38">
        <v>287.39</v>
      </c>
      <c r="BO7" s="38">
        <v>255.67</v>
      </c>
      <c r="BP7" s="38">
        <v>260.55</v>
      </c>
      <c r="BQ7" s="38" t="s">
        <v>102</v>
      </c>
      <c r="BR7" s="38" t="s">
        <v>102</v>
      </c>
      <c r="BS7" s="38" t="s">
        <v>102</v>
      </c>
      <c r="BT7" s="38">
        <v>0</v>
      </c>
      <c r="BU7" s="38">
        <v>0</v>
      </c>
      <c r="BV7" s="38" t="s">
        <v>102</v>
      </c>
      <c r="BW7" s="38" t="s">
        <v>102</v>
      </c>
      <c r="BX7" s="38" t="s">
        <v>102</v>
      </c>
      <c r="BY7" s="38">
        <v>0</v>
      </c>
      <c r="BZ7" s="38">
        <v>0</v>
      </c>
      <c r="CA7" s="38">
        <v>0</v>
      </c>
      <c r="CB7" s="38" t="s">
        <v>102</v>
      </c>
      <c r="CC7" s="38" t="s">
        <v>102</v>
      </c>
      <c r="CD7" s="38" t="s">
        <v>102</v>
      </c>
      <c r="CE7" s="38">
        <v>45.46</v>
      </c>
      <c r="CF7" s="38">
        <v>42.87</v>
      </c>
      <c r="CG7" s="38" t="s">
        <v>102</v>
      </c>
      <c r="CH7" s="38" t="s">
        <v>102</v>
      </c>
      <c r="CI7" s="38" t="s">
        <v>102</v>
      </c>
      <c r="CJ7" s="38">
        <v>50.64</v>
      </c>
      <c r="CK7" s="38">
        <v>50.67</v>
      </c>
      <c r="CL7" s="38">
        <v>51.03</v>
      </c>
      <c r="CM7" s="38" t="s">
        <v>102</v>
      </c>
      <c r="CN7" s="38" t="s">
        <v>102</v>
      </c>
      <c r="CO7" s="38" t="s">
        <v>102</v>
      </c>
      <c r="CP7" s="38">
        <v>57.82</v>
      </c>
      <c r="CQ7" s="38">
        <v>58.78</v>
      </c>
      <c r="CR7" s="38" t="s">
        <v>102</v>
      </c>
      <c r="CS7" s="38" t="s">
        <v>102</v>
      </c>
      <c r="CT7" s="38" t="s">
        <v>102</v>
      </c>
      <c r="CU7" s="38">
        <v>67.209999999999994</v>
      </c>
      <c r="CV7" s="38">
        <v>68.2</v>
      </c>
      <c r="CW7" s="38">
        <v>68.03</v>
      </c>
      <c r="CX7" s="38" t="s">
        <v>102</v>
      </c>
      <c r="CY7" s="38" t="s">
        <v>102</v>
      </c>
      <c r="CZ7" s="38" t="s">
        <v>102</v>
      </c>
      <c r="DA7" s="38">
        <v>95.06</v>
      </c>
      <c r="DB7" s="38">
        <v>95.47</v>
      </c>
      <c r="DC7" s="38" t="s">
        <v>102</v>
      </c>
      <c r="DD7" s="38" t="s">
        <v>102</v>
      </c>
      <c r="DE7" s="38" t="s">
        <v>102</v>
      </c>
      <c r="DF7" s="38">
        <v>93.21</v>
      </c>
      <c r="DG7" s="38">
        <v>94.01</v>
      </c>
      <c r="DH7" s="38">
        <v>93.88</v>
      </c>
      <c r="DI7" s="38" t="s">
        <v>102</v>
      </c>
      <c r="DJ7" s="38" t="s">
        <v>102</v>
      </c>
      <c r="DK7" s="38" t="s">
        <v>102</v>
      </c>
      <c r="DL7" s="38">
        <v>4.51</v>
      </c>
      <c r="DM7" s="38">
        <v>8.93</v>
      </c>
      <c r="DN7" s="38" t="s">
        <v>102</v>
      </c>
      <c r="DO7" s="38" t="s">
        <v>102</v>
      </c>
      <c r="DP7" s="38" t="s">
        <v>102</v>
      </c>
      <c r="DQ7" s="38">
        <v>39.35</v>
      </c>
      <c r="DR7" s="38">
        <v>31.96</v>
      </c>
      <c r="DS7" s="38">
        <v>31.52</v>
      </c>
      <c r="DT7" s="38" t="s">
        <v>102</v>
      </c>
      <c r="DU7" s="38" t="s">
        <v>102</v>
      </c>
      <c r="DV7" s="38" t="s">
        <v>102</v>
      </c>
      <c r="DW7" s="38">
        <v>0</v>
      </c>
      <c r="DX7" s="38">
        <v>0</v>
      </c>
      <c r="DY7" s="38" t="s">
        <v>102</v>
      </c>
      <c r="DZ7" s="38" t="s">
        <v>102</v>
      </c>
      <c r="EA7" s="38" t="s">
        <v>102</v>
      </c>
      <c r="EB7" s="38">
        <v>1.17</v>
      </c>
      <c r="EC7" s="38">
        <v>0.93</v>
      </c>
      <c r="ED7" s="38">
        <v>0.91</v>
      </c>
      <c r="EE7" s="38" t="s">
        <v>102</v>
      </c>
      <c r="EF7" s="38" t="s">
        <v>102</v>
      </c>
      <c r="EG7" s="38" t="s">
        <v>102</v>
      </c>
      <c r="EH7" s="38">
        <v>0</v>
      </c>
      <c r="EI7" s="38">
        <v>0</v>
      </c>
      <c r="EJ7" s="38" t="s">
        <v>102</v>
      </c>
      <c r="EK7" s="38" t="s">
        <v>102</v>
      </c>
      <c r="EL7" s="38" t="s">
        <v>102</v>
      </c>
      <c r="EM7" s="38">
        <v>7.0000000000000007E-2</v>
      </c>
      <c r="EN7" s="38">
        <v>1.87</v>
      </c>
      <c r="EO7" s="38">
        <v>1.84</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110</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広島県</cp:lastModifiedBy>
  <cp:lastPrinted>2022-01-24T04:58:37Z</cp:lastPrinted>
  <dcterms:created xsi:type="dcterms:W3CDTF">2021-12-03T07:21:00Z</dcterms:created>
  <dcterms:modified xsi:type="dcterms:W3CDTF">2022-01-26T05:11:25Z</dcterms:modified>
  <cp:category/>
</cp:coreProperties>
</file>