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H3\share\g03_予算経理\03経理主査\業務ファイル\16.経営比較分析\R3(R2決算)\④財政課提出\"/>
    </mc:Choice>
  </mc:AlternateContent>
  <workbookProtection workbookAlgorithmName="SHA-512" workbookHashValue="eZX4xeEYzc/Wh8hOFQZyp73DuojmIDDVCS1BSfhhlwbDp8xCyzPjVGsSyMcs25u1Mvy2z3PkELMLSmT9VlPqEw==" workbookSaltValue="5PemB5m4Ck7EWR5KlG4UeA=="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BL32" i="4"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F32" i="4"/>
  <c r="JL32" i="4"/>
  <c r="HT32" i="4"/>
  <c r="GZ32" i="4"/>
  <c r="GF32" i="4"/>
  <c r="ER32" i="4"/>
  <c r="CF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AG11" i="5"/>
  <c r="AQ10" i="5"/>
  <c r="AU10" i="5"/>
  <c r="BE10" i="5"/>
  <c r="CI10" i="5"/>
  <c r="CM10" i="5"/>
  <c r="CW10" i="5"/>
  <c r="EA10" i="5"/>
  <c r="EE10" i="5"/>
  <c r="X10" i="5"/>
  <c r="AH10" i="5"/>
  <c r="AR10" i="5"/>
  <c r="BB10" i="5"/>
  <c r="BF10" i="5"/>
  <c r="BP10" i="5"/>
  <c r="BZ10" i="5"/>
  <c r="CJ10" i="5"/>
  <c r="CT10" i="5"/>
  <c r="CX10" i="5"/>
  <c r="DH10" i="5"/>
  <c r="DR10" i="5"/>
  <c r="EB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<sst xmlns="http://schemas.openxmlformats.org/spreadsheetml/2006/main" count="262" uniqueCount="107">
  <si>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</si>
  <si>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</si>
  <si>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</si>
  <si>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</si>
  <si>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</si>
  <si>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</si>
  <si>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</si>
  <si>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</si>
  <si>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</si>
  <si>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</si>
  <si>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</si>
  <si>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</si>
  <si>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</si>
  <si>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</si>
  <si>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</si>
  <si>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</si>
  <si>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</si>
  <si>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</si>
  <si>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</si>
  <si>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</si>
  <si>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</si>
  <si>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</si>
  <si>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</si>
  <si>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</si>
  <si>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</si>
  <si>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</si>
  <si>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</si>
  <si>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</si>
  <si>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</si>
  <si>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</si>
  <si>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</si>
  <si>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</si>
  <si>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</si>
  <si>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</si>
  <si>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</si>
  <si>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</si>
  <si>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</si>
  <si>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</si>
  <si>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</si>
  <si>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</si>
  <si>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</si>
  <si>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</si>
  <si>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</si>
  <si>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</si>
  <si>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</si>
  <si>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</si>
  <si>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</si>
  <si>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</si>
  <si>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</si>
  <si>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</si>
  <si>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</si>
  <si>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</si>
  <si>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</si>
  <si>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</si>
  <si>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</si>
  <si>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</si>
  <si>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</si>
  <si>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</si>
  <si>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</si>
  <si>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</si>
  <si>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</si>
  <si>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</si>
  <si>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</si>
  <si>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</si>
  <si>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</si>
  <si>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</si>
  <si>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</si>
  <si>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</si>
  <si>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</si>
  <si>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</si>
  <si>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</si>
  <si>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</si>
  <si>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</si>
  <si>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</si>
  <si>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</si>
  <si>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</si>
  <si>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</si>
  <si>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</si>
  <si>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</si>
  <si>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</si>
  <si>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</si>
  <si>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</si>
  <si>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</si>
  <si>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</si>
  <si>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</si>
  <si>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</si>
  <si>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</si>
  <si>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</si>
  <si>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350001</t>
  </si>
  <si>
    <t>46</t>
  </si>
  <si>
    <t>02</t>
  </si>
  <si>
    <t>0</t>
  </si>
  <si>
    <t>000</t>
  </si>
  <si>
    <t>山口県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</si>
  <si>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</si>
  <si>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</si>
  <si>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</si>
  <si>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</si>
  <si>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</si>
  <si>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</si>
  <si>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</si>
  <si>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</si>
  <si>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</si>
  <si>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</si>
  <si>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○指標の分析からは、これまでのところ、経営は堅調に推移している。　　　　　　　　　　　　　　　　　　　　　　　　　　　　　　　　　　　○「第４次経営計画(2019～2028）」に基づき、安定供給体制の強化や老朽化・耐震化対策を計画的かつ効率的に行っていく。　　　　　　　　　　　　　　　　　　　　　　　　　　　　　　　　　　　　　　　　　　　　　　　　　　　○企業債については、老朽化・耐震化対策による支出の増加が見込まれるが、新規企業債発行の抑制と着実な償還により、計画的な企業債残高の増嵩の抑制を図っていく。　　　　　　　　　　　　　　　　　　　　　　　　　　　　　　　　　　　　　　　　　　　　　　　　　　　　　　　　　　　　　　　　　　　　　　　　　　　　　　　　　　　　　　　　　　　　　　　　　　　　　　　　　　　　　　　　　　　○「工業用水道事業施設整備１０か年計画(2019～2028）」に基づき、計画的かつ効果的な投資を行うとともに、新技術、新工法の導入や効率的な施工方法の採用等で工事コストを削減し、経費支出の抑制に努めていく。</t>
    <phoneticPr fontId="5"/>
  </si>
  <si>
    <t xml:space="preserve">○有形固定資産減価償却率は、横ばいの傾向であり、全国平均より低いが、施設の老朽化に伴い、保有資産が法定耐用年数に近づきつつある。これについては、「工業用水道事業施設整備１０か年計画（2019～2028）」に基づき、計画的かつ効率的に施設の更新を行っていく。　　　　　　　　　　　　　　　　　　　　　　　　　　　　　　　　　　　　　　　　　　　　　　　　　　　　　　　　　　　　　　　　　　　　　　　　　　　　　　　　　　○管路経年化率（隧道を含む）は、全国平均を下回っているが、上昇傾向にある。これについては、「工業用水道事業施設整備１０か年計画」に基づき、計画的かつ効率的に更新を行っていく。　※隧道を除く管路経年化率は、５２％。
○管路更新率（隧道を含む）は、Ｒ２に供用開始した島田川工業用水道の新設延長の計上に伴い、全国平均を大幅に上回った。既設管路については、引き続き「工業用水道事業施設整備１０か年計画」に基づき、計画的かつ効率的に更新を行っていく。  ※Ｒ２から、二条化等により新たに布設した管路延長についても計上している。
</t>
    <phoneticPr fontId="5"/>
  </si>
  <si>
    <t xml:space="preserve">○経常収支比率は、修繕費等の増加により減少しているが、１００％以上であり、給水収益以外の収入への依存度も低く、経営の健全性は確保されている。　　　　　　　　　　　　　　　　　　　　　　　　　　　　　　　　　　　　　　　　　　　　　　　　　　　　　　　　　　　　　　○累積欠損金比率は、０％であり、経営の健全性は確保されている。　　　　　　　　　　　　　　　　　　　　　　　　　　　　　　　　　　　　　　　　　　　　　　　　　　　　　　　
○流動比率は、１００％以上であり、定期預金（２年）の運用による固定資産の減少に伴う流動資産の増加等により増加しており、経営の健全性は確保されている。
○企業債残高対給水収益比率は、減少しているが、全国平均より高い。これは、老朽化・耐震化対策の推進に合わせ企業債を発行しているためである。
○料金回収率は、給水原価の増加により減少しているが、１００％以上であり、経営の健全性は確保されている。
○給水原価は、修繕費等の増加により増加しているが、全国平均より低く、効率的な経営が行われている。　　　　　　　　　　　　　　　　　　　　　　　　　　　　　　　　　　　　　　　　　　　　　　　　　　　　○施設利用率は、前年度に比べ配水量の減により減少しているが、全国平均より高く、施設規模は適正である。
○契約率は、１００％に近く、また全国平均と比較しても高い水準であり、適切な規模の投資ができている。
</t>
    <rPh sb="50" eb="51">
      <t>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</si>
</sst>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53.3</c:v>
                </c:pt>
                <c:pt idx="1">
                  <c:v>54.02</c:v>
                </c:pt>
                <c:pt idx="2">
                  <c:v>54.61</c:v>
                </c:pt>
                <c:pt idx="3">
                  <c:v>55.25</c:v>
                </c:pt>
                <c:pt idx="4">
                  <c:v>54.09</c:v>
                </c:pt>
              </c:numCache>
            </c:numRef>
          </c:val>
          <c:extLst xmlns:c16r2="http://schemas.microsoft.com/office/drawing/2015/06/chart">
            <c:ext xmlns:c16="http://schemas.microsoft.com/office/drawing/2014/chart" uri="{C3380CC4-5D6E-409C-BE32-E72D297353CC}">
              <c16:uniqueId val="{00000000-AB67-4CD5-B218-DD5E1CC4A388}"/>
            </c:ext>
          </c:extLst>
        </c:ser>
        <c:dLbls>
          <c:showLegendKey val="0"/>
          <c:showVal val="0"/>
          <c:showCatName val="0"/>
          <c:showSerName val="0"/>
          <c:showPercent val="0"/>
          <c:showBubbleSize val="0"/>
        </c:dLbls>
        <c:gapWidth val="150"/>
        <c:axId val="466062440"/>
        <c:axId val="46605381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xmlns:c16r2="http://schemas.microsoft.com/office/drawing/2015/06/chart">
            <c:ext xmlns:c16="http://schemas.microsoft.com/office/drawing/2014/chart" uri="{C3380CC4-5D6E-409C-BE32-E72D297353CC}">
              <c16:uniqueId val="{00000001-AB67-4CD5-B218-DD5E1CC4A388}"/>
            </c:ext>
          </c:extLst>
        </c:ser>
        <c:dLbls>
          <c:showLegendKey val="0"/>
          <c:showVal val="0"/>
          <c:showCatName val="0"/>
          <c:showSerName val="0"/>
          <c:showPercent val="0"/>
          <c:showBubbleSize val="0"/>
        </c:dLbls>
        <c:marker val="1"/>
        <c:smooth val="0"/>
        <c:axId val="466062440"/>
        <c:axId val="466053816"/>
      </c:lineChart>
      <c:catAx>
        <c:axId val="466062440"/>
        <c:scaling>
          <c:orientation val="minMax"/>
        </c:scaling>
        <c:delete val="1"/>
        <c:axPos val="b"/>
        <c:numFmt formatCode="General" sourceLinked="1"/>
        <c:majorTickMark val="none"/>
        <c:minorTickMark val="none"/>
        <c:tickLblPos val="none"/>
        <c:crossAx val="466053816"/>
        <c:crosses val="autoZero"/>
        <c:auto val="1"/>
        <c:lblAlgn val="ctr"/>
        <c:lblOffset val="100"/>
        <c:noMultiLvlLbl val="1"/>
      </c:catAx>
      <c:valAx>
        <c:axId val="466053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62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CB-4492-92E0-6AAAAE353A04}"/>
            </c:ext>
          </c:extLst>
        </c:ser>
        <c:dLbls>
          <c:showLegendKey val="0"/>
          <c:showVal val="0"/>
          <c:showCatName val="0"/>
          <c:showSerName val="0"/>
          <c:showPercent val="0"/>
          <c:showBubbleSize val="0"/>
        </c:dLbls>
        <c:gapWidth val="150"/>
        <c:axId val="463894392"/>
        <c:axId val="46389047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xmlns:c16r2="http://schemas.microsoft.com/office/drawing/2015/06/chart">
            <c:ext xmlns:c16="http://schemas.microsoft.com/office/drawing/2014/chart" uri="{C3380CC4-5D6E-409C-BE32-E72D297353CC}">
              <c16:uniqueId val="{00000001-6FCB-4492-92E0-6AAAAE353A04}"/>
            </c:ext>
          </c:extLst>
        </c:ser>
        <c:dLbls>
          <c:showLegendKey val="0"/>
          <c:showVal val="0"/>
          <c:showCatName val="0"/>
          <c:showSerName val="0"/>
          <c:showPercent val="0"/>
          <c:showBubbleSize val="0"/>
        </c:dLbls>
        <c:marker val="1"/>
        <c:smooth val="0"/>
        <c:axId val="463894392"/>
        <c:axId val="463890472"/>
      </c:lineChart>
      <c:catAx>
        <c:axId val="463894392"/>
        <c:scaling>
          <c:orientation val="minMax"/>
        </c:scaling>
        <c:delete val="1"/>
        <c:axPos val="b"/>
        <c:numFmt formatCode="General" sourceLinked="1"/>
        <c:majorTickMark val="none"/>
        <c:minorTickMark val="none"/>
        <c:tickLblPos val="none"/>
        <c:crossAx val="463890472"/>
        <c:crosses val="autoZero"/>
        <c:auto val="1"/>
        <c:lblAlgn val="ctr"/>
        <c:lblOffset val="100"/>
        <c:noMultiLvlLbl val="1"/>
      </c:catAx>
      <c:valAx>
        <c:axId val="4638904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38943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119.46</c:v>
                </c:pt>
                <c:pt idx="1">
                  <c:v>117.22</c:v>
                </c:pt>
                <c:pt idx="2">
                  <c:v>113.43</c:v>
                </c:pt>
                <c:pt idx="3">
                  <c:v>117.76</c:v>
                </c:pt>
                <c:pt idx="4">
                  <c:v>115.49</c:v>
                </c:pt>
              </c:numCache>
            </c:numRef>
          </c:val>
          <c:extLst xmlns:c16r2="http://schemas.microsoft.com/office/drawing/2015/06/chart">
            <c:ext xmlns:c16="http://schemas.microsoft.com/office/drawing/2014/chart" uri="{C3380CC4-5D6E-409C-BE32-E72D297353CC}">
              <c16:uniqueId val="{00000000-3A97-4DDE-9B68-B368DF370F70}"/>
            </c:ext>
          </c:extLst>
        </c:ser>
        <c:dLbls>
          <c:showLegendKey val="0"/>
          <c:showVal val="0"/>
          <c:showCatName val="0"/>
          <c:showSerName val="0"/>
          <c:showPercent val="0"/>
          <c:showBubbleSize val="0"/>
        </c:dLbls>
        <c:gapWidth val="150"/>
        <c:axId val="463894784"/>
        <c:axId val="46389517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xmlns:c16r2="http://schemas.microsoft.com/office/drawing/2015/06/chart">
            <c:ext xmlns:c16="http://schemas.microsoft.com/office/drawing/2014/chart" uri="{C3380CC4-5D6E-409C-BE32-E72D297353CC}">
              <c16:uniqueId val="{00000001-3A97-4DDE-9B68-B368DF370F70}"/>
            </c:ext>
          </c:extLst>
        </c:ser>
        <c:dLbls>
          <c:showLegendKey val="0"/>
          <c:showVal val="0"/>
          <c:showCatName val="0"/>
          <c:showSerName val="0"/>
          <c:showPercent val="0"/>
          <c:showBubbleSize val="0"/>
        </c:dLbls>
        <c:marker val="1"/>
        <c:smooth val="0"/>
        <c:axId val="463894784"/>
        <c:axId val="463895176"/>
      </c:lineChart>
      <c:catAx>
        <c:axId val="463894784"/>
        <c:scaling>
          <c:orientation val="minMax"/>
        </c:scaling>
        <c:delete val="1"/>
        <c:axPos val="b"/>
        <c:numFmt formatCode="General" sourceLinked="1"/>
        <c:majorTickMark val="none"/>
        <c:minorTickMark val="none"/>
        <c:tickLblPos val="none"/>
        <c:crossAx val="463895176"/>
        <c:crosses val="autoZero"/>
        <c:auto val="1"/>
        <c:lblAlgn val="ctr"/>
        <c:lblOffset val="100"/>
        <c:noMultiLvlLbl val="1"/>
      </c:catAx>
      <c:valAx>
        <c:axId val="4638951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38947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20.93</c:v>
                </c:pt>
                <c:pt idx="1">
                  <c:v>24.39</c:v>
                </c:pt>
                <c:pt idx="2">
                  <c:v>28.12</c:v>
                </c:pt>
                <c:pt idx="3">
                  <c:v>31.86</c:v>
                </c:pt>
                <c:pt idx="4">
                  <c:v>45.27</c:v>
                </c:pt>
              </c:numCache>
            </c:numRef>
          </c:val>
          <c:extLst xmlns:c16r2="http://schemas.microsoft.com/office/drawing/2015/06/chart">
            <c:ext xmlns:c16="http://schemas.microsoft.com/office/drawing/2014/chart" uri="{C3380CC4-5D6E-409C-BE32-E72D297353CC}">
              <c16:uniqueId val="{00000000-9A9B-448C-A593-ACEA40B439C1}"/>
            </c:ext>
          </c:extLst>
        </c:ser>
        <c:dLbls>
          <c:showLegendKey val="0"/>
          <c:showVal val="0"/>
          <c:showCatName val="0"/>
          <c:showSerName val="0"/>
          <c:showPercent val="0"/>
          <c:showBubbleSize val="0"/>
        </c:dLbls>
        <c:gapWidth val="150"/>
        <c:axId val="466052640"/>
        <c:axId val="46605499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xmlns:c16r2="http://schemas.microsoft.com/office/drawing/2015/06/chart">
            <c:ext xmlns:c16="http://schemas.microsoft.com/office/drawing/2014/chart" uri="{C3380CC4-5D6E-409C-BE32-E72D297353CC}">
              <c16:uniqueId val="{00000001-9A9B-448C-A593-ACEA40B439C1}"/>
            </c:ext>
          </c:extLst>
        </c:ser>
        <c:dLbls>
          <c:showLegendKey val="0"/>
          <c:showVal val="0"/>
          <c:showCatName val="0"/>
          <c:showSerName val="0"/>
          <c:showPercent val="0"/>
          <c:showBubbleSize val="0"/>
        </c:dLbls>
        <c:marker val="1"/>
        <c:smooth val="0"/>
        <c:axId val="466052640"/>
        <c:axId val="466054992"/>
      </c:lineChart>
      <c:catAx>
        <c:axId val="466052640"/>
        <c:scaling>
          <c:orientation val="minMax"/>
        </c:scaling>
        <c:delete val="1"/>
        <c:axPos val="b"/>
        <c:numFmt formatCode="General" sourceLinked="1"/>
        <c:majorTickMark val="none"/>
        <c:minorTickMark val="none"/>
        <c:tickLblPos val="none"/>
        <c:crossAx val="466054992"/>
        <c:crosses val="autoZero"/>
        <c:auto val="1"/>
        <c:lblAlgn val="ctr"/>
        <c:lblOffset val="100"/>
        <c:noMultiLvlLbl val="1"/>
      </c:catAx>
      <c:valAx>
        <c:axId val="466054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526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4.0599999999999996</c:v>
                </c:pt>
              </c:numCache>
            </c:numRef>
          </c:val>
          <c:extLst xmlns:c16r2="http://schemas.microsoft.com/office/drawing/2015/06/chart">
            <c:ext xmlns:c16="http://schemas.microsoft.com/office/drawing/2014/chart" uri="{C3380CC4-5D6E-409C-BE32-E72D297353CC}">
              <c16:uniqueId val="{00000000-CFED-4EFE-8CB2-FC00CEFA2282}"/>
            </c:ext>
          </c:extLst>
        </c:ser>
        <c:dLbls>
          <c:showLegendKey val="0"/>
          <c:showVal val="0"/>
          <c:showCatName val="0"/>
          <c:showSerName val="0"/>
          <c:showPercent val="0"/>
          <c:showBubbleSize val="0"/>
        </c:dLbls>
        <c:gapWidth val="150"/>
        <c:axId val="466055384"/>
        <c:axId val="46605616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xmlns:c16r2="http://schemas.microsoft.com/office/drawing/2015/06/chart">
            <c:ext xmlns:c16="http://schemas.microsoft.com/office/drawing/2014/chart" uri="{C3380CC4-5D6E-409C-BE32-E72D297353CC}">
              <c16:uniqueId val="{00000001-CFED-4EFE-8CB2-FC00CEFA2282}"/>
            </c:ext>
          </c:extLst>
        </c:ser>
        <c:dLbls>
          <c:showLegendKey val="0"/>
          <c:showVal val="0"/>
          <c:showCatName val="0"/>
          <c:showSerName val="0"/>
          <c:showPercent val="0"/>
          <c:showBubbleSize val="0"/>
        </c:dLbls>
        <c:marker val="1"/>
        <c:smooth val="0"/>
        <c:axId val="466055384"/>
        <c:axId val="466056168"/>
      </c:lineChart>
      <c:catAx>
        <c:axId val="466055384"/>
        <c:scaling>
          <c:orientation val="minMax"/>
        </c:scaling>
        <c:delete val="1"/>
        <c:axPos val="b"/>
        <c:numFmt formatCode="General" sourceLinked="1"/>
        <c:majorTickMark val="none"/>
        <c:minorTickMark val="none"/>
        <c:tickLblPos val="none"/>
        <c:crossAx val="466056168"/>
        <c:crosses val="autoZero"/>
        <c:auto val="1"/>
        <c:lblAlgn val="ctr"/>
        <c:lblOffset val="100"/>
        <c:noMultiLvlLbl val="1"/>
      </c:catAx>
      <c:valAx>
        <c:axId val="466056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553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188.06</c:v>
                </c:pt>
                <c:pt idx="1">
                  <c:v>177.45</c:v>
                </c:pt>
                <c:pt idx="2">
                  <c:v>339.42</c:v>
                </c:pt>
                <c:pt idx="3">
                  <c:v>190.7</c:v>
                </c:pt>
                <c:pt idx="4">
                  <c:v>271.23</c:v>
                </c:pt>
              </c:numCache>
            </c:numRef>
          </c:val>
          <c:extLst xmlns:c16r2="http://schemas.microsoft.com/office/drawing/2015/06/chart">
            <c:ext xmlns:c16="http://schemas.microsoft.com/office/drawing/2014/chart" uri="{C3380CC4-5D6E-409C-BE32-E72D297353CC}">
              <c16:uniqueId val="{00000000-14D7-40F1-B0E5-1C99A83B9014}"/>
            </c:ext>
          </c:extLst>
        </c:ser>
        <c:dLbls>
          <c:showLegendKey val="0"/>
          <c:showVal val="0"/>
          <c:showCatName val="0"/>
          <c:showSerName val="0"/>
          <c:showPercent val="0"/>
          <c:showBubbleSize val="0"/>
        </c:dLbls>
        <c:gapWidth val="150"/>
        <c:axId val="466062048"/>
        <c:axId val="46605656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xmlns:c16r2="http://schemas.microsoft.com/office/drawing/2015/06/chart">
            <c:ext xmlns:c16="http://schemas.microsoft.com/office/drawing/2014/chart" uri="{C3380CC4-5D6E-409C-BE32-E72D297353CC}">
              <c16:uniqueId val="{00000001-14D7-40F1-B0E5-1C99A83B9014}"/>
            </c:ext>
          </c:extLst>
        </c:ser>
        <c:dLbls>
          <c:showLegendKey val="0"/>
          <c:showVal val="0"/>
          <c:showCatName val="0"/>
          <c:showSerName val="0"/>
          <c:showPercent val="0"/>
          <c:showBubbleSize val="0"/>
        </c:dLbls>
        <c:marker val="1"/>
        <c:smooth val="0"/>
        <c:axId val="466062048"/>
        <c:axId val="466056560"/>
      </c:lineChart>
      <c:catAx>
        <c:axId val="466062048"/>
        <c:scaling>
          <c:orientation val="minMax"/>
        </c:scaling>
        <c:delete val="1"/>
        <c:axPos val="b"/>
        <c:numFmt formatCode="General" sourceLinked="1"/>
        <c:majorTickMark val="none"/>
        <c:minorTickMark val="none"/>
        <c:tickLblPos val="none"/>
        <c:crossAx val="466056560"/>
        <c:crosses val="autoZero"/>
        <c:auto val="1"/>
        <c:lblAlgn val="ctr"/>
        <c:lblOffset val="100"/>
        <c:noMultiLvlLbl val="1"/>
      </c:catAx>
      <c:valAx>
        <c:axId val="466056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62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308.18</c:v>
                </c:pt>
                <c:pt idx="1">
                  <c:v>310.26</c:v>
                </c:pt>
                <c:pt idx="2">
                  <c:v>317.56</c:v>
                </c:pt>
                <c:pt idx="3">
                  <c:v>294.14999999999998</c:v>
                </c:pt>
                <c:pt idx="4">
                  <c:v>286.16000000000003</c:v>
                </c:pt>
              </c:numCache>
            </c:numRef>
          </c:val>
          <c:extLst xmlns:c16r2="http://schemas.microsoft.com/office/drawing/2015/06/chart">
            <c:ext xmlns:c16="http://schemas.microsoft.com/office/drawing/2014/chart" uri="{C3380CC4-5D6E-409C-BE32-E72D297353CC}">
              <c16:uniqueId val="{00000000-07DC-4849-9D57-8DF856F6109E}"/>
            </c:ext>
          </c:extLst>
        </c:ser>
        <c:dLbls>
          <c:showLegendKey val="0"/>
          <c:showVal val="0"/>
          <c:showCatName val="0"/>
          <c:showSerName val="0"/>
          <c:showPercent val="0"/>
          <c:showBubbleSize val="0"/>
        </c:dLbls>
        <c:gapWidth val="150"/>
        <c:axId val="466063224"/>
        <c:axId val="46605734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xmlns:c16r2="http://schemas.microsoft.com/office/drawing/2015/06/chart">
            <c:ext xmlns:c16="http://schemas.microsoft.com/office/drawing/2014/chart" uri="{C3380CC4-5D6E-409C-BE32-E72D297353CC}">
              <c16:uniqueId val="{00000001-07DC-4849-9D57-8DF856F6109E}"/>
            </c:ext>
          </c:extLst>
        </c:ser>
        <c:dLbls>
          <c:showLegendKey val="0"/>
          <c:showVal val="0"/>
          <c:showCatName val="0"/>
          <c:showSerName val="0"/>
          <c:showPercent val="0"/>
          <c:showBubbleSize val="0"/>
        </c:dLbls>
        <c:marker val="1"/>
        <c:smooth val="0"/>
        <c:axId val="466063224"/>
        <c:axId val="466057344"/>
      </c:lineChart>
      <c:catAx>
        <c:axId val="466063224"/>
        <c:scaling>
          <c:orientation val="minMax"/>
        </c:scaling>
        <c:delete val="1"/>
        <c:axPos val="b"/>
        <c:numFmt formatCode="General" sourceLinked="1"/>
        <c:majorTickMark val="none"/>
        <c:minorTickMark val="none"/>
        <c:tickLblPos val="none"/>
        <c:crossAx val="466057344"/>
        <c:crosses val="autoZero"/>
        <c:auto val="1"/>
        <c:lblAlgn val="ctr"/>
        <c:lblOffset val="100"/>
        <c:noMultiLvlLbl val="1"/>
      </c:catAx>
      <c:valAx>
        <c:axId val="4660573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63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116.71</c:v>
                </c:pt>
                <c:pt idx="1">
                  <c:v>114.06</c:v>
                </c:pt>
                <c:pt idx="2">
                  <c:v>109.98</c:v>
                </c:pt>
                <c:pt idx="3">
                  <c:v>114.47</c:v>
                </c:pt>
                <c:pt idx="4">
                  <c:v>112.33</c:v>
                </c:pt>
              </c:numCache>
            </c:numRef>
          </c:val>
          <c:extLst xmlns:c16r2="http://schemas.microsoft.com/office/drawing/2015/06/chart">
            <c:ext xmlns:c16="http://schemas.microsoft.com/office/drawing/2014/chart" uri="{C3380CC4-5D6E-409C-BE32-E72D297353CC}">
              <c16:uniqueId val="{00000000-A32D-426B-BA98-06405E23ACB2}"/>
            </c:ext>
          </c:extLst>
        </c:ser>
        <c:dLbls>
          <c:showLegendKey val="0"/>
          <c:showVal val="0"/>
          <c:showCatName val="0"/>
          <c:showSerName val="0"/>
          <c:showPercent val="0"/>
          <c:showBubbleSize val="0"/>
        </c:dLbls>
        <c:gapWidth val="150"/>
        <c:axId val="466060872"/>
        <c:axId val="46605852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xmlns:c16r2="http://schemas.microsoft.com/office/drawing/2015/06/chart">
            <c:ext xmlns:c16="http://schemas.microsoft.com/office/drawing/2014/chart" uri="{C3380CC4-5D6E-409C-BE32-E72D297353CC}">
              <c16:uniqueId val="{00000001-A32D-426B-BA98-06405E23ACB2}"/>
            </c:ext>
          </c:extLst>
        </c:ser>
        <c:dLbls>
          <c:showLegendKey val="0"/>
          <c:showVal val="0"/>
          <c:showCatName val="0"/>
          <c:showSerName val="0"/>
          <c:showPercent val="0"/>
          <c:showBubbleSize val="0"/>
        </c:dLbls>
        <c:marker val="1"/>
        <c:smooth val="0"/>
        <c:axId val="466060872"/>
        <c:axId val="466058520"/>
      </c:lineChart>
      <c:catAx>
        <c:axId val="466060872"/>
        <c:scaling>
          <c:orientation val="minMax"/>
        </c:scaling>
        <c:delete val="1"/>
        <c:axPos val="b"/>
        <c:numFmt formatCode="General" sourceLinked="1"/>
        <c:majorTickMark val="none"/>
        <c:minorTickMark val="none"/>
        <c:tickLblPos val="none"/>
        <c:crossAx val="466058520"/>
        <c:crosses val="autoZero"/>
        <c:auto val="1"/>
        <c:lblAlgn val="ctr"/>
        <c:lblOffset val="100"/>
        <c:noMultiLvlLbl val="1"/>
      </c:catAx>
      <c:valAx>
        <c:axId val="466058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60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8.3800000000000008</c:v>
                </c:pt>
                <c:pt idx="1">
                  <c:v>8.42</c:v>
                </c:pt>
                <c:pt idx="2">
                  <c:v>8.51</c:v>
                </c:pt>
                <c:pt idx="3">
                  <c:v>8.6300000000000008</c:v>
                </c:pt>
                <c:pt idx="4">
                  <c:v>9.0299999999999994</c:v>
                </c:pt>
              </c:numCache>
            </c:numRef>
          </c:val>
          <c:extLst xmlns:c16r2="http://schemas.microsoft.com/office/drawing/2015/06/chart">
            <c:ext xmlns:c16="http://schemas.microsoft.com/office/drawing/2014/chart" uri="{C3380CC4-5D6E-409C-BE32-E72D297353CC}">
              <c16:uniqueId val="{00000000-E66E-41E0-A753-8A61EF566C31}"/>
            </c:ext>
          </c:extLst>
        </c:ser>
        <c:dLbls>
          <c:showLegendKey val="0"/>
          <c:showVal val="0"/>
          <c:showCatName val="0"/>
          <c:showSerName val="0"/>
          <c:showPercent val="0"/>
          <c:showBubbleSize val="0"/>
        </c:dLbls>
        <c:gapWidth val="150"/>
        <c:axId val="466061656"/>
        <c:axId val="46606518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xmlns:c16r2="http://schemas.microsoft.com/office/drawing/2015/06/chart">
            <c:ext xmlns:c16="http://schemas.microsoft.com/office/drawing/2014/chart" uri="{C3380CC4-5D6E-409C-BE32-E72D297353CC}">
              <c16:uniqueId val="{00000001-E66E-41E0-A753-8A61EF566C31}"/>
            </c:ext>
          </c:extLst>
        </c:ser>
        <c:dLbls>
          <c:showLegendKey val="0"/>
          <c:showVal val="0"/>
          <c:showCatName val="0"/>
          <c:showSerName val="0"/>
          <c:showPercent val="0"/>
          <c:showBubbleSize val="0"/>
        </c:dLbls>
        <c:marker val="1"/>
        <c:smooth val="0"/>
        <c:axId val="466061656"/>
        <c:axId val="466065184"/>
      </c:lineChart>
      <c:catAx>
        <c:axId val="466061656"/>
        <c:scaling>
          <c:orientation val="minMax"/>
        </c:scaling>
        <c:delete val="1"/>
        <c:axPos val="b"/>
        <c:numFmt formatCode="General" sourceLinked="1"/>
        <c:majorTickMark val="none"/>
        <c:minorTickMark val="none"/>
        <c:tickLblPos val="none"/>
        <c:crossAx val="466065184"/>
        <c:crosses val="autoZero"/>
        <c:auto val="1"/>
        <c:lblAlgn val="ctr"/>
        <c:lblOffset val="100"/>
        <c:noMultiLvlLbl val="1"/>
      </c:catAx>
      <c:valAx>
        <c:axId val="466065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60616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63.9</c:v>
                </c:pt>
                <c:pt idx="1">
                  <c:v>63.51</c:v>
                </c:pt>
                <c:pt idx="2">
                  <c:v>61.04</c:v>
                </c:pt>
                <c:pt idx="3">
                  <c:v>61.49</c:v>
                </c:pt>
                <c:pt idx="4">
                  <c:v>59.56</c:v>
                </c:pt>
              </c:numCache>
            </c:numRef>
          </c:val>
          <c:extLst xmlns:c16r2="http://schemas.microsoft.com/office/drawing/2015/06/chart">
            <c:ext xmlns:c16="http://schemas.microsoft.com/office/drawing/2014/chart" uri="{C3380CC4-5D6E-409C-BE32-E72D297353CC}">
              <c16:uniqueId val="{00000000-6ED3-425E-B85E-11C02D651924}"/>
            </c:ext>
          </c:extLst>
        </c:ser>
        <c:dLbls>
          <c:showLegendKey val="0"/>
          <c:showVal val="0"/>
          <c:showCatName val="0"/>
          <c:showSerName val="0"/>
          <c:showPercent val="0"/>
          <c:showBubbleSize val="0"/>
        </c:dLbls>
        <c:gapWidth val="150"/>
        <c:axId val="463890864"/>
        <c:axId val="46389008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xmlns:c16r2="http://schemas.microsoft.com/office/drawing/2015/06/chart">
            <c:ext xmlns:c16="http://schemas.microsoft.com/office/drawing/2014/chart" uri="{C3380CC4-5D6E-409C-BE32-E72D297353CC}">
              <c16:uniqueId val="{00000001-6ED3-425E-B85E-11C02D651924}"/>
            </c:ext>
          </c:extLst>
        </c:ser>
        <c:dLbls>
          <c:showLegendKey val="0"/>
          <c:showVal val="0"/>
          <c:showCatName val="0"/>
          <c:showSerName val="0"/>
          <c:showPercent val="0"/>
          <c:showBubbleSize val="0"/>
        </c:dLbls>
        <c:marker val="1"/>
        <c:smooth val="0"/>
        <c:axId val="463890864"/>
        <c:axId val="463890080"/>
      </c:lineChart>
      <c:catAx>
        <c:axId val="463890864"/>
        <c:scaling>
          <c:orientation val="minMax"/>
        </c:scaling>
        <c:delete val="1"/>
        <c:axPos val="b"/>
        <c:numFmt formatCode="General" sourceLinked="1"/>
        <c:majorTickMark val="none"/>
        <c:minorTickMark val="none"/>
        <c:tickLblPos val="none"/>
        <c:crossAx val="463890080"/>
        <c:crosses val="autoZero"/>
        <c:auto val="1"/>
        <c:lblAlgn val="ctr"/>
        <c:lblOffset val="100"/>
        <c:noMultiLvlLbl val="1"/>
      </c:catAx>
      <c:valAx>
        <c:axId val="4638900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3890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92.88</c:v>
                </c:pt>
                <c:pt idx="1">
                  <c:v>92.02</c:v>
                </c:pt>
                <c:pt idx="2">
                  <c:v>92.41</c:v>
                </c:pt>
                <c:pt idx="3">
                  <c:v>91</c:v>
                </c:pt>
                <c:pt idx="4">
                  <c:v>90.78</c:v>
                </c:pt>
              </c:numCache>
            </c:numRef>
          </c:val>
          <c:extLst xmlns:c16r2="http://schemas.microsoft.com/office/drawing/2015/06/chart">
            <c:ext xmlns:c16="http://schemas.microsoft.com/office/drawing/2014/chart" uri="{C3380CC4-5D6E-409C-BE32-E72D297353CC}">
              <c16:uniqueId val="{00000000-5199-4A10-889F-5865E464DCEE}"/>
            </c:ext>
          </c:extLst>
        </c:ser>
        <c:dLbls>
          <c:showLegendKey val="0"/>
          <c:showVal val="0"/>
          <c:showCatName val="0"/>
          <c:showSerName val="0"/>
          <c:showPercent val="0"/>
          <c:showBubbleSize val="0"/>
        </c:dLbls>
        <c:gapWidth val="150"/>
        <c:axId val="463893608"/>
        <c:axId val="46389596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xmlns:c16r2="http://schemas.microsoft.com/office/drawing/2015/06/chart">
            <c:ext xmlns:c16="http://schemas.microsoft.com/office/drawing/2014/chart" uri="{C3380CC4-5D6E-409C-BE32-E72D297353CC}">
              <c16:uniqueId val="{00000001-5199-4A10-889F-5865E464DCEE}"/>
            </c:ext>
          </c:extLst>
        </c:ser>
        <c:dLbls>
          <c:showLegendKey val="0"/>
          <c:showVal val="0"/>
          <c:showCatName val="0"/>
          <c:showSerName val="0"/>
          <c:showPercent val="0"/>
          <c:showBubbleSize val="0"/>
        </c:dLbls>
        <c:marker val="1"/>
        <c:smooth val="0"/>
        <c:axId val="463893608"/>
        <c:axId val="463895960"/>
      </c:lineChart>
      <c:catAx>
        <c:axId val="463893608"/>
        <c:scaling>
          <c:orientation val="minMax"/>
        </c:scaling>
        <c:delete val="1"/>
        <c:axPos val="b"/>
        <c:numFmt formatCode="General" sourceLinked="1"/>
        <c:majorTickMark val="none"/>
        <c:minorTickMark val="none"/>
        <c:tickLblPos val="none"/>
        <c:crossAx val="463895960"/>
        <c:crosses val="autoZero"/>
        <c:auto val="1"/>
        <c:lblAlgn val="ctr"/>
        <c:lblOffset val="100"/>
        <c:noMultiLvlLbl val="1"/>
      </c:catAx>
      <c:valAx>
        <c:axId val="463895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638936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山口県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1726150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15</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1028157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72.099999999999994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133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1566960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119.46</v>
      </c>
      <c r="Y32" s="129"/>
      <c r="Z32" s="129"/>
      <c r="AA32" s="129"/>
      <c r="AB32" s="129"/>
      <c r="AC32" s="129"/>
      <c r="AD32" s="129"/>
      <c r="AE32" s="129"/>
      <c r="AF32" s="129"/>
      <c r="AG32" s="129"/>
      <c r="AH32" s="129"/>
      <c r="AI32" s="129"/>
      <c r="AJ32" s="129"/>
      <c r="AK32" s="129"/>
      <c r="AL32" s="129"/>
      <c r="AM32" s="129"/>
      <c r="AN32" s="129"/>
      <c r="AO32" s="129"/>
      <c r="AP32" s="129"/>
      <c r="AQ32" s="130"/>
      <c r="AR32" s="128">
        <f>データ!U6</f>
        <v>117.22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113.43</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117.76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115.49</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188.06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177.45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339.42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190.7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271.23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308.18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310.26</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317.56</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294.14999999999998</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286.16000000000003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116.71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114.06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109.98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114.47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112.33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8.3800000000000008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8.42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8.51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8.6300000000000008</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9.0299999999999994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63.9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63.51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61.04</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61.49</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59.56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92.88</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92.02</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92.41</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90.78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53.3</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54.02</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54.61</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55.25</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54.09</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20.93</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24.39</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28.12</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31.86</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45.27</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4.0599999999999996</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57.93</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58.88</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59.48</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60.09</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60.35</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41.79</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43.44</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48.09</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50.93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52.07</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0.32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0.21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0.13</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0.22</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0.5</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JlupahDOpMk/pTw3SEETfzBWA2MaQhU7D1+TFF5mcodTnEikYIywAmay5x6DG7a6e4ZdUHZT41oCpFpAeOr8tA==" saltValue="XjzkqW7514XqVQupYksAp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119.46</v>
      </c>
      <c r="U6" s="52">
        <f>U7</f>
        <v>117.22</v>
      </c>
      <c r="V6" s="52">
        <f>V7</f>
        <v>113.43</v>
      </c>
      <c r="W6" s="52">
        <f>W7</f>
        <v>117.76</v>
      </c>
      <c r="X6" s="52">
        <f t="shared" si="3"/>
        <v>115.49</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188.06</v>
      </c>
      <c r="AQ6" s="52">
        <f>AQ7</f>
        <v>177.45</v>
      </c>
      <c r="AR6" s="52">
        <f>AR7</f>
        <v>339.42</v>
      </c>
      <c r="AS6" s="52">
        <f>AS7</f>
        <v>190.7</v>
      </c>
      <c r="AT6" s="52">
        <f t="shared" si="3"/>
        <v>271.23</v>
      </c>
      <c r="AU6" s="52">
        <f t="shared" si="3"/>
        <v>345.05</v>
      </c>
      <c r="AV6" s="52">
        <f t="shared" si="3"/>
        <v>379.14</v>
      </c>
      <c r="AW6" s="52">
        <f t="shared" si="3"/>
        <v>394.58</v>
      </c>
      <c r="AX6" s="52">
        <f t="shared" si="3"/>
        <v>368.36</v>
      </c>
      <c r="AY6" s="52">
        <f t="shared" si="3"/>
        <v>380.84</v>
      </c>
      <c r="AZ6" s="50" t="str">
        <f>IF(AZ7="-","【-】","【"&amp;SUBSTITUTE(TEXT(AZ7,"#,##0.00"),"-","△")&amp;"】")</f>
        <v>【436.32】</v>
      </c>
      <c r="BA6" s="52">
        <f t="shared" si="3"/>
        <v>308.18</v>
      </c>
      <c r="BB6" s="52">
        <f>BB7</f>
        <v>310.26</v>
      </c>
      <c r="BC6" s="52">
        <f>BC7</f>
        <v>317.56</v>
      </c>
      <c r="BD6" s="52">
        <f>BD7</f>
        <v>294.14999999999998</v>
      </c>
      <c r="BE6" s="52">
        <f t="shared" si="3"/>
        <v>286.16000000000003</v>
      </c>
      <c r="BF6" s="52">
        <f t="shared" si="3"/>
        <v>255.89</v>
      </c>
      <c r="BG6" s="52">
        <f t="shared" si="3"/>
        <v>242.57</v>
      </c>
      <c r="BH6" s="52">
        <f t="shared" si="3"/>
        <v>235.79</v>
      </c>
      <c r="BI6" s="52">
        <f t="shared" si="3"/>
        <v>227.51</v>
      </c>
      <c r="BJ6" s="52">
        <f t="shared" si="3"/>
        <v>225.72</v>
      </c>
      <c r="BK6" s="50" t="str">
        <f>IF(BK7="-","【-】","【"&amp;SUBSTITUTE(TEXT(BK7,"#,##0.00"),"-","△")&amp;"】")</f>
        <v>【238.21】</v>
      </c>
      <c r="BL6" s="52">
        <f t="shared" si="3"/>
        <v>116.71</v>
      </c>
      <c r="BM6" s="52">
        <f>BM7</f>
        <v>114.06</v>
      </c>
      <c r="BN6" s="52">
        <f>BN7</f>
        <v>109.98</v>
      </c>
      <c r="BO6" s="52">
        <f>BO7</f>
        <v>114.47</v>
      </c>
      <c r="BP6" s="52">
        <f t="shared" si="3"/>
        <v>112.33</v>
      </c>
      <c r="BQ6" s="52">
        <f t="shared" si="3"/>
        <v>118.99</v>
      </c>
      <c r="BR6" s="52">
        <f t="shared" si="3"/>
        <v>119.17</v>
      </c>
      <c r="BS6" s="52">
        <f t="shared" si="3"/>
        <v>117.72</v>
      </c>
      <c r="BT6" s="52">
        <f t="shared" si="3"/>
        <v>117.69</v>
      </c>
      <c r="BU6" s="52">
        <f t="shared" si="3"/>
        <v>116.75</v>
      </c>
      <c r="BV6" s="50" t="str">
        <f>IF(BV7="-","【-】","【"&amp;SUBSTITUTE(TEXT(BV7,"#,##0.00"),"-","△")&amp;"】")</f>
        <v>【113.30】</v>
      </c>
      <c r="BW6" s="52">
        <f t="shared" si="3"/>
        <v>8.3800000000000008</v>
      </c>
      <c r="BX6" s="52">
        <f>BX7</f>
        <v>8.42</v>
      </c>
      <c r="BY6" s="52">
        <f>BY7</f>
        <v>8.51</v>
      </c>
      <c r="BZ6" s="52">
        <f>BZ7</f>
        <v>8.6300000000000008</v>
      </c>
      <c r="CA6" s="52">
        <f t="shared" si="3"/>
        <v>9.0299999999999994</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63.9</v>
      </c>
      <c r="CI6" s="52">
        <f>CI7</f>
        <v>63.51</v>
      </c>
      <c r="CJ6" s="52">
        <f>CJ7</f>
        <v>61.04</v>
      </c>
      <c r="CK6" s="52">
        <f>CK7</f>
        <v>61.49</v>
      </c>
      <c r="CL6" s="52">
        <f t="shared" si="5"/>
        <v>59.56</v>
      </c>
      <c r="CM6" s="52">
        <f t="shared" si="5"/>
        <v>57.55</v>
      </c>
      <c r="CN6" s="52">
        <f t="shared" si="5"/>
        <v>57.69</v>
      </c>
      <c r="CO6" s="52">
        <f t="shared" si="5"/>
        <v>58.56</v>
      </c>
      <c r="CP6" s="52">
        <f t="shared" si="5"/>
        <v>57.96</v>
      </c>
      <c r="CQ6" s="52">
        <f t="shared" si="5"/>
        <v>56</v>
      </c>
      <c r="CR6" s="50" t="str">
        <f>IF(CR7="-","【-】","【"&amp;SUBSTITUTE(TEXT(CR7,"#,##0.00"),"-","△")&amp;"】")</f>
        <v>【53.39】</v>
      </c>
      <c r="CS6" s="52">
        <f t="shared" ref="CS6:DB6" si="6">CS7</f>
        <v>92.88</v>
      </c>
      <c r="CT6" s="52">
        <f>CT7</f>
        <v>92.02</v>
      </c>
      <c r="CU6" s="52">
        <f>CU7</f>
        <v>92.41</v>
      </c>
      <c r="CV6" s="52">
        <f>CV7</f>
        <v>91</v>
      </c>
      <c r="CW6" s="52">
        <f t="shared" si="6"/>
        <v>90.78</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53.3</v>
      </c>
      <c r="DE6" s="52">
        <f>DE7</f>
        <v>54.02</v>
      </c>
      <c r="DF6" s="52">
        <f>DF7</f>
        <v>54.61</v>
      </c>
      <c r="DG6" s="52">
        <f>DG7</f>
        <v>55.25</v>
      </c>
      <c r="DH6" s="52">
        <f t="shared" si="7"/>
        <v>54.09</v>
      </c>
      <c r="DI6" s="52">
        <f t="shared" si="7"/>
        <v>57.93</v>
      </c>
      <c r="DJ6" s="52">
        <f t="shared" si="7"/>
        <v>58.88</v>
      </c>
      <c r="DK6" s="52">
        <f t="shared" si="7"/>
        <v>59.48</v>
      </c>
      <c r="DL6" s="52">
        <f t="shared" si="7"/>
        <v>60.09</v>
      </c>
      <c r="DM6" s="52">
        <f t="shared" si="7"/>
        <v>60.35</v>
      </c>
      <c r="DN6" s="50" t="str">
        <f>IF(DN7="-","【-】","【"&amp;SUBSTITUTE(TEXT(DN7,"#,##0.00"),"-","△")&amp;"】")</f>
        <v>【59.52】</v>
      </c>
      <c r="DO6" s="52">
        <f t="shared" ref="DO6:DX6" si="8">DO7</f>
        <v>20.93</v>
      </c>
      <c r="DP6" s="52">
        <f>DP7</f>
        <v>24.39</v>
      </c>
      <c r="DQ6" s="52">
        <f>DQ7</f>
        <v>28.12</v>
      </c>
      <c r="DR6" s="52">
        <f>DR7</f>
        <v>31.86</v>
      </c>
      <c r="DS6" s="52">
        <f t="shared" si="8"/>
        <v>45.27</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4.0599999999999996</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1726150</v>
      </c>
      <c r="L7" s="54" t="s">
        <v>96</v>
      </c>
      <c r="M7" s="55">
        <v>15</v>
      </c>
      <c r="N7" s="55">
        <v>1028157</v>
      </c>
      <c r="O7" s="56" t="s">
        <v>97</v>
      </c>
      <c r="P7" s="56">
        <v>72.099999999999994</v>
      </c>
      <c r="Q7" s="55">
        <v>133</v>
      </c>
      <c r="R7" s="55">
        <v>1566960</v>
      </c>
      <c r="S7" s="54" t="s">
        <v>98</v>
      </c>
      <c r="T7" s="57">
        <v>119.46</v>
      </c>
      <c r="U7" s="57">
        <v>117.22</v>
      </c>
      <c r="V7" s="57">
        <v>113.43</v>
      </c>
      <c r="W7" s="57">
        <v>117.76</v>
      </c>
      <c r="X7" s="57">
        <v>115.49</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188.06</v>
      </c>
      <c r="AQ7" s="57">
        <v>177.45</v>
      </c>
      <c r="AR7" s="57">
        <v>339.42</v>
      </c>
      <c r="AS7" s="57">
        <v>190.7</v>
      </c>
      <c r="AT7" s="57">
        <v>271.23</v>
      </c>
      <c r="AU7" s="57">
        <v>345.05</v>
      </c>
      <c r="AV7" s="57">
        <v>379.14</v>
      </c>
      <c r="AW7" s="57">
        <v>394.58</v>
      </c>
      <c r="AX7" s="57">
        <v>368.36</v>
      </c>
      <c r="AY7" s="57">
        <v>380.84</v>
      </c>
      <c r="AZ7" s="57">
        <v>436.32</v>
      </c>
      <c r="BA7" s="57">
        <v>308.18</v>
      </c>
      <c r="BB7" s="57">
        <v>310.26</v>
      </c>
      <c r="BC7" s="57">
        <v>317.56</v>
      </c>
      <c r="BD7" s="57">
        <v>294.14999999999998</v>
      </c>
      <c r="BE7" s="57">
        <v>286.16000000000003</v>
      </c>
      <c r="BF7" s="57">
        <v>255.89</v>
      </c>
      <c r="BG7" s="57">
        <v>242.57</v>
      </c>
      <c r="BH7" s="57">
        <v>235.79</v>
      </c>
      <c r="BI7" s="57">
        <v>227.51</v>
      </c>
      <c r="BJ7" s="57">
        <v>225.72</v>
      </c>
      <c r="BK7" s="57">
        <v>238.21</v>
      </c>
      <c r="BL7" s="57">
        <v>116.71</v>
      </c>
      <c r="BM7" s="57">
        <v>114.06</v>
      </c>
      <c r="BN7" s="57">
        <v>109.98</v>
      </c>
      <c r="BO7" s="57">
        <v>114.47</v>
      </c>
      <c r="BP7" s="57">
        <v>112.33</v>
      </c>
      <c r="BQ7" s="57">
        <v>118.99</v>
      </c>
      <c r="BR7" s="57">
        <v>119.17</v>
      </c>
      <c r="BS7" s="57">
        <v>117.72</v>
      </c>
      <c r="BT7" s="57">
        <v>117.69</v>
      </c>
      <c r="BU7" s="57">
        <v>116.75</v>
      </c>
      <c r="BV7" s="57">
        <v>113.3</v>
      </c>
      <c r="BW7" s="57">
        <v>8.3800000000000008</v>
      </c>
      <c r="BX7" s="57">
        <v>8.42</v>
      </c>
      <c r="BY7" s="57">
        <v>8.51</v>
      </c>
      <c r="BZ7" s="57">
        <v>8.6300000000000008</v>
      </c>
      <c r="CA7" s="57">
        <v>9.0299999999999994</v>
      </c>
      <c r="CB7" s="57">
        <v>16.850000000000001</v>
      </c>
      <c r="CC7" s="57">
        <v>16.8</v>
      </c>
      <c r="CD7" s="57">
        <v>17.03</v>
      </c>
      <c r="CE7" s="57">
        <v>17.07</v>
      </c>
      <c r="CF7" s="57">
        <v>17.22</v>
      </c>
      <c r="CG7" s="57">
        <v>18.87</v>
      </c>
      <c r="CH7" s="57">
        <v>63.9</v>
      </c>
      <c r="CI7" s="57">
        <v>63.51</v>
      </c>
      <c r="CJ7" s="57">
        <v>61.04</v>
      </c>
      <c r="CK7" s="57">
        <v>61.49</v>
      </c>
      <c r="CL7" s="57">
        <v>59.56</v>
      </c>
      <c r="CM7" s="57">
        <v>57.55</v>
      </c>
      <c r="CN7" s="57">
        <v>57.69</v>
      </c>
      <c r="CO7" s="57">
        <v>58.56</v>
      </c>
      <c r="CP7" s="57">
        <v>57.96</v>
      </c>
      <c r="CQ7" s="57">
        <v>56</v>
      </c>
      <c r="CR7" s="57">
        <v>53.39</v>
      </c>
      <c r="CS7" s="57">
        <v>92.88</v>
      </c>
      <c r="CT7" s="57">
        <v>92.02</v>
      </c>
      <c r="CU7" s="57">
        <v>92.41</v>
      </c>
      <c r="CV7" s="57">
        <v>91</v>
      </c>
      <c r="CW7" s="57">
        <v>90.78</v>
      </c>
      <c r="CX7" s="57">
        <v>79.42</v>
      </c>
      <c r="CY7" s="57">
        <v>79.2</v>
      </c>
      <c r="CZ7" s="57">
        <v>80.5</v>
      </c>
      <c r="DA7" s="57">
        <v>80.540000000000006</v>
      </c>
      <c r="DB7" s="57">
        <v>80.08</v>
      </c>
      <c r="DC7" s="57">
        <v>76.89</v>
      </c>
      <c r="DD7" s="57">
        <v>53.3</v>
      </c>
      <c r="DE7" s="57">
        <v>54.02</v>
      </c>
      <c r="DF7" s="57">
        <v>54.61</v>
      </c>
      <c r="DG7" s="57">
        <v>55.25</v>
      </c>
      <c r="DH7" s="57">
        <v>54.09</v>
      </c>
      <c r="DI7" s="57">
        <v>57.93</v>
      </c>
      <c r="DJ7" s="57">
        <v>58.88</v>
      </c>
      <c r="DK7" s="57">
        <v>59.48</v>
      </c>
      <c r="DL7" s="57">
        <v>60.09</v>
      </c>
      <c r="DM7" s="57">
        <v>60.35</v>
      </c>
      <c r="DN7" s="57">
        <v>59.52</v>
      </c>
      <c r="DO7" s="57">
        <v>20.93</v>
      </c>
      <c r="DP7" s="57">
        <v>24.39</v>
      </c>
      <c r="DQ7" s="57">
        <v>28.12</v>
      </c>
      <c r="DR7" s="57">
        <v>31.86</v>
      </c>
      <c r="DS7" s="57">
        <v>45.27</v>
      </c>
      <c r="DT7" s="57">
        <v>41.79</v>
      </c>
      <c r="DU7" s="57">
        <v>43.44</v>
      </c>
      <c r="DV7" s="57">
        <v>48.09</v>
      </c>
      <c r="DW7" s="57">
        <v>50.93</v>
      </c>
      <c r="DX7" s="57">
        <v>52.07</v>
      </c>
      <c r="DY7" s="57">
        <v>49.06</v>
      </c>
      <c r="DZ7" s="57">
        <v>0</v>
      </c>
      <c r="EA7" s="57">
        <v>0</v>
      </c>
      <c r="EB7" s="57">
        <v>0</v>
      </c>
      <c r="EC7" s="57">
        <v>0</v>
      </c>
      <c r="ED7" s="57">
        <v>4.0599999999999996</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119.46</v>
      </c>
      <c r="V11" s="65">
        <f>IF(U6="-",NA(),U6)</f>
        <v>117.22</v>
      </c>
      <c r="W11" s="65">
        <f>IF(V6="-",NA(),V6)</f>
        <v>113.43</v>
      </c>
      <c r="X11" s="65">
        <f>IF(W6="-",NA(),W6)</f>
        <v>117.76</v>
      </c>
      <c r="Y11" s="65">
        <f>IF(X6="-",NA(),X6)</f>
        <v>115.49</v>
      </c>
      <c r="AE11" s="64" t="s">
        <v>23</v>
      </c>
      <c r="AF11" s="65">
        <f>IF(AE6="-",NA(),AE6)</f>
        <v>0</v>
      </c>
      <c r="AG11" s="65">
        <f>IF(AF6="-",NA(),AF6)</f>
        <v>0</v>
      </c>
      <c r="AH11" s="65">
        <f>IF(AG6="-",NA(),AG6)</f>
        <v>0</v>
      </c>
      <c r="AI11" s="65">
        <f>IF(AH6="-",NA(),AH6)</f>
        <v>0</v>
      </c>
      <c r="AJ11" s="65">
        <f>IF(AI6="-",NA(),AI6)</f>
        <v>0</v>
      </c>
      <c r="AP11" s="64" t="s">
        <v>23</v>
      </c>
      <c r="AQ11" s="65">
        <f>IF(AP6="-",NA(),AP6)</f>
        <v>188.06</v>
      </c>
      <c r="AR11" s="65">
        <f>IF(AQ6="-",NA(),AQ6)</f>
        <v>177.45</v>
      </c>
      <c r="AS11" s="65">
        <f>IF(AR6="-",NA(),AR6)</f>
        <v>339.42</v>
      </c>
      <c r="AT11" s="65">
        <f>IF(AS6="-",NA(),AS6)</f>
        <v>190.7</v>
      </c>
      <c r="AU11" s="65">
        <f>IF(AT6="-",NA(),AT6)</f>
        <v>271.23</v>
      </c>
      <c r="BA11" s="64" t="s">
        <v>23</v>
      </c>
      <c r="BB11" s="65">
        <f>IF(BA6="-",NA(),BA6)</f>
        <v>308.18</v>
      </c>
      <c r="BC11" s="65">
        <f>IF(BB6="-",NA(),BB6)</f>
        <v>310.26</v>
      </c>
      <c r="BD11" s="65">
        <f>IF(BC6="-",NA(),BC6)</f>
        <v>317.56</v>
      </c>
      <c r="BE11" s="65">
        <f>IF(BD6="-",NA(),BD6)</f>
        <v>294.14999999999998</v>
      </c>
      <c r="BF11" s="65">
        <f>IF(BE6="-",NA(),BE6)</f>
        <v>286.16000000000003</v>
      </c>
      <c r="BL11" s="64" t="s">
        <v>23</v>
      </c>
      <c r="BM11" s="65">
        <f>IF(BL6="-",NA(),BL6)</f>
        <v>116.71</v>
      </c>
      <c r="BN11" s="65">
        <f>IF(BM6="-",NA(),BM6)</f>
        <v>114.06</v>
      </c>
      <c r="BO11" s="65">
        <f>IF(BN6="-",NA(),BN6)</f>
        <v>109.98</v>
      </c>
      <c r="BP11" s="65">
        <f>IF(BO6="-",NA(),BO6)</f>
        <v>114.47</v>
      </c>
      <c r="BQ11" s="65">
        <f>IF(BP6="-",NA(),BP6)</f>
        <v>112.33</v>
      </c>
      <c r="BW11" s="64" t="s">
        <v>23</v>
      </c>
      <c r="BX11" s="65">
        <f>IF(BW6="-",NA(),BW6)</f>
        <v>8.3800000000000008</v>
      </c>
      <c r="BY11" s="65">
        <f>IF(BX6="-",NA(),BX6)</f>
        <v>8.42</v>
      </c>
      <c r="BZ11" s="65">
        <f>IF(BY6="-",NA(),BY6)</f>
        <v>8.51</v>
      </c>
      <c r="CA11" s="65">
        <f>IF(BZ6="-",NA(),BZ6)</f>
        <v>8.6300000000000008</v>
      </c>
      <c r="CB11" s="65">
        <f>IF(CA6="-",NA(),CA6)</f>
        <v>9.0299999999999994</v>
      </c>
      <c r="CH11" s="64" t="s">
        <v>23</v>
      </c>
      <c r="CI11" s="65">
        <f>IF(CH6="-",NA(),CH6)</f>
        <v>63.9</v>
      </c>
      <c r="CJ11" s="65">
        <f>IF(CI6="-",NA(),CI6)</f>
        <v>63.51</v>
      </c>
      <c r="CK11" s="65">
        <f>IF(CJ6="-",NA(),CJ6)</f>
        <v>61.04</v>
      </c>
      <c r="CL11" s="65">
        <f>IF(CK6="-",NA(),CK6)</f>
        <v>61.49</v>
      </c>
      <c r="CM11" s="65">
        <f>IF(CL6="-",NA(),CL6)</f>
        <v>59.56</v>
      </c>
      <c r="CS11" s="64" t="s">
        <v>23</v>
      </c>
      <c r="CT11" s="65">
        <f>IF(CS6="-",NA(),CS6)</f>
        <v>92.88</v>
      </c>
      <c r="CU11" s="65">
        <f>IF(CT6="-",NA(),CT6)</f>
        <v>92.02</v>
      </c>
      <c r="CV11" s="65">
        <f>IF(CU6="-",NA(),CU6)</f>
        <v>92.41</v>
      </c>
      <c r="CW11" s="65">
        <f>IF(CV6="-",NA(),CV6)</f>
        <v>91</v>
      </c>
      <c r="CX11" s="65">
        <f>IF(CW6="-",NA(),CW6)</f>
        <v>90.78</v>
      </c>
      <c r="DD11" s="64" t="s">
        <v>23</v>
      </c>
      <c r="DE11" s="65">
        <f>IF(DD6="-",NA(),DD6)</f>
        <v>53.3</v>
      </c>
      <c r="DF11" s="65">
        <f>IF(DE6="-",NA(),DE6)</f>
        <v>54.02</v>
      </c>
      <c r="DG11" s="65">
        <f>IF(DF6="-",NA(),DF6)</f>
        <v>54.61</v>
      </c>
      <c r="DH11" s="65">
        <f>IF(DG6="-",NA(),DG6)</f>
        <v>55.25</v>
      </c>
      <c r="DI11" s="65">
        <f>IF(DH6="-",NA(),DH6)</f>
        <v>54.09</v>
      </c>
      <c r="DO11" s="64" t="s">
        <v>23</v>
      </c>
      <c r="DP11" s="65">
        <f>IF(DO6="-",NA(),DO6)</f>
        <v>20.93</v>
      </c>
      <c r="DQ11" s="65">
        <f>IF(DP6="-",NA(),DP6)</f>
        <v>24.39</v>
      </c>
      <c r="DR11" s="65">
        <f>IF(DQ6="-",NA(),DQ6)</f>
        <v>28.12</v>
      </c>
      <c r="DS11" s="65">
        <f>IF(DR6="-",NA(),DR6)</f>
        <v>31.86</v>
      </c>
      <c r="DT11" s="65">
        <f>IF(DS6="-",NA(),DS6)</f>
        <v>45.27</v>
      </c>
      <c r="DZ11" s="64" t="s">
        <v>23</v>
      </c>
      <c r="EA11" s="65">
        <f>IF(DZ6="-",NA(),DZ6)</f>
        <v>0</v>
      </c>
      <c r="EB11" s="65">
        <f>IF(EA6="-",NA(),EA6)</f>
        <v>0</v>
      </c>
      <c r="EC11" s="65">
        <f>IF(EB6="-",NA(),EB6)</f>
        <v>0</v>
      </c>
      <c r="ED11" s="65">
        <f>IF(EC6="-",NA(),EC6)</f>
        <v>0</v>
      </c>
      <c r="EE11" s="65">
        <f>IF(ED6="-",NA(),ED6)</f>
        <v>4.0599999999999996</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村川　純一</cp:lastModifiedBy>
  <cp:lastPrinted>2022-01-11T04:23:47Z</cp:lastPrinted>
  <dcterms:created xsi:type="dcterms:W3CDTF">2021-12-03T08:59:50Z</dcterms:created>
  <dcterms:modified xsi:type="dcterms:W3CDTF">2022-01-19T02:42:48Z</dcterms:modified>
  <cp:category/>
</cp:coreProperties>
</file>