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200343000病院局経営改革課\長期保存\【共有】予算企画担当\01-予算・決算\02-決算\12 経営比較分析表\R2\財政課へ回答\"/>
    </mc:Choice>
  </mc:AlternateContent>
  <workbookProtection workbookAlgorithmName="SHA-512" workbookHashValue="tLdgrMfbXvm1fB/NsYKn+v1jxUQ5utrsnd3e7n8Q2zaYRHsvGCMTMnspAciwrvwtCfu0z7dJ8zQK4QmD9B/2Gw==" workbookSaltValue="X7hFMMZsEJLwty0LsoGP0g==" workbookSpinCount="100000" lockStructure="1"/>
  <bookViews>
    <workbookView xWindow="-120" yWindow="-120" windowWidth="29040" windowHeight="158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LP8" i="4" s="1"/>
  <c r="AA6" i="5"/>
  <c r="Z6" i="5"/>
  <c r="Y6" i="5"/>
  <c r="X6" i="5"/>
  <c r="EG12" i="4" s="1"/>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LP10" i="4"/>
  <c r="JW10" i="4"/>
  <c r="ID10" i="4"/>
  <c r="FZ10" i="4"/>
  <c r="EG10" i="4"/>
  <c r="CN10" i="4"/>
  <c r="AU10" i="4"/>
  <c r="B10" i="4"/>
  <c r="JW8" i="4"/>
  <c r="ID8" i="4"/>
  <c r="FZ8" i="4"/>
  <c r="CN8" i="4"/>
  <c r="AU8" i="4"/>
  <c r="B8" i="4"/>
  <c r="BX54" i="4" l="1"/>
  <c r="HM78" i="4"/>
  <c r="FL54" i="4"/>
  <c r="FL32" i="4"/>
  <c r="MN54" i="4"/>
  <c r="MN32" i="4"/>
  <c r="MH78" i="4"/>
  <c r="IZ54" i="4"/>
  <c r="IZ32" i="4"/>
  <c r="CS78" i="4"/>
  <c r="BX32" i="4"/>
  <c r="C11" i="5"/>
  <c r="D11" i="5"/>
  <c r="E11" i="5"/>
  <c r="B11" i="5"/>
  <c r="DS54" i="4" l="1"/>
  <c r="DS32" i="4"/>
  <c r="AN78" i="4"/>
  <c r="AE54" i="4"/>
  <c r="AE32" i="4"/>
  <c r="KC78" i="4"/>
  <c r="HG54" i="4"/>
  <c r="HG32" i="4"/>
  <c r="FH78" i="4"/>
  <c r="KU54" i="4"/>
  <c r="KU32" i="4"/>
  <c r="LY32" i="4"/>
  <c r="EW32" i="4"/>
  <c r="LO78" i="4"/>
  <c r="IK54" i="4"/>
  <c r="IK32" i="4"/>
  <c r="GT78" i="4"/>
  <c r="EW54" i="4"/>
  <c r="BZ78" i="4"/>
  <c r="BI54" i="4"/>
  <c r="BI32" i="4"/>
  <c r="LY54" i="4"/>
  <c r="EO78" i="4"/>
  <c r="DD54" i="4"/>
  <c r="DD32" i="4"/>
  <c r="U78" i="4"/>
  <c r="P54" i="4"/>
  <c r="P32" i="4"/>
  <c r="KF54" i="4"/>
  <c r="KF32" i="4"/>
  <c r="JJ78" i="4"/>
  <c r="GR54" i="4"/>
  <c r="GR32" i="4"/>
  <c r="HV54" i="4"/>
  <c r="LJ54" i="4"/>
  <c r="LJ32" i="4"/>
  <c r="KV78" i="4"/>
  <c r="HV32" i="4"/>
  <c r="GA78" i="4"/>
  <c r="EH54" i="4"/>
  <c r="EH32" i="4"/>
  <c r="BG78" i="4"/>
  <c r="AT54" i="4"/>
  <c r="AT32" i="4"/>
</calcChain>
</file>

<file path=xl/sharedStrings.xml><?xml version="1.0" encoding="utf-8"?>
<sst xmlns="http://schemas.openxmlformats.org/spreadsheetml/2006/main" count="323" uniqueCount="187">
  <si>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</si>
  <si>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</si>
  <si>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</si>
  <si>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</si>
  <si>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</si>
  <si>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</si>
  <si>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</si>
  <si>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</si>
  <si>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</si>
  <si>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</si>
  <si>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</si>
  <si>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</si>
  <si>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</si>
  <si>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</si>
  <si>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</si>
  <si>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</si>
  <si>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</si>
  <si>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</si>
  <si>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</si>
  <si>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</si>
  <si>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</si>
  <si>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</si>
  <si>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</si>
  <si>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</si>
  <si>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</si>
  <si>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</si>
  <si>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</si>
  <si>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</si>
  <si>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</si>
  <si>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</si>
  <si>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</si>
  <si>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</si>
  <si>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</si>
  <si>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</si>
  <si>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</si>
  <si>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</si>
  <si>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</si>
  <si>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</si>
  <si>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</si>
  <si>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</si>
  <si>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</si>
  <si>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</si>
  <si>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</si>
  <si>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</si>
  <si>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</si>
  <si>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</si>
  <si>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</si>
  <si>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</si>
  <si>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</si>
  <si>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</si>
  <si>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</si>
  <si>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</si>
  <si>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</si>
  <si>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</si>
  <si>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</si>
  <si>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</si>
  <si>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</si>
  <si>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</si>
  <si>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</si>
  <si>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</si>
  <si>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</si>
  <si>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</si>
  <si>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</si>
  <si>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</si>
  <si>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</si>
  <si>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</si>
  <si>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</si>
  <si>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</si>
  <si>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</si>
  <si>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</si>
  <si>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</si>
  <si>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</si>
  <si>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</si>
  <si>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</si>
  <si>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</si>
  <si>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</si>
  <si>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</si>
  <si>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</si>
  <si>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</si>
  <si>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</si>
  <si>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</si>
  <si>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</si>
  <si>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</si>
  <si>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</si>
  <si>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</si>
  <si>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</si>
  <si>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</si>
  <si>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</si>
  <si>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</si>
  <si>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</si>
  <si>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</si>
  <si>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</si>
  <si>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</si>
  <si>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</si>
  <si>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</si>
  <si>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</si>
  <si>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</si>
  <si>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</si>
  <si>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</si>
  <si>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</si>
  <si>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</si>
  <si>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</si>
  <si>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</si>
  <si>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</si>
  <si>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</si>
  <si>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</si>
  <si>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</si>
  <si>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</si>
  <si>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</si>
  <si>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</si>
  <si>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</si>
  <si>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</si>
  <si>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</si>
  <si>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</si>
  <si>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</si>
  <si>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</si>
  <si>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</si>
  <si>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</si>
  <si>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</si>
  <si>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</si>
  <si>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</si>
  <si>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</si>
  <si>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</si>
  <si>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</si>
  <si>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</si>
  <si>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</si>
  <si>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</si>
  <si>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</si>
  <si>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</si>
  <si>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</si>
  <si>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</si>
  <si>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</si>
  <si>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</si>
  <si>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</si>
  <si>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</si>
  <si>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</si>
  <si>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</si>
  <si>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</si>
  <si>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</si>
  <si>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</si>
  <si>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</si>
  <si>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</si>
  <si>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</si>
  <si>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</si>
  <si>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</si>
  <si>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</si>
  <si>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</si>
  <si>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</si>
  <si>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</si>
  <si>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</si>
  <si>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</si>
  <si>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</si>
  <si>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</si>
  <si>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</si>
  <si>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</si>
  <si>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</si>
  <si>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当該値(N-1)</t>
    <phoneticPr fontId="5"/>
  </si>
  <si>
    <t>当該値(N-2)</t>
    <phoneticPr fontId="5"/>
  </si>
  <si>
    <t>当該値(N-3)</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</si>
  <si>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</si>
  <si>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</si>
  <si>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</si>
  <si>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</si>
  <si>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</si>
  <si>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</si>
  <si>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</si>
  <si>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中央病院</t>
  </si>
  <si>
    <t>条例全部</t>
  </si>
  <si>
    <t>病院事業</t>
  </si>
  <si>
    <t>一般病院</t>
  </si>
  <si>
    <t>400床以上～500床未満</t>
  </si>
  <si>
    <t>学術・研究機関出身</t>
  </si>
  <si>
    <t>直営</t>
  </si>
  <si>
    <t>対象</t>
  </si>
  <si>
    <t>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</si>
  <si>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</si>
  <si>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</si>
  <si>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</si>
  <si>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</si>
  <si>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</si>
  <si>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</si>
  <si>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</si>
  <si>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</si>
  <si>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①経常収支比率，②医業収支比率
　経常収支は令和元年度まで黒字を記録し，全国平均よりも高い数値を記録しておりましたが，令和2年度は新型コロナウイルス感染症の影響により診療収益が減少し，赤字（病床確保料を含めた純損益では黒字）となっております。医業収支につきましては，全国平均より高い数値で推移しております。
③累積欠損比率
　平成27年度から新型コロナウイルス感染症の影響を受ける前の令和元年度までは黒字を計上しており，令和元年度には累積欠損金が解消しております。
④病床利用率
　直近5年間では平成29年度を除き，全国平均より高い数値で推移しております。
⑤入院患者1人1日当たり収益，⑥外来患者1人1日当たり収益
　高度急性期病院として重症度の高い患者の治療を進めてきた結果，全国平均より高い数値で推移しております。
⑦職員給与費対医業収益比率
　重症度の高い患者の受け入れにより医業収益が確保されており，平成30年度を除き，全国平均より低い数値で推移しております。
⑧材料費対医業収益比率
　他病院との共同交渉の実施などの取組によって材料費の低減を図っておりますが，高度医療実施の影響もあり，全国平均よりやや高い数値で推移しております。
</t>
    <rPh sb="1" eb="7">
      <t>ケイジョウシュウシヒリツ</t>
    </rPh>
    <rPh sb="9" eb="15">
      <t>イギョウシュウシヒリツ</t>
    </rPh>
    <rPh sb="17" eb="21">
      <t>ケイジョウシュウシ</t>
    </rPh>
    <rPh sb="22" eb="24">
      <t>レイワ</t>
    </rPh>
    <rPh sb="24" eb="27">
      <t>ガンネンド</t>
    </rPh>
    <rPh sb="29" eb="31">
      <t>クロジ</t>
    </rPh>
    <rPh sb="32" eb="34">
      <t>キロク</t>
    </rPh>
    <rPh sb="36" eb="40">
      <t>ゼンコクヘイキン</t>
    </rPh>
    <rPh sb="43" eb="44">
      <t>タカ</t>
    </rPh>
    <rPh sb="45" eb="47">
      <t>スウチ</t>
    </rPh>
    <rPh sb="48" eb="50">
      <t>キロク</t>
    </rPh>
    <rPh sb="59" eb="61">
      <t>レイワ</t>
    </rPh>
    <rPh sb="62" eb="64">
      <t>ネンド</t>
    </rPh>
    <rPh sb="65" eb="67">
      <t>シンガタ</t>
    </rPh>
    <rPh sb="74" eb="77">
      <t>カンセンショウ</t>
    </rPh>
    <rPh sb="78" eb="80">
      <t>エイキョウ</t>
    </rPh>
    <rPh sb="83" eb="87">
      <t>シンリョウシュウエキ</t>
    </rPh>
    <rPh sb="88" eb="90">
      <t>ゲンショウ</t>
    </rPh>
    <rPh sb="92" eb="94">
      <t>アカジ</t>
    </rPh>
    <rPh sb="95" eb="97">
      <t>ビョウショウ</t>
    </rPh>
    <rPh sb="97" eb="100">
      <t>カクホリョウ</t>
    </rPh>
    <rPh sb="101" eb="102">
      <t>フク</t>
    </rPh>
    <rPh sb="121" eb="125">
      <t>イギョウシュウシ</t>
    </rPh>
    <rPh sb="133" eb="137">
      <t>ゼンコクヘイキン</t>
    </rPh>
    <rPh sb="139" eb="140">
      <t>タカ</t>
    </rPh>
    <rPh sb="141" eb="143">
      <t>スウチ</t>
    </rPh>
    <rPh sb="144" eb="146">
      <t>スイイ</t>
    </rPh>
    <rPh sb="156" eb="160">
      <t>ルイセキケッソン</t>
    </rPh>
    <rPh sb="160" eb="162">
      <t>ヒリツ</t>
    </rPh>
    <rPh sb="164" eb="166">
      <t>ヘイセイ</t>
    </rPh>
    <rPh sb="168" eb="170">
      <t>ネンド</t>
    </rPh>
    <rPh sb="172" eb="174">
      <t>シンガタ</t>
    </rPh>
    <rPh sb="181" eb="184">
      <t>カンセンショウ</t>
    </rPh>
    <rPh sb="185" eb="187">
      <t>エイキョウ</t>
    </rPh>
    <rPh sb="188" eb="189">
      <t>ウ</t>
    </rPh>
    <rPh sb="191" eb="192">
      <t>マエ</t>
    </rPh>
    <rPh sb="193" eb="195">
      <t>レイワ</t>
    </rPh>
    <rPh sb="195" eb="198">
      <t>ガンネンド</t>
    </rPh>
    <rPh sb="201" eb="203">
      <t>クロジ</t>
    </rPh>
    <rPh sb="204" eb="206">
      <t>ケイジョウ</t>
    </rPh>
    <rPh sb="211" eb="213">
      <t>レイワ</t>
    </rPh>
    <rPh sb="213" eb="216">
      <t>ガンネンド</t>
    </rPh>
    <rPh sb="218" eb="223">
      <t>ルイセキケッソンキン</t>
    </rPh>
    <rPh sb="224" eb="226">
      <t>カイショウ</t>
    </rPh>
    <rPh sb="236" eb="241">
      <t>ビョウショウリヨウリツ</t>
    </rPh>
    <rPh sb="243" eb="245">
      <t>チョッキン</t>
    </rPh>
    <rPh sb="246" eb="248">
      <t>ネンカン</t>
    </rPh>
    <rPh sb="250" eb="252">
      <t>ヘイセイ</t>
    </rPh>
    <rPh sb="254" eb="256">
      <t>ネンド</t>
    </rPh>
    <rPh sb="257" eb="258">
      <t>ノゾ</t>
    </rPh>
    <rPh sb="260" eb="264">
      <t>ゼンコクヘイキン</t>
    </rPh>
    <rPh sb="266" eb="267">
      <t>タカ</t>
    </rPh>
    <rPh sb="268" eb="270">
      <t>スウチ</t>
    </rPh>
    <rPh sb="271" eb="273">
      <t>スイイ</t>
    </rPh>
    <rPh sb="283" eb="287">
      <t>ニュウインカンジャ</t>
    </rPh>
    <rPh sb="288" eb="289">
      <t>ニン</t>
    </rPh>
    <rPh sb="290" eb="291">
      <t>ニチ</t>
    </rPh>
    <rPh sb="291" eb="292">
      <t>ア</t>
    </rPh>
    <rPh sb="294" eb="296">
      <t>シュウエキ</t>
    </rPh>
    <rPh sb="298" eb="300">
      <t>ガイライ</t>
    </rPh>
    <rPh sb="313" eb="318">
      <t>コウドキュウセイキ</t>
    </rPh>
    <rPh sb="318" eb="320">
      <t>ビョウイン</t>
    </rPh>
    <rPh sb="323" eb="326">
      <t>ジュウショウド</t>
    </rPh>
    <rPh sb="327" eb="328">
      <t>タカ</t>
    </rPh>
    <rPh sb="329" eb="331">
      <t>カンジャ</t>
    </rPh>
    <rPh sb="332" eb="334">
      <t>チリョウ</t>
    </rPh>
    <rPh sb="335" eb="336">
      <t>スス</t>
    </rPh>
    <rPh sb="340" eb="342">
      <t>ケッカ</t>
    </rPh>
    <rPh sb="343" eb="345">
      <t>ゼンコク</t>
    </rPh>
    <rPh sb="345" eb="347">
      <t>ヘイキン</t>
    </rPh>
    <rPh sb="349" eb="350">
      <t>タカ</t>
    </rPh>
    <rPh sb="351" eb="353">
      <t>スウチ</t>
    </rPh>
    <rPh sb="354" eb="356">
      <t>スイイ</t>
    </rPh>
    <rPh sb="366" eb="371">
      <t>ショクインキュウヨヒ</t>
    </rPh>
    <rPh sb="371" eb="372">
      <t>タイ</t>
    </rPh>
    <rPh sb="372" eb="376">
      <t>イギョウシュウエキ</t>
    </rPh>
    <rPh sb="376" eb="378">
      <t>ヒリツ</t>
    </rPh>
    <rPh sb="380" eb="383">
      <t>ジュウショウド</t>
    </rPh>
    <rPh sb="384" eb="385">
      <t>タカ</t>
    </rPh>
    <rPh sb="386" eb="388">
      <t>カンジャ</t>
    </rPh>
    <rPh sb="389" eb="390">
      <t>ウ</t>
    </rPh>
    <rPh sb="391" eb="392">
      <t>イ</t>
    </rPh>
    <rPh sb="396" eb="400">
      <t>イギョウシュウエキ</t>
    </rPh>
    <rPh sb="401" eb="403">
      <t>カクホ</t>
    </rPh>
    <rPh sb="409" eb="411">
      <t>ヘイセイ</t>
    </rPh>
    <rPh sb="413" eb="415">
      <t>ネンド</t>
    </rPh>
    <rPh sb="416" eb="417">
      <t>ノゾ</t>
    </rPh>
    <rPh sb="419" eb="423">
      <t>ゼンコクヘイキン</t>
    </rPh>
    <rPh sb="425" eb="426">
      <t>ヒク</t>
    </rPh>
    <rPh sb="427" eb="429">
      <t>スウチ</t>
    </rPh>
    <rPh sb="430" eb="432">
      <t>スイイ</t>
    </rPh>
    <rPh sb="442" eb="445">
      <t>ザイリョウヒ</t>
    </rPh>
    <rPh sb="445" eb="446">
      <t>タイ</t>
    </rPh>
    <rPh sb="446" eb="448">
      <t>イギョウ</t>
    </rPh>
    <rPh sb="448" eb="450">
      <t>シュウエキ</t>
    </rPh>
    <rPh sb="450" eb="452">
      <t>ヒリツ</t>
    </rPh>
    <rPh sb="454" eb="457">
      <t>タビョウイン</t>
    </rPh>
    <rPh sb="459" eb="463">
      <t>キョウドウコウショウ</t>
    </rPh>
    <rPh sb="464" eb="466">
      <t>ジッシ</t>
    </rPh>
    <rPh sb="469" eb="471">
      <t>トリク</t>
    </rPh>
    <rPh sb="475" eb="478">
      <t>ザイリョウヒ</t>
    </rPh>
    <rPh sb="479" eb="481">
      <t>テイゲン</t>
    </rPh>
    <rPh sb="482" eb="483">
      <t>ハカ</t>
    </rPh>
    <rPh sb="491" eb="495">
      <t>コウドイリョウ</t>
    </rPh>
    <rPh sb="495" eb="497">
      <t>ジッシ</t>
    </rPh>
    <rPh sb="498" eb="500">
      <t>エイキョウ</t>
    </rPh>
    <rPh sb="504" eb="506">
      <t>ゼンコク</t>
    </rPh>
    <rPh sb="506" eb="508">
      <t>ヘイキン</t>
    </rPh>
    <rPh sb="512" eb="513">
      <t>タカ</t>
    </rPh>
    <rPh sb="514" eb="516">
      <t>スウチ</t>
    </rPh>
    <rPh sb="517" eb="519">
      <t>スイイ</t>
    </rPh>
    <phoneticPr fontId="5"/>
  </si>
  <si>
    <t>①有形固定資産減価償却率
　平成24年度に改築を行っているため，全国平均より低い数値で推移しております。
②器械備品減価償却率
　平成24年度の改築にあわせて器械備品の更新を行い，平成26年度までは全国平均より低い数値となっておりましたが，減価償却が進み，平成27年度以降は全国平均より高い数値となっております。
③1床当たり有形固定資産
　平成24年度に改築と器械備品の更新を行い，高度医療を実施してきたことから，全国平均より高い数値で推移しております。</t>
    <rPh sb="1" eb="7">
      <t>ユウケイコテイシサン</t>
    </rPh>
    <rPh sb="7" eb="12">
      <t>ゲンカショウキャクリツ</t>
    </rPh>
    <rPh sb="14" eb="16">
      <t>ヘイセイ</t>
    </rPh>
    <rPh sb="18" eb="20">
      <t>ネンド</t>
    </rPh>
    <rPh sb="21" eb="23">
      <t>カイチク</t>
    </rPh>
    <rPh sb="24" eb="25">
      <t>オコナ</t>
    </rPh>
    <rPh sb="32" eb="36">
      <t>ゼンコクヘイキン</t>
    </rPh>
    <rPh sb="38" eb="39">
      <t>ヒク</t>
    </rPh>
    <rPh sb="40" eb="42">
      <t>スウチ</t>
    </rPh>
    <rPh sb="43" eb="45">
      <t>スイイ</t>
    </rPh>
    <rPh sb="55" eb="59">
      <t>キカイビヒン</t>
    </rPh>
    <rPh sb="59" eb="64">
      <t>ゲンカショウキャクリツ</t>
    </rPh>
    <rPh sb="66" eb="68">
      <t>ヘイセイ</t>
    </rPh>
    <rPh sb="70" eb="72">
      <t>ネンド</t>
    </rPh>
    <rPh sb="73" eb="75">
      <t>カイチク</t>
    </rPh>
    <rPh sb="80" eb="84">
      <t>キカイビヒン</t>
    </rPh>
    <rPh sb="85" eb="87">
      <t>コウシン</t>
    </rPh>
    <rPh sb="88" eb="89">
      <t>オコナ</t>
    </rPh>
    <rPh sb="91" eb="93">
      <t>ヘイセイ</t>
    </rPh>
    <rPh sb="95" eb="97">
      <t>ネンド</t>
    </rPh>
    <rPh sb="100" eb="104">
      <t>ゼンコクヘイキン</t>
    </rPh>
    <rPh sb="106" eb="107">
      <t>ヒク</t>
    </rPh>
    <rPh sb="108" eb="110">
      <t>スウチ</t>
    </rPh>
    <rPh sb="121" eb="125">
      <t>ゲンカショウキャク</t>
    </rPh>
    <rPh sb="126" eb="127">
      <t>スス</t>
    </rPh>
    <rPh sb="129" eb="131">
      <t>ヘイセイ</t>
    </rPh>
    <rPh sb="133" eb="135">
      <t>ネンド</t>
    </rPh>
    <rPh sb="135" eb="137">
      <t>イコウ</t>
    </rPh>
    <rPh sb="138" eb="142">
      <t>ゼンコクヘイキン</t>
    </rPh>
    <rPh sb="144" eb="145">
      <t>タカ</t>
    </rPh>
    <rPh sb="146" eb="148">
      <t>スウチ</t>
    </rPh>
    <rPh sb="161" eb="162">
      <t>ショウ</t>
    </rPh>
    <rPh sb="162" eb="163">
      <t>ア</t>
    </rPh>
    <rPh sb="165" eb="171">
      <t>ユウケイコテイシサン</t>
    </rPh>
    <rPh sb="173" eb="175">
      <t>ヘイセイ</t>
    </rPh>
    <rPh sb="177" eb="179">
      <t>ネンド</t>
    </rPh>
    <rPh sb="180" eb="182">
      <t>カイチク</t>
    </rPh>
    <rPh sb="183" eb="187">
      <t>キカイビヒン</t>
    </rPh>
    <rPh sb="188" eb="190">
      <t>コウシン</t>
    </rPh>
    <rPh sb="191" eb="192">
      <t>オコナ</t>
    </rPh>
    <rPh sb="194" eb="198">
      <t>コウドイリョウ</t>
    </rPh>
    <rPh sb="199" eb="201">
      <t>ジッシ</t>
    </rPh>
    <rPh sb="210" eb="214">
      <t>ゼンコクヘイキン</t>
    </rPh>
    <rPh sb="216" eb="217">
      <t>タカ</t>
    </rPh>
    <rPh sb="218" eb="220">
      <t>スウチ</t>
    </rPh>
    <rPh sb="221" eb="223">
      <t>スイイ</t>
    </rPh>
    <phoneticPr fontId="5"/>
  </si>
  <si>
    <t>　中央病院は，令和2年度は新型コロナウイルス感染症の影響で診療収益が減少しましたが，病床確保料を含めた純損益では黒字を記録し，令和元年度までは診療収益が過去最高を更新し続けていたという状況であり，安定した経営が行われております。
　今後の経営にあたりましては，引き続き高度急性期病院として診療収益の確保を図りながら，後発医薬品の使用拡大や医療器械，医薬品，診療材料の共同購入等を推進して経費削減に努めるとともに，施設，医療器械の整備につきましても，投資効果を十分に検討したうえで戦略的に整備を行うことで，よりいっそう経営の効率化を図ってまいります。</t>
    <rPh sb="1" eb="5">
      <t>チュウオウビョウイン</t>
    </rPh>
    <rPh sb="7" eb="9">
      <t>レイワ</t>
    </rPh>
    <rPh sb="10" eb="12">
      <t>ネンド</t>
    </rPh>
    <rPh sb="13" eb="15">
      <t>シンガタ</t>
    </rPh>
    <rPh sb="22" eb="25">
      <t>カンセンショウ</t>
    </rPh>
    <rPh sb="26" eb="28">
      <t>エイキョウ</t>
    </rPh>
    <rPh sb="29" eb="33">
      <t>シンリョウシュウエキ</t>
    </rPh>
    <rPh sb="34" eb="36">
      <t>ゲンショウ</t>
    </rPh>
    <rPh sb="42" eb="47">
      <t>ビョウショウカクホリョウ</t>
    </rPh>
    <rPh sb="48" eb="49">
      <t>フク</t>
    </rPh>
    <rPh sb="51" eb="54">
      <t>ジュンソンエキ</t>
    </rPh>
    <rPh sb="56" eb="58">
      <t>クロジ</t>
    </rPh>
    <rPh sb="59" eb="61">
      <t>キロク</t>
    </rPh>
    <rPh sb="63" eb="68">
      <t>レイワガンネンド</t>
    </rPh>
    <rPh sb="71" eb="75">
      <t>シンリョウシュウエキ</t>
    </rPh>
    <rPh sb="76" eb="80">
      <t>カコサイコウ</t>
    </rPh>
    <rPh sb="81" eb="83">
      <t>コウシン</t>
    </rPh>
    <rPh sb="84" eb="85">
      <t>ツヅ</t>
    </rPh>
    <rPh sb="92" eb="94">
      <t>ジョウキョウ</t>
    </rPh>
    <rPh sb="98" eb="100">
      <t>アンテイ</t>
    </rPh>
    <rPh sb="102" eb="104">
      <t>ケイエイ</t>
    </rPh>
    <rPh sb="105" eb="106">
      <t>オコナ</t>
    </rPh>
    <rPh sb="117" eb="119">
      <t>コンゴ</t>
    </rPh>
    <rPh sb="120" eb="122">
      <t>ケイエイ</t>
    </rPh>
    <rPh sb="131" eb="132">
      <t>ヒ</t>
    </rPh>
    <rPh sb="133" eb="134">
      <t>ツヅ</t>
    </rPh>
    <rPh sb="135" eb="142">
      <t>コウドキュウセイキビョウイン</t>
    </rPh>
    <rPh sb="145" eb="149">
      <t>シンリョウシュウエキ</t>
    </rPh>
    <rPh sb="150" eb="152">
      <t>カクホ</t>
    </rPh>
    <rPh sb="153" eb="154">
      <t>ハカ</t>
    </rPh>
    <rPh sb="159" eb="164">
      <t>コウハツイヤクヒン</t>
    </rPh>
    <rPh sb="165" eb="169">
      <t>シヨウカクダイ</t>
    </rPh>
    <rPh sb="170" eb="174">
      <t>イリョウキカイ</t>
    </rPh>
    <rPh sb="175" eb="178">
      <t>イヤクヒン</t>
    </rPh>
    <rPh sb="179" eb="183">
      <t>シンリョウザイリョウ</t>
    </rPh>
    <rPh sb="184" eb="188">
      <t>キョウドウコウニュウ</t>
    </rPh>
    <rPh sb="188" eb="189">
      <t>トウ</t>
    </rPh>
    <rPh sb="190" eb="192">
      <t>スイシン</t>
    </rPh>
    <rPh sb="194" eb="198">
      <t>ケイヒサクゲン</t>
    </rPh>
    <rPh sb="199" eb="200">
      <t>ツト</t>
    </rPh>
    <rPh sb="207" eb="209">
      <t>シセツ</t>
    </rPh>
    <rPh sb="210" eb="214">
      <t>イリョウキカイ</t>
    </rPh>
    <rPh sb="215" eb="217">
      <t>セイビ</t>
    </rPh>
    <rPh sb="225" eb="229">
      <t>トウシコウカ</t>
    </rPh>
    <rPh sb="230" eb="232">
      <t>ジュウブン</t>
    </rPh>
    <rPh sb="233" eb="235">
      <t>ケントウ</t>
    </rPh>
    <phoneticPr fontId="5"/>
  </si>
  <si>
    <t>　中央病院は県下の基幹病院として，また徳島市を中心とする地域の中核病院として，県民医療の最後の砦となり，安心して暮らせる医療を提供するため，医療の質や透明性を向上させながら効率性を確保し，公共性と経済性を両立させながら，患者の視点に立った医療サービスの提供等に努めているところであり，一般の病院では実施困難な高度・特殊医療や政策的医療，医療従事者の研修等の人材育成などの役割も担っております。</t>
    <rPh sb="1" eb="3">
      <t>チュウオウ</t>
    </rPh>
    <rPh sb="3" eb="5">
      <t>ビョウイン</t>
    </rPh>
    <rPh sb="6" eb="8">
      <t>ケンカ</t>
    </rPh>
    <rPh sb="9" eb="13">
      <t>キカンビョウイン</t>
    </rPh>
    <rPh sb="19" eb="22">
      <t>トクシマシ</t>
    </rPh>
    <rPh sb="23" eb="25">
      <t>チュウシン</t>
    </rPh>
    <rPh sb="28" eb="30">
      <t>チイキ</t>
    </rPh>
    <rPh sb="31" eb="35">
      <t>チュウカクビョウイン</t>
    </rPh>
    <rPh sb="39" eb="43">
      <t>ケンミンイリョウ</t>
    </rPh>
    <rPh sb="44" eb="46">
      <t>サイゴ</t>
    </rPh>
    <rPh sb="47" eb="48">
      <t>トリデ</t>
    </rPh>
    <rPh sb="52" eb="54">
      <t>アンシン</t>
    </rPh>
    <rPh sb="56" eb="57">
      <t>ク</t>
    </rPh>
    <rPh sb="60" eb="62">
      <t>イリョウ</t>
    </rPh>
    <rPh sb="63" eb="65">
      <t>テイキョウ</t>
    </rPh>
    <rPh sb="70" eb="72">
      <t>イリョウ</t>
    </rPh>
    <rPh sb="73" eb="74">
      <t>シツ</t>
    </rPh>
    <rPh sb="75" eb="78">
      <t>トウメイセイ</t>
    </rPh>
    <rPh sb="79" eb="81">
      <t>コウジョウ</t>
    </rPh>
    <rPh sb="86" eb="89">
      <t>コウリツセイ</t>
    </rPh>
    <rPh sb="90" eb="92">
      <t>カクホ</t>
    </rPh>
    <rPh sb="94" eb="97">
      <t>コウキョウセイ</t>
    </rPh>
    <rPh sb="98" eb="101">
      <t>ケイザイセイ</t>
    </rPh>
    <rPh sb="102" eb="104">
      <t>リョウリツ</t>
    </rPh>
    <rPh sb="110" eb="112">
      <t>カンジャ</t>
    </rPh>
    <rPh sb="113" eb="115">
      <t>シテン</t>
    </rPh>
    <rPh sb="116" eb="117">
      <t>タ</t>
    </rPh>
    <rPh sb="119" eb="121">
      <t>イリョウ</t>
    </rPh>
    <rPh sb="126" eb="129">
      <t>テイキョウトウ</t>
    </rPh>
    <rPh sb="130" eb="131">
      <t>ツト</t>
    </rPh>
    <rPh sb="142" eb="144">
      <t>イッパン</t>
    </rPh>
    <rPh sb="145" eb="147">
      <t>ビョウイン</t>
    </rPh>
    <rPh sb="149" eb="153">
      <t>ジッシコンナン</t>
    </rPh>
    <rPh sb="154" eb="156">
      <t>コウド</t>
    </rPh>
    <rPh sb="157" eb="161">
      <t>トクシュイリョウ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</si>
</sst>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78.3</c:v>
                </c:pt>
                <c:pt idx="1">
                  <c:v>75.599999999999994</c:v>
                </c:pt>
                <c:pt idx="2">
                  <c:v>79.400000000000006</c:v>
                </c:pt>
                <c:pt idx="3">
                  <c:v>77.400000000000006</c:v>
                </c:pt>
                <c:pt idx="4">
                  <c:v>70</c:v>
                </c:pt>
              </c:numCache>
            </c:numRef>
          </c:val>
          <c:extLst xmlns:c16r2="http://schemas.microsoft.com/office/drawing/2015/06/chart">
            <c:ext xmlns:c16="http://schemas.microsoft.com/office/drawing/2014/chart" uri="{C3380CC4-5D6E-409C-BE32-E72D297353CC}">
              <c16:uniqueId val="{00000000-9BAD-4B5F-A160-753D5C349167}"/>
            </c:ext>
          </c:extLst>
        </c:ser>
        <c:dLbls>
          <c:showLegendKey val="0"/>
          <c:showVal val="0"/>
          <c:showCatName val="0"/>
          <c:showSerName val="0"/>
          <c:showPercent val="0"/>
          <c:showBubbleSize val="0"/>
        </c:dLbls>
        <c:gapWidth val="150"/>
        <c:axId val="468249464"/>
        <c:axId val="69152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xmlns:c16r2="http://schemas.microsoft.com/office/drawing/2015/06/chart">
            <c:ext xmlns:c16="http://schemas.microsoft.com/office/drawing/2014/chart" uri="{C3380CC4-5D6E-409C-BE32-E72D297353CC}">
              <c16:uniqueId val="{00000001-9BAD-4B5F-A160-753D5C349167}"/>
            </c:ext>
          </c:extLst>
        </c:ser>
        <c:dLbls>
          <c:showLegendKey val="0"/>
          <c:showVal val="0"/>
          <c:showCatName val="0"/>
          <c:showSerName val="0"/>
          <c:showPercent val="0"/>
          <c:showBubbleSize val="0"/>
        </c:dLbls>
        <c:marker val="1"/>
        <c:smooth val="0"/>
        <c:axId val="468249464"/>
        <c:axId val="691527608"/>
      </c:lineChart>
      <c:catAx>
        <c:axId val="468249464"/>
        <c:scaling>
          <c:orientation val="minMax"/>
        </c:scaling>
        <c:delete val="1"/>
        <c:axPos val="b"/>
        <c:numFmt formatCode="General" sourceLinked="1"/>
        <c:majorTickMark val="none"/>
        <c:minorTickMark val="none"/>
        <c:tickLblPos val="none"/>
        <c:crossAx val="691527608"/>
        <c:crosses val="autoZero"/>
        <c:auto val="1"/>
        <c:lblAlgn val="ctr"/>
        <c:lblOffset val="100"/>
        <c:noMultiLvlLbl val="1"/>
      </c:catAx>
      <c:valAx>
        <c:axId val="691527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249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23137</c:v>
                </c:pt>
                <c:pt idx="1">
                  <c:v>23939</c:v>
                </c:pt>
                <c:pt idx="2">
                  <c:v>24623</c:v>
                </c:pt>
                <c:pt idx="3">
                  <c:v>26161</c:v>
                </c:pt>
                <c:pt idx="4">
                  <c:v>27159</c:v>
                </c:pt>
              </c:numCache>
            </c:numRef>
          </c:val>
          <c:extLst xmlns:c16r2="http://schemas.microsoft.com/office/drawing/2015/06/chart">
            <c:ext xmlns:c16="http://schemas.microsoft.com/office/drawing/2014/chart" uri="{C3380CC4-5D6E-409C-BE32-E72D297353CC}">
              <c16:uniqueId val="{00000000-7169-4AF9-AAFA-DBEDFCF4C7EF}"/>
            </c:ext>
          </c:extLst>
        </c:ser>
        <c:dLbls>
          <c:showLegendKey val="0"/>
          <c:showVal val="0"/>
          <c:showCatName val="0"/>
          <c:showSerName val="0"/>
          <c:showPercent val="0"/>
          <c:showBubbleSize val="0"/>
        </c:dLbls>
        <c:gapWidth val="150"/>
        <c:axId val="783351416"/>
        <c:axId val="78335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xmlns:c16r2="http://schemas.microsoft.com/office/drawing/2015/06/chart">
            <c:ext xmlns:c16="http://schemas.microsoft.com/office/drawing/2014/chart" uri="{C3380CC4-5D6E-409C-BE32-E72D297353CC}">
              <c16:uniqueId val="{00000001-7169-4AF9-AAFA-DBEDFCF4C7EF}"/>
            </c:ext>
          </c:extLst>
        </c:ser>
        <c:dLbls>
          <c:showLegendKey val="0"/>
          <c:showVal val="0"/>
          <c:showCatName val="0"/>
          <c:showSerName val="0"/>
          <c:showPercent val="0"/>
          <c:showBubbleSize val="0"/>
        </c:dLbls>
        <c:marker val="1"/>
        <c:smooth val="0"/>
        <c:axId val="783351416"/>
        <c:axId val="783353376"/>
      </c:lineChart>
      <c:catAx>
        <c:axId val="783351416"/>
        <c:scaling>
          <c:orientation val="minMax"/>
        </c:scaling>
        <c:delete val="1"/>
        <c:axPos val="b"/>
        <c:numFmt formatCode="General" sourceLinked="1"/>
        <c:majorTickMark val="none"/>
        <c:minorTickMark val="none"/>
        <c:tickLblPos val="none"/>
        <c:crossAx val="783353376"/>
        <c:crosses val="autoZero"/>
        <c:auto val="1"/>
        <c:lblAlgn val="ctr"/>
        <c:lblOffset val="100"/>
        <c:noMultiLvlLbl val="1"/>
      </c:catAx>
      <c:valAx>
        <c:axId val="783353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351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71643</c:v>
                </c:pt>
                <c:pt idx="1">
                  <c:v>74865</c:v>
                </c:pt>
                <c:pt idx="2">
                  <c:v>74190</c:v>
                </c:pt>
                <c:pt idx="3">
                  <c:v>79431</c:v>
                </c:pt>
                <c:pt idx="4">
                  <c:v>83735</c:v>
                </c:pt>
              </c:numCache>
            </c:numRef>
          </c:val>
          <c:extLst xmlns:c16r2="http://schemas.microsoft.com/office/drawing/2015/06/chart">
            <c:ext xmlns:c16="http://schemas.microsoft.com/office/drawing/2014/chart" uri="{C3380CC4-5D6E-409C-BE32-E72D297353CC}">
              <c16:uniqueId val="{00000000-B208-42A4-9CE9-DA7CE64A63E4}"/>
            </c:ext>
          </c:extLst>
        </c:ser>
        <c:dLbls>
          <c:showLegendKey val="0"/>
          <c:showVal val="0"/>
          <c:showCatName val="0"/>
          <c:showSerName val="0"/>
          <c:showPercent val="0"/>
          <c:showBubbleSize val="0"/>
        </c:dLbls>
        <c:gapWidth val="150"/>
        <c:axId val="783352984"/>
        <c:axId val="78335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xmlns:c16r2="http://schemas.microsoft.com/office/drawing/2015/06/chart">
            <c:ext xmlns:c16="http://schemas.microsoft.com/office/drawing/2014/chart" uri="{C3380CC4-5D6E-409C-BE32-E72D297353CC}">
              <c16:uniqueId val="{00000001-B208-42A4-9CE9-DA7CE64A63E4}"/>
            </c:ext>
          </c:extLst>
        </c:ser>
        <c:dLbls>
          <c:showLegendKey val="0"/>
          <c:showVal val="0"/>
          <c:showCatName val="0"/>
          <c:showSerName val="0"/>
          <c:showPercent val="0"/>
          <c:showBubbleSize val="0"/>
        </c:dLbls>
        <c:marker val="1"/>
        <c:smooth val="0"/>
        <c:axId val="783352984"/>
        <c:axId val="783353768"/>
      </c:lineChart>
      <c:catAx>
        <c:axId val="783352984"/>
        <c:scaling>
          <c:orientation val="minMax"/>
        </c:scaling>
        <c:delete val="1"/>
        <c:axPos val="b"/>
        <c:numFmt formatCode="General" sourceLinked="1"/>
        <c:majorTickMark val="none"/>
        <c:minorTickMark val="none"/>
        <c:tickLblPos val="none"/>
        <c:crossAx val="783353768"/>
        <c:crosses val="autoZero"/>
        <c:auto val="1"/>
        <c:lblAlgn val="ctr"/>
        <c:lblOffset val="100"/>
        <c:noMultiLvlLbl val="1"/>
      </c:catAx>
      <c:valAx>
        <c:axId val="783353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352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7.2</c:v>
                </c:pt>
                <c:pt idx="1">
                  <c:v>3.5</c:v>
                </c:pt>
                <c:pt idx="2">
                  <c:v>0.5</c:v>
                </c:pt>
                <c:pt idx="3">
                  <c:v>0</c:v>
                </c:pt>
                <c:pt idx="4">
                  <c:v>0</c:v>
                </c:pt>
              </c:numCache>
            </c:numRef>
          </c:val>
          <c:extLst xmlns:c16r2="http://schemas.microsoft.com/office/drawing/2015/06/chart">
            <c:ext xmlns:c16="http://schemas.microsoft.com/office/drawing/2014/chart" uri="{C3380CC4-5D6E-409C-BE32-E72D297353CC}">
              <c16:uniqueId val="{00000000-A2B6-424D-8EA4-BF814380E697}"/>
            </c:ext>
          </c:extLst>
        </c:ser>
        <c:dLbls>
          <c:showLegendKey val="0"/>
          <c:showVal val="0"/>
          <c:showCatName val="0"/>
          <c:showSerName val="0"/>
          <c:showPercent val="0"/>
          <c:showBubbleSize val="0"/>
        </c:dLbls>
        <c:gapWidth val="150"/>
        <c:axId val="691529176"/>
        <c:axId val="69152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xmlns:c16r2="http://schemas.microsoft.com/office/drawing/2015/06/chart">
            <c:ext xmlns:c16="http://schemas.microsoft.com/office/drawing/2014/chart" uri="{C3380CC4-5D6E-409C-BE32-E72D297353CC}">
              <c16:uniqueId val="{00000001-A2B6-424D-8EA4-BF814380E697}"/>
            </c:ext>
          </c:extLst>
        </c:ser>
        <c:dLbls>
          <c:showLegendKey val="0"/>
          <c:showVal val="0"/>
          <c:showCatName val="0"/>
          <c:showSerName val="0"/>
          <c:showPercent val="0"/>
          <c:showBubbleSize val="0"/>
        </c:dLbls>
        <c:marker val="1"/>
        <c:smooth val="0"/>
        <c:axId val="691529176"/>
        <c:axId val="691529960"/>
      </c:lineChart>
      <c:catAx>
        <c:axId val="691529176"/>
        <c:scaling>
          <c:orientation val="minMax"/>
        </c:scaling>
        <c:delete val="1"/>
        <c:axPos val="b"/>
        <c:numFmt formatCode="General" sourceLinked="1"/>
        <c:majorTickMark val="none"/>
        <c:minorTickMark val="none"/>
        <c:tickLblPos val="none"/>
        <c:crossAx val="691529960"/>
        <c:crosses val="autoZero"/>
        <c:auto val="1"/>
        <c:lblAlgn val="ctr"/>
        <c:lblOffset val="100"/>
        <c:noMultiLvlLbl val="1"/>
      </c:catAx>
      <c:valAx>
        <c:axId val="691529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1529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93.7</c:v>
                </c:pt>
                <c:pt idx="1">
                  <c:v>94</c:v>
                </c:pt>
                <c:pt idx="2">
                  <c:v>93.8</c:v>
                </c:pt>
                <c:pt idx="3">
                  <c:v>96.8</c:v>
                </c:pt>
                <c:pt idx="4">
                  <c:v>93.9</c:v>
                </c:pt>
              </c:numCache>
            </c:numRef>
          </c:val>
          <c:extLst xmlns:c16r2="http://schemas.microsoft.com/office/drawing/2015/06/chart">
            <c:ext xmlns:c16="http://schemas.microsoft.com/office/drawing/2014/chart" uri="{C3380CC4-5D6E-409C-BE32-E72D297353CC}">
              <c16:uniqueId val="{00000000-50F8-4DFC-A96B-32BCEA656953}"/>
            </c:ext>
          </c:extLst>
        </c:ser>
        <c:dLbls>
          <c:showLegendKey val="0"/>
          <c:showVal val="0"/>
          <c:showCatName val="0"/>
          <c:showSerName val="0"/>
          <c:showPercent val="0"/>
          <c:showBubbleSize val="0"/>
        </c:dLbls>
        <c:gapWidth val="150"/>
        <c:axId val="691527216"/>
        <c:axId val="69152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xmlns:c16r2="http://schemas.microsoft.com/office/drawing/2015/06/chart">
            <c:ext xmlns:c16="http://schemas.microsoft.com/office/drawing/2014/chart" uri="{C3380CC4-5D6E-409C-BE32-E72D297353CC}">
              <c16:uniqueId val="{00000001-50F8-4DFC-A96B-32BCEA656953}"/>
            </c:ext>
          </c:extLst>
        </c:ser>
        <c:dLbls>
          <c:showLegendKey val="0"/>
          <c:showVal val="0"/>
          <c:showCatName val="0"/>
          <c:showSerName val="0"/>
          <c:showPercent val="0"/>
          <c:showBubbleSize val="0"/>
        </c:dLbls>
        <c:marker val="1"/>
        <c:smooth val="0"/>
        <c:axId val="691527216"/>
        <c:axId val="691529568"/>
      </c:lineChart>
      <c:catAx>
        <c:axId val="691527216"/>
        <c:scaling>
          <c:orientation val="minMax"/>
        </c:scaling>
        <c:delete val="1"/>
        <c:axPos val="b"/>
        <c:numFmt formatCode="General" sourceLinked="1"/>
        <c:majorTickMark val="none"/>
        <c:minorTickMark val="none"/>
        <c:tickLblPos val="none"/>
        <c:crossAx val="691529568"/>
        <c:crosses val="autoZero"/>
        <c:auto val="1"/>
        <c:lblAlgn val="ctr"/>
        <c:lblOffset val="100"/>
        <c:noMultiLvlLbl val="1"/>
      </c:catAx>
      <c:valAx>
        <c:axId val="69152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152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102.5</c:v>
                </c:pt>
                <c:pt idx="1">
                  <c:v>103.1</c:v>
                </c:pt>
                <c:pt idx="2">
                  <c:v>102.5</c:v>
                </c:pt>
                <c:pt idx="3">
                  <c:v>103.6</c:v>
                </c:pt>
                <c:pt idx="4">
                  <c:v>98.2</c:v>
                </c:pt>
              </c:numCache>
            </c:numRef>
          </c:val>
          <c:extLst xmlns:c16r2="http://schemas.microsoft.com/office/drawing/2015/06/chart">
            <c:ext xmlns:c16="http://schemas.microsoft.com/office/drawing/2014/chart" uri="{C3380CC4-5D6E-409C-BE32-E72D297353CC}">
              <c16:uniqueId val="{00000000-39EF-4ADA-8A37-C43AB36B36F4}"/>
            </c:ext>
          </c:extLst>
        </c:ser>
        <c:dLbls>
          <c:showLegendKey val="0"/>
          <c:showVal val="0"/>
          <c:showCatName val="0"/>
          <c:showSerName val="0"/>
          <c:showPercent val="0"/>
          <c:showBubbleSize val="0"/>
        </c:dLbls>
        <c:gapWidth val="150"/>
        <c:axId val="691528392"/>
        <c:axId val="69152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xmlns:c16r2="http://schemas.microsoft.com/office/drawing/2015/06/chart">
            <c:ext xmlns:c16="http://schemas.microsoft.com/office/drawing/2014/chart" uri="{C3380CC4-5D6E-409C-BE32-E72D297353CC}">
              <c16:uniqueId val="{00000001-39EF-4ADA-8A37-C43AB36B36F4}"/>
            </c:ext>
          </c:extLst>
        </c:ser>
        <c:dLbls>
          <c:showLegendKey val="0"/>
          <c:showVal val="0"/>
          <c:showCatName val="0"/>
          <c:showSerName val="0"/>
          <c:showPercent val="0"/>
          <c:showBubbleSize val="0"/>
        </c:dLbls>
        <c:marker val="1"/>
        <c:smooth val="0"/>
        <c:axId val="691528392"/>
        <c:axId val="691528784"/>
      </c:lineChart>
      <c:catAx>
        <c:axId val="691528392"/>
        <c:scaling>
          <c:orientation val="minMax"/>
        </c:scaling>
        <c:delete val="1"/>
        <c:axPos val="b"/>
        <c:numFmt formatCode="General" sourceLinked="1"/>
        <c:majorTickMark val="none"/>
        <c:minorTickMark val="none"/>
        <c:tickLblPos val="none"/>
        <c:crossAx val="691528784"/>
        <c:crosses val="autoZero"/>
        <c:auto val="1"/>
        <c:lblAlgn val="ctr"/>
        <c:lblOffset val="100"/>
        <c:noMultiLvlLbl val="1"/>
      </c:catAx>
      <c:valAx>
        <c:axId val="69152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691528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35</c:v>
                </c:pt>
                <c:pt idx="1">
                  <c:v>40</c:v>
                </c:pt>
                <c:pt idx="2">
                  <c:v>42.5</c:v>
                </c:pt>
                <c:pt idx="3">
                  <c:v>42.2</c:v>
                </c:pt>
                <c:pt idx="4">
                  <c:v>44.2</c:v>
                </c:pt>
              </c:numCache>
            </c:numRef>
          </c:val>
          <c:extLst xmlns:c16r2="http://schemas.microsoft.com/office/drawing/2015/06/chart">
            <c:ext xmlns:c16="http://schemas.microsoft.com/office/drawing/2014/chart" uri="{C3380CC4-5D6E-409C-BE32-E72D297353CC}">
              <c16:uniqueId val="{00000000-1995-4D3E-9327-79053F218AEB}"/>
            </c:ext>
          </c:extLst>
        </c:ser>
        <c:dLbls>
          <c:showLegendKey val="0"/>
          <c:showVal val="0"/>
          <c:showCatName val="0"/>
          <c:showSerName val="0"/>
          <c:showPercent val="0"/>
          <c:showBubbleSize val="0"/>
        </c:dLbls>
        <c:gapWidth val="150"/>
        <c:axId val="44631328"/>
        <c:axId val="4463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xmlns:c16r2="http://schemas.microsoft.com/office/drawing/2015/06/chart">
            <c:ext xmlns:c16="http://schemas.microsoft.com/office/drawing/2014/chart" uri="{C3380CC4-5D6E-409C-BE32-E72D297353CC}">
              <c16:uniqueId val="{00000001-1995-4D3E-9327-79053F218AEB}"/>
            </c:ext>
          </c:extLst>
        </c:ser>
        <c:dLbls>
          <c:showLegendKey val="0"/>
          <c:showVal val="0"/>
          <c:showCatName val="0"/>
          <c:showSerName val="0"/>
          <c:showPercent val="0"/>
          <c:showBubbleSize val="0"/>
        </c:dLbls>
        <c:marker val="1"/>
        <c:smooth val="0"/>
        <c:axId val="44631328"/>
        <c:axId val="44631720"/>
      </c:lineChart>
      <c:catAx>
        <c:axId val="44631328"/>
        <c:scaling>
          <c:orientation val="minMax"/>
        </c:scaling>
        <c:delete val="1"/>
        <c:axPos val="b"/>
        <c:numFmt formatCode="General" sourceLinked="1"/>
        <c:majorTickMark val="none"/>
        <c:minorTickMark val="none"/>
        <c:tickLblPos val="none"/>
        <c:crossAx val="44631720"/>
        <c:crosses val="autoZero"/>
        <c:auto val="1"/>
        <c:lblAlgn val="ctr"/>
        <c:lblOffset val="100"/>
        <c:noMultiLvlLbl val="1"/>
      </c:catAx>
      <c:valAx>
        <c:axId val="44631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3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73.2</c:v>
                </c:pt>
                <c:pt idx="1">
                  <c:v>81.400000000000006</c:v>
                </c:pt>
                <c:pt idx="2">
                  <c:v>75.099999999999994</c:v>
                </c:pt>
                <c:pt idx="3">
                  <c:v>75.900000000000006</c:v>
                </c:pt>
                <c:pt idx="4">
                  <c:v>74.7</c:v>
                </c:pt>
              </c:numCache>
            </c:numRef>
          </c:val>
          <c:extLst xmlns:c16r2="http://schemas.microsoft.com/office/drawing/2015/06/chart">
            <c:ext xmlns:c16="http://schemas.microsoft.com/office/drawing/2014/chart" uri="{C3380CC4-5D6E-409C-BE32-E72D297353CC}">
              <c16:uniqueId val="{00000000-BA95-4816-94F0-144A059519AD}"/>
            </c:ext>
          </c:extLst>
        </c:ser>
        <c:dLbls>
          <c:showLegendKey val="0"/>
          <c:showVal val="0"/>
          <c:showCatName val="0"/>
          <c:showSerName val="0"/>
          <c:showPercent val="0"/>
          <c:showBubbleSize val="0"/>
        </c:dLbls>
        <c:gapWidth val="150"/>
        <c:axId val="44632504"/>
        <c:axId val="68574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xmlns:c16r2="http://schemas.microsoft.com/office/drawing/2015/06/chart">
            <c:ext xmlns:c16="http://schemas.microsoft.com/office/drawing/2014/chart" uri="{C3380CC4-5D6E-409C-BE32-E72D297353CC}">
              <c16:uniqueId val="{00000001-BA95-4816-94F0-144A059519AD}"/>
            </c:ext>
          </c:extLst>
        </c:ser>
        <c:dLbls>
          <c:showLegendKey val="0"/>
          <c:showVal val="0"/>
          <c:showCatName val="0"/>
          <c:showSerName val="0"/>
          <c:showPercent val="0"/>
          <c:showBubbleSize val="0"/>
        </c:dLbls>
        <c:marker val="1"/>
        <c:smooth val="0"/>
        <c:axId val="44632504"/>
        <c:axId val="685741320"/>
      </c:lineChart>
      <c:catAx>
        <c:axId val="44632504"/>
        <c:scaling>
          <c:orientation val="minMax"/>
        </c:scaling>
        <c:delete val="1"/>
        <c:axPos val="b"/>
        <c:numFmt formatCode="General" sourceLinked="1"/>
        <c:majorTickMark val="none"/>
        <c:minorTickMark val="none"/>
        <c:tickLblPos val="none"/>
        <c:crossAx val="685741320"/>
        <c:crosses val="autoZero"/>
        <c:auto val="1"/>
        <c:lblAlgn val="ctr"/>
        <c:lblOffset val="100"/>
        <c:noMultiLvlLbl val="1"/>
      </c:catAx>
      <c:valAx>
        <c:axId val="685741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32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49457043</c:v>
                </c:pt>
                <c:pt idx="1">
                  <c:v>49634733</c:v>
                </c:pt>
                <c:pt idx="2">
                  <c:v>52196513</c:v>
                </c:pt>
                <c:pt idx="3">
                  <c:v>55455957</c:v>
                </c:pt>
                <c:pt idx="4">
                  <c:v>55030298</c:v>
                </c:pt>
              </c:numCache>
            </c:numRef>
          </c:val>
          <c:extLst xmlns:c16r2="http://schemas.microsoft.com/office/drawing/2015/06/chart">
            <c:ext xmlns:c16="http://schemas.microsoft.com/office/drawing/2014/chart" uri="{C3380CC4-5D6E-409C-BE32-E72D297353CC}">
              <c16:uniqueId val="{00000000-8F32-4729-843E-A622830D20B7}"/>
            </c:ext>
          </c:extLst>
        </c:ser>
        <c:dLbls>
          <c:showLegendKey val="0"/>
          <c:showVal val="0"/>
          <c:showCatName val="0"/>
          <c:showSerName val="0"/>
          <c:showPercent val="0"/>
          <c:showBubbleSize val="0"/>
        </c:dLbls>
        <c:gapWidth val="150"/>
        <c:axId val="685742888"/>
        <c:axId val="6857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xmlns:c16r2="http://schemas.microsoft.com/office/drawing/2015/06/chart">
            <c:ext xmlns:c16="http://schemas.microsoft.com/office/drawing/2014/chart" uri="{C3380CC4-5D6E-409C-BE32-E72D297353CC}">
              <c16:uniqueId val="{00000001-8F32-4729-843E-A622830D20B7}"/>
            </c:ext>
          </c:extLst>
        </c:ser>
        <c:dLbls>
          <c:showLegendKey val="0"/>
          <c:showVal val="0"/>
          <c:showCatName val="0"/>
          <c:showSerName val="0"/>
          <c:showPercent val="0"/>
          <c:showBubbleSize val="0"/>
        </c:dLbls>
        <c:marker val="1"/>
        <c:smooth val="0"/>
        <c:axId val="685742888"/>
        <c:axId val="685742496"/>
      </c:lineChart>
      <c:catAx>
        <c:axId val="685742888"/>
        <c:scaling>
          <c:orientation val="minMax"/>
        </c:scaling>
        <c:delete val="1"/>
        <c:axPos val="b"/>
        <c:numFmt formatCode="General" sourceLinked="1"/>
        <c:majorTickMark val="none"/>
        <c:minorTickMark val="none"/>
        <c:tickLblPos val="none"/>
        <c:crossAx val="685742496"/>
        <c:crosses val="autoZero"/>
        <c:auto val="1"/>
        <c:lblAlgn val="ctr"/>
        <c:lblOffset val="100"/>
        <c:noMultiLvlLbl val="1"/>
      </c:catAx>
      <c:valAx>
        <c:axId val="685742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5742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26.5</c:v>
                </c:pt>
                <c:pt idx="1">
                  <c:v>27.1</c:v>
                </c:pt>
                <c:pt idx="2">
                  <c:v>27.1</c:v>
                </c:pt>
                <c:pt idx="3">
                  <c:v>26.5</c:v>
                </c:pt>
                <c:pt idx="4">
                  <c:v>26.8</c:v>
                </c:pt>
              </c:numCache>
            </c:numRef>
          </c:val>
          <c:extLst xmlns:c16r2="http://schemas.microsoft.com/office/drawing/2015/06/chart">
            <c:ext xmlns:c16="http://schemas.microsoft.com/office/drawing/2014/chart" uri="{C3380CC4-5D6E-409C-BE32-E72D297353CC}">
              <c16:uniqueId val="{00000000-5EA9-46F3-8A03-4CC25DB382BE}"/>
            </c:ext>
          </c:extLst>
        </c:ser>
        <c:dLbls>
          <c:showLegendKey val="0"/>
          <c:showVal val="0"/>
          <c:showCatName val="0"/>
          <c:showSerName val="0"/>
          <c:showPercent val="0"/>
          <c:showBubbleSize val="0"/>
        </c:dLbls>
        <c:gapWidth val="150"/>
        <c:axId val="685742104"/>
        <c:axId val="68574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xmlns:c16r2="http://schemas.microsoft.com/office/drawing/2015/06/chart">
            <c:ext xmlns:c16="http://schemas.microsoft.com/office/drawing/2014/chart" uri="{C3380CC4-5D6E-409C-BE32-E72D297353CC}">
              <c16:uniqueId val="{00000001-5EA9-46F3-8A03-4CC25DB382BE}"/>
            </c:ext>
          </c:extLst>
        </c:ser>
        <c:dLbls>
          <c:showLegendKey val="0"/>
          <c:showVal val="0"/>
          <c:showCatName val="0"/>
          <c:showSerName val="0"/>
          <c:showPercent val="0"/>
          <c:showBubbleSize val="0"/>
        </c:dLbls>
        <c:marker val="1"/>
        <c:smooth val="0"/>
        <c:axId val="685742104"/>
        <c:axId val="685741712"/>
      </c:lineChart>
      <c:catAx>
        <c:axId val="685742104"/>
        <c:scaling>
          <c:orientation val="minMax"/>
        </c:scaling>
        <c:delete val="1"/>
        <c:axPos val="b"/>
        <c:numFmt formatCode="General" sourceLinked="1"/>
        <c:majorTickMark val="none"/>
        <c:minorTickMark val="none"/>
        <c:tickLblPos val="none"/>
        <c:crossAx val="685741712"/>
        <c:crosses val="autoZero"/>
        <c:auto val="1"/>
        <c:lblAlgn val="ctr"/>
        <c:lblOffset val="100"/>
        <c:noMultiLvlLbl val="1"/>
      </c:catAx>
      <c:valAx>
        <c:axId val="68574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5742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52.6</c:v>
                </c:pt>
                <c:pt idx="1">
                  <c:v>52.1</c:v>
                </c:pt>
                <c:pt idx="2">
                  <c:v>53.7</c:v>
                </c:pt>
                <c:pt idx="3">
                  <c:v>52.3</c:v>
                </c:pt>
                <c:pt idx="4">
                  <c:v>54.2</c:v>
                </c:pt>
              </c:numCache>
            </c:numRef>
          </c:val>
          <c:extLst xmlns:c16r2="http://schemas.microsoft.com/office/drawing/2015/06/chart">
            <c:ext xmlns:c16="http://schemas.microsoft.com/office/drawing/2014/chart" uri="{C3380CC4-5D6E-409C-BE32-E72D297353CC}">
              <c16:uniqueId val="{00000000-4B1E-43CA-8FE7-0103D5F25CAD}"/>
            </c:ext>
          </c:extLst>
        </c:ser>
        <c:dLbls>
          <c:showLegendKey val="0"/>
          <c:showVal val="0"/>
          <c:showCatName val="0"/>
          <c:showSerName val="0"/>
          <c:showPercent val="0"/>
          <c:showBubbleSize val="0"/>
        </c:dLbls>
        <c:gapWidth val="150"/>
        <c:axId val="685740928"/>
        <c:axId val="68574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xmlns:c16r2="http://schemas.microsoft.com/office/drawing/2015/06/chart">
            <c:ext xmlns:c16="http://schemas.microsoft.com/office/drawing/2014/chart" uri="{C3380CC4-5D6E-409C-BE32-E72D297353CC}">
              <c16:uniqueId val="{00000001-4B1E-43CA-8FE7-0103D5F25CAD}"/>
            </c:ext>
          </c:extLst>
        </c:ser>
        <c:dLbls>
          <c:showLegendKey val="0"/>
          <c:showVal val="0"/>
          <c:showCatName val="0"/>
          <c:showSerName val="0"/>
          <c:showPercent val="0"/>
          <c:showBubbleSize val="0"/>
        </c:dLbls>
        <c:marker val="1"/>
        <c:smooth val="0"/>
        <c:axId val="685740928"/>
        <c:axId val="685743280"/>
      </c:lineChart>
      <c:catAx>
        <c:axId val="685740928"/>
        <c:scaling>
          <c:orientation val="minMax"/>
        </c:scaling>
        <c:delete val="1"/>
        <c:axPos val="b"/>
        <c:numFmt formatCode="General" sourceLinked="1"/>
        <c:majorTickMark val="none"/>
        <c:minorTickMark val="none"/>
        <c:tickLblPos val="none"/>
        <c:crossAx val="685743280"/>
        <c:crosses val="autoZero"/>
        <c:auto val="1"/>
        <c:lblAlgn val="ctr"/>
        <c:lblOffset val="100"/>
        <c:noMultiLvlLbl val="1"/>
      </c:catAx>
      <c:valAx>
        <c:axId val="68574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574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徳島県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60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5</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735070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41591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370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370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102.5</v>
      </c>
      <c r="Q33" s="130"/>
      <c r="R33" s="130"/>
      <c r="S33" s="130"/>
      <c r="T33" s="130"/>
      <c r="U33" s="130"/>
      <c r="V33" s="130"/>
      <c r="W33" s="130"/>
      <c r="X33" s="130"/>
      <c r="Y33" s="130"/>
      <c r="Z33" s="130"/>
      <c r="AA33" s="130"/>
      <c r="AB33" s="130"/>
      <c r="AC33" s="130"/>
      <c r="AD33" s="131"/>
      <c r="AE33" s="129">
        <f>データ!AJ7</f>
        <v>103.1</v>
      </c>
      <c r="AF33" s="130"/>
      <c r="AG33" s="130"/>
      <c r="AH33" s="130"/>
      <c r="AI33" s="130"/>
      <c r="AJ33" s="130"/>
      <c r="AK33" s="130"/>
      <c r="AL33" s="130"/>
      <c r="AM33" s="130"/>
      <c r="AN33" s="130"/>
      <c r="AO33" s="130"/>
      <c r="AP33" s="130"/>
      <c r="AQ33" s="130"/>
      <c r="AR33" s="130"/>
      <c r="AS33" s="131"/>
      <c r="AT33" s="129">
        <f>データ!AK7</f>
        <v>102.5</v>
      </c>
      <c r="AU33" s="130"/>
      <c r="AV33" s="130"/>
      <c r="AW33" s="130"/>
      <c r="AX33" s="130"/>
      <c r="AY33" s="130"/>
      <c r="AZ33" s="130"/>
      <c r="BA33" s="130"/>
      <c r="BB33" s="130"/>
      <c r="BC33" s="130"/>
      <c r="BD33" s="130"/>
      <c r="BE33" s="130"/>
      <c r="BF33" s="130"/>
      <c r="BG33" s="130"/>
      <c r="BH33" s="131"/>
      <c r="BI33" s="129">
        <f>データ!AL7</f>
        <v>103.6</v>
      </c>
      <c r="BJ33" s="130"/>
      <c r="BK33" s="130"/>
      <c r="BL33" s="130"/>
      <c r="BM33" s="130"/>
      <c r="BN33" s="130"/>
      <c r="BO33" s="130"/>
      <c r="BP33" s="130"/>
      <c r="BQ33" s="130"/>
      <c r="BR33" s="130"/>
      <c r="BS33" s="130"/>
      <c r="BT33" s="130"/>
      <c r="BU33" s="130"/>
      <c r="BV33" s="130"/>
      <c r="BW33" s="131"/>
      <c r="BX33" s="129">
        <f>データ!AM7</f>
        <v>98.2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93.7</v>
      </c>
      <c r="DE33" s="130"/>
      <c r="DF33" s="130"/>
      <c r="DG33" s="130"/>
      <c r="DH33" s="130"/>
      <c r="DI33" s="130"/>
      <c r="DJ33" s="130"/>
      <c r="DK33" s="130"/>
      <c r="DL33" s="130"/>
      <c r="DM33" s="130"/>
      <c r="DN33" s="130"/>
      <c r="DO33" s="130"/>
      <c r="DP33" s="130"/>
      <c r="DQ33" s="130"/>
      <c r="DR33" s="131"/>
      <c r="DS33" s="129">
        <f>データ!AU7</f>
        <v>94</v>
      </c>
      <c r="DT33" s="130"/>
      <c r="DU33" s="130"/>
      <c r="DV33" s="130"/>
      <c r="DW33" s="130"/>
      <c r="DX33" s="130"/>
      <c r="DY33" s="130"/>
      <c r="DZ33" s="130"/>
      <c r="EA33" s="130"/>
      <c r="EB33" s="130"/>
      <c r="EC33" s="130"/>
      <c r="ED33" s="130"/>
      <c r="EE33" s="130"/>
      <c r="EF33" s="130"/>
      <c r="EG33" s="131"/>
      <c r="EH33" s="129">
        <f>データ!AV7</f>
        <v>93.8</v>
      </c>
      <c r="EI33" s="130"/>
      <c r="EJ33" s="130"/>
      <c r="EK33" s="130"/>
      <c r="EL33" s="130"/>
      <c r="EM33" s="130"/>
      <c r="EN33" s="130"/>
      <c r="EO33" s="130"/>
      <c r="EP33" s="130"/>
      <c r="EQ33" s="130"/>
      <c r="ER33" s="130"/>
      <c r="ES33" s="130"/>
      <c r="ET33" s="130"/>
      <c r="EU33" s="130"/>
      <c r="EV33" s="131"/>
      <c r="EW33" s="129">
        <f>データ!AW7</f>
        <v>96.8</v>
      </c>
      <c r="EX33" s="130"/>
      <c r="EY33" s="130"/>
      <c r="EZ33" s="130"/>
      <c r="FA33" s="130"/>
      <c r="FB33" s="130"/>
      <c r="FC33" s="130"/>
      <c r="FD33" s="130"/>
      <c r="FE33" s="130"/>
      <c r="FF33" s="130"/>
      <c r="FG33" s="130"/>
      <c r="FH33" s="130"/>
      <c r="FI33" s="130"/>
      <c r="FJ33" s="130"/>
      <c r="FK33" s="131"/>
      <c r="FL33" s="129">
        <f>データ!AX7</f>
        <v>93.9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7.2</v>
      </c>
      <c r="GS33" s="130"/>
      <c r="GT33" s="130"/>
      <c r="GU33" s="130"/>
      <c r="GV33" s="130"/>
      <c r="GW33" s="130"/>
      <c r="GX33" s="130"/>
      <c r="GY33" s="130"/>
      <c r="GZ33" s="130"/>
      <c r="HA33" s="130"/>
      <c r="HB33" s="130"/>
      <c r="HC33" s="130"/>
      <c r="HD33" s="130"/>
      <c r="HE33" s="130"/>
      <c r="HF33" s="131"/>
      <c r="HG33" s="129">
        <f>データ!BF7</f>
        <v>3.5</v>
      </c>
      <c r="HH33" s="130"/>
      <c r="HI33" s="130"/>
      <c r="HJ33" s="130"/>
      <c r="HK33" s="130"/>
      <c r="HL33" s="130"/>
      <c r="HM33" s="130"/>
      <c r="HN33" s="130"/>
      <c r="HO33" s="130"/>
      <c r="HP33" s="130"/>
      <c r="HQ33" s="130"/>
      <c r="HR33" s="130"/>
      <c r="HS33" s="130"/>
      <c r="HT33" s="130"/>
      <c r="HU33" s="131"/>
      <c r="HV33" s="129">
        <f>データ!BG7</f>
        <v>0.5</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78.3</v>
      </c>
      <c r="KG33" s="130"/>
      <c r="KH33" s="130"/>
      <c r="KI33" s="130"/>
      <c r="KJ33" s="130"/>
      <c r="KK33" s="130"/>
      <c r="KL33" s="130"/>
      <c r="KM33" s="130"/>
      <c r="KN33" s="130"/>
      <c r="KO33" s="130"/>
      <c r="KP33" s="130"/>
      <c r="KQ33" s="130"/>
      <c r="KR33" s="130"/>
      <c r="KS33" s="130"/>
      <c r="KT33" s="131"/>
      <c r="KU33" s="129">
        <f>データ!BQ7</f>
        <v>75.599999999999994</v>
      </c>
      <c r="KV33" s="130"/>
      <c r="KW33" s="130"/>
      <c r="KX33" s="130"/>
      <c r="KY33" s="130"/>
      <c r="KZ33" s="130"/>
      <c r="LA33" s="130"/>
      <c r="LB33" s="130"/>
      <c r="LC33" s="130"/>
      <c r="LD33" s="130"/>
      <c r="LE33" s="130"/>
      <c r="LF33" s="130"/>
      <c r="LG33" s="130"/>
      <c r="LH33" s="130"/>
      <c r="LI33" s="131"/>
      <c r="LJ33" s="129">
        <f>データ!BR7</f>
        <v>79.400000000000006</v>
      </c>
      <c r="LK33" s="130"/>
      <c r="LL33" s="130"/>
      <c r="LM33" s="130"/>
      <c r="LN33" s="130"/>
      <c r="LO33" s="130"/>
      <c r="LP33" s="130"/>
      <c r="LQ33" s="130"/>
      <c r="LR33" s="130"/>
      <c r="LS33" s="130"/>
      <c r="LT33" s="130"/>
      <c r="LU33" s="130"/>
      <c r="LV33" s="130"/>
      <c r="LW33" s="130"/>
      <c r="LX33" s="131"/>
      <c r="LY33" s="129">
        <f>データ!BS7</f>
        <v>77.400000000000006</v>
      </c>
      <c r="LZ33" s="130"/>
      <c r="MA33" s="130"/>
      <c r="MB33" s="130"/>
      <c r="MC33" s="130"/>
      <c r="MD33" s="130"/>
      <c r="ME33" s="130"/>
      <c r="MF33" s="130"/>
      <c r="MG33" s="130"/>
      <c r="MH33" s="130"/>
      <c r="MI33" s="130"/>
      <c r="MJ33" s="130"/>
      <c r="MK33" s="130"/>
      <c r="ML33" s="130"/>
      <c r="MM33" s="131"/>
      <c r="MN33" s="129">
        <f>データ!BT7</f>
        <v>70</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183</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184</v>
      </c>
      <c r="NK54" s="145"/>
      <c r="NL54" s="145"/>
      <c r="NM54" s="145"/>
      <c r="NN54" s="145"/>
      <c r="NO54" s="145"/>
      <c r="NP54" s="145"/>
      <c r="NQ54" s="145"/>
      <c r="NR54" s="145"/>
      <c r="NS54" s="145"/>
      <c r="NT54" s="145"/>
      <c r="NU54" s="145"/>
      <c r="NV54" s="145"/>
      <c r="NW54" s="145"/>
      <c r="NX54" s="146"/>
    </row>
    <row r="55" spans="1:393" ht="13.5" customHeight="1" x14ac:dyDescent="0.15">
      <c r="A55" s="2"/>
      <c r="B55" s="25"/>
      <c r="C55" s="5"/>
      <c r="D55" s="5"/>
      <c r="E55" s="5"/>
      <c r="F55" s="5"/>
      <c r="G55" s="128" t="s">
        <v>57</v>
      </c>
      <c r="H55" s="128"/>
      <c r="I55" s="128"/>
      <c r="J55" s="128"/>
      <c r="K55" s="128"/>
      <c r="L55" s="128"/>
      <c r="M55" s="128"/>
      <c r="N55" s="128"/>
      <c r="O55" s="128"/>
      <c r="P55" s="150">
        <f>データ!CA7</f>
        <v>71643</v>
      </c>
      <c r="Q55" s="151"/>
      <c r="R55" s="151"/>
      <c r="S55" s="151"/>
      <c r="T55" s="151"/>
      <c r="U55" s="151"/>
      <c r="V55" s="151"/>
      <c r="W55" s="151"/>
      <c r="X55" s="151"/>
      <c r="Y55" s="151"/>
      <c r="Z55" s="151"/>
      <c r="AA55" s="151"/>
      <c r="AB55" s="151"/>
      <c r="AC55" s="151"/>
      <c r="AD55" s="152"/>
      <c r="AE55" s="150">
        <f>データ!CB7</f>
        <v>74865</v>
      </c>
      <c r="AF55" s="151"/>
      <c r="AG55" s="151"/>
      <c r="AH55" s="151"/>
      <c r="AI55" s="151"/>
      <c r="AJ55" s="151"/>
      <c r="AK55" s="151"/>
      <c r="AL55" s="151"/>
      <c r="AM55" s="151"/>
      <c r="AN55" s="151"/>
      <c r="AO55" s="151"/>
      <c r="AP55" s="151"/>
      <c r="AQ55" s="151"/>
      <c r="AR55" s="151"/>
      <c r="AS55" s="152"/>
      <c r="AT55" s="150">
        <f>データ!CC7</f>
        <v>74190</v>
      </c>
      <c r="AU55" s="151"/>
      <c r="AV55" s="151"/>
      <c r="AW55" s="151"/>
      <c r="AX55" s="151"/>
      <c r="AY55" s="151"/>
      <c r="AZ55" s="151"/>
      <c r="BA55" s="151"/>
      <c r="BB55" s="151"/>
      <c r="BC55" s="151"/>
      <c r="BD55" s="151"/>
      <c r="BE55" s="151"/>
      <c r="BF55" s="151"/>
      <c r="BG55" s="151"/>
      <c r="BH55" s="152"/>
      <c r="BI55" s="150">
        <f>データ!CD7</f>
        <v>79431</v>
      </c>
      <c r="BJ55" s="151"/>
      <c r="BK55" s="151"/>
      <c r="BL55" s="151"/>
      <c r="BM55" s="151"/>
      <c r="BN55" s="151"/>
      <c r="BO55" s="151"/>
      <c r="BP55" s="151"/>
      <c r="BQ55" s="151"/>
      <c r="BR55" s="151"/>
      <c r="BS55" s="151"/>
      <c r="BT55" s="151"/>
      <c r="BU55" s="151"/>
      <c r="BV55" s="151"/>
      <c r="BW55" s="152"/>
      <c r="BX55" s="150">
        <f>データ!CE7</f>
        <v>83735</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23137</v>
      </c>
      <c r="DE55" s="151"/>
      <c r="DF55" s="151"/>
      <c r="DG55" s="151"/>
      <c r="DH55" s="151"/>
      <c r="DI55" s="151"/>
      <c r="DJ55" s="151"/>
      <c r="DK55" s="151"/>
      <c r="DL55" s="151"/>
      <c r="DM55" s="151"/>
      <c r="DN55" s="151"/>
      <c r="DO55" s="151"/>
      <c r="DP55" s="151"/>
      <c r="DQ55" s="151"/>
      <c r="DR55" s="152"/>
      <c r="DS55" s="150">
        <f>データ!CM7</f>
        <v>23939</v>
      </c>
      <c r="DT55" s="151"/>
      <c r="DU55" s="151"/>
      <c r="DV55" s="151"/>
      <c r="DW55" s="151"/>
      <c r="DX55" s="151"/>
      <c r="DY55" s="151"/>
      <c r="DZ55" s="151"/>
      <c r="EA55" s="151"/>
      <c r="EB55" s="151"/>
      <c r="EC55" s="151"/>
      <c r="ED55" s="151"/>
      <c r="EE55" s="151"/>
      <c r="EF55" s="151"/>
      <c r="EG55" s="152"/>
      <c r="EH55" s="150">
        <f>データ!CN7</f>
        <v>24623</v>
      </c>
      <c r="EI55" s="151"/>
      <c r="EJ55" s="151"/>
      <c r="EK55" s="151"/>
      <c r="EL55" s="151"/>
      <c r="EM55" s="151"/>
      <c r="EN55" s="151"/>
      <c r="EO55" s="151"/>
      <c r="EP55" s="151"/>
      <c r="EQ55" s="151"/>
      <c r="ER55" s="151"/>
      <c r="ES55" s="151"/>
      <c r="ET55" s="151"/>
      <c r="EU55" s="151"/>
      <c r="EV55" s="152"/>
      <c r="EW55" s="150">
        <f>データ!CO7</f>
        <v>26161</v>
      </c>
      <c r="EX55" s="151"/>
      <c r="EY55" s="151"/>
      <c r="EZ55" s="151"/>
      <c r="FA55" s="151"/>
      <c r="FB55" s="151"/>
      <c r="FC55" s="151"/>
      <c r="FD55" s="151"/>
      <c r="FE55" s="151"/>
      <c r="FF55" s="151"/>
      <c r="FG55" s="151"/>
      <c r="FH55" s="151"/>
      <c r="FI55" s="151"/>
      <c r="FJ55" s="151"/>
      <c r="FK55" s="152"/>
      <c r="FL55" s="150">
        <f>データ!CP7</f>
        <v>27159</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52.6</v>
      </c>
      <c r="GS55" s="130"/>
      <c r="GT55" s="130"/>
      <c r="GU55" s="130"/>
      <c r="GV55" s="130"/>
      <c r="GW55" s="130"/>
      <c r="GX55" s="130"/>
      <c r="GY55" s="130"/>
      <c r="GZ55" s="130"/>
      <c r="HA55" s="130"/>
      <c r="HB55" s="130"/>
      <c r="HC55" s="130"/>
      <c r="HD55" s="130"/>
      <c r="HE55" s="130"/>
      <c r="HF55" s="131"/>
      <c r="HG55" s="129">
        <f>データ!CX7</f>
        <v>52.1</v>
      </c>
      <c r="HH55" s="130"/>
      <c r="HI55" s="130"/>
      <c r="HJ55" s="130"/>
      <c r="HK55" s="130"/>
      <c r="HL55" s="130"/>
      <c r="HM55" s="130"/>
      <c r="HN55" s="130"/>
      <c r="HO55" s="130"/>
      <c r="HP55" s="130"/>
      <c r="HQ55" s="130"/>
      <c r="HR55" s="130"/>
      <c r="HS55" s="130"/>
      <c r="HT55" s="130"/>
      <c r="HU55" s="131"/>
      <c r="HV55" s="129">
        <f>データ!CY7</f>
        <v>53.7</v>
      </c>
      <c r="HW55" s="130"/>
      <c r="HX55" s="130"/>
      <c r="HY55" s="130"/>
      <c r="HZ55" s="130"/>
      <c r="IA55" s="130"/>
      <c r="IB55" s="130"/>
      <c r="IC55" s="130"/>
      <c r="ID55" s="130"/>
      <c r="IE55" s="130"/>
      <c r="IF55" s="130"/>
      <c r="IG55" s="130"/>
      <c r="IH55" s="130"/>
      <c r="II55" s="130"/>
      <c r="IJ55" s="131"/>
      <c r="IK55" s="129">
        <f>データ!CZ7</f>
        <v>52.3</v>
      </c>
      <c r="IL55" s="130"/>
      <c r="IM55" s="130"/>
      <c r="IN55" s="130"/>
      <c r="IO55" s="130"/>
      <c r="IP55" s="130"/>
      <c r="IQ55" s="130"/>
      <c r="IR55" s="130"/>
      <c r="IS55" s="130"/>
      <c r="IT55" s="130"/>
      <c r="IU55" s="130"/>
      <c r="IV55" s="130"/>
      <c r="IW55" s="130"/>
      <c r="IX55" s="130"/>
      <c r="IY55" s="131"/>
      <c r="IZ55" s="129">
        <f>データ!DA7</f>
        <v>54.2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26.5</v>
      </c>
      <c r="KG55" s="130"/>
      <c r="KH55" s="130"/>
      <c r="KI55" s="130"/>
      <c r="KJ55" s="130"/>
      <c r="KK55" s="130"/>
      <c r="KL55" s="130"/>
      <c r="KM55" s="130"/>
      <c r="KN55" s="130"/>
      <c r="KO55" s="130"/>
      <c r="KP55" s="130"/>
      <c r="KQ55" s="130"/>
      <c r="KR55" s="130"/>
      <c r="KS55" s="130"/>
      <c r="KT55" s="131"/>
      <c r="KU55" s="129">
        <f>データ!DI7</f>
        <v>27.1</v>
      </c>
      <c r="KV55" s="130"/>
      <c r="KW55" s="130"/>
      <c r="KX55" s="130"/>
      <c r="KY55" s="130"/>
      <c r="KZ55" s="130"/>
      <c r="LA55" s="130"/>
      <c r="LB55" s="130"/>
      <c r="LC55" s="130"/>
      <c r="LD55" s="130"/>
      <c r="LE55" s="130"/>
      <c r="LF55" s="130"/>
      <c r="LG55" s="130"/>
      <c r="LH55" s="130"/>
      <c r="LI55" s="131"/>
      <c r="LJ55" s="129">
        <f>データ!DJ7</f>
        <v>27.1</v>
      </c>
      <c r="LK55" s="130"/>
      <c r="LL55" s="130"/>
      <c r="LM55" s="130"/>
      <c r="LN55" s="130"/>
      <c r="LO55" s="130"/>
      <c r="LP55" s="130"/>
      <c r="LQ55" s="130"/>
      <c r="LR55" s="130"/>
      <c r="LS55" s="130"/>
      <c r="LT55" s="130"/>
      <c r="LU55" s="130"/>
      <c r="LV55" s="130"/>
      <c r="LW55" s="130"/>
      <c r="LX55" s="131"/>
      <c r="LY55" s="129">
        <f>データ!DK7</f>
        <v>26.5</v>
      </c>
      <c r="LZ55" s="130"/>
      <c r="MA55" s="130"/>
      <c r="MB55" s="130"/>
      <c r="MC55" s="130"/>
      <c r="MD55" s="130"/>
      <c r="ME55" s="130"/>
      <c r="MF55" s="130"/>
      <c r="MG55" s="130"/>
      <c r="MH55" s="130"/>
      <c r="MI55" s="130"/>
      <c r="MJ55" s="130"/>
      <c r="MK55" s="130"/>
      <c r="ML55" s="130"/>
      <c r="MM55" s="131"/>
      <c r="MN55" s="129">
        <f>データ!DL7</f>
        <v>26.8</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15">
      <c r="A56" s="2"/>
      <c r="B56" s="25"/>
      <c r="C56" s="5"/>
      <c r="D56" s="5"/>
      <c r="E56" s="5"/>
      <c r="F56" s="5"/>
      <c r="G56" s="128" t="s">
        <v>59</v>
      </c>
      <c r="H56" s="128"/>
      <c r="I56" s="128"/>
      <c r="J56" s="128"/>
      <c r="K56" s="128"/>
      <c r="L56" s="128"/>
      <c r="M56" s="128"/>
      <c r="N56" s="128"/>
      <c r="O56" s="128"/>
      <c r="P56" s="150">
        <f>データ!CF7</f>
        <v>55265</v>
      </c>
      <c r="Q56" s="151"/>
      <c r="R56" s="151"/>
      <c r="S56" s="151"/>
      <c r="T56" s="151"/>
      <c r="U56" s="151"/>
      <c r="V56" s="151"/>
      <c r="W56" s="151"/>
      <c r="X56" s="151"/>
      <c r="Y56" s="151"/>
      <c r="Z56" s="151"/>
      <c r="AA56" s="151"/>
      <c r="AB56" s="151"/>
      <c r="AC56" s="151"/>
      <c r="AD56" s="152"/>
      <c r="AE56" s="150">
        <f>データ!CG7</f>
        <v>56892</v>
      </c>
      <c r="AF56" s="151"/>
      <c r="AG56" s="151"/>
      <c r="AH56" s="151"/>
      <c r="AI56" s="151"/>
      <c r="AJ56" s="151"/>
      <c r="AK56" s="151"/>
      <c r="AL56" s="151"/>
      <c r="AM56" s="151"/>
      <c r="AN56" s="151"/>
      <c r="AO56" s="151"/>
      <c r="AP56" s="151"/>
      <c r="AQ56" s="151"/>
      <c r="AR56" s="151"/>
      <c r="AS56" s="152"/>
      <c r="AT56" s="150">
        <f>データ!CH7</f>
        <v>59108</v>
      </c>
      <c r="AU56" s="151"/>
      <c r="AV56" s="151"/>
      <c r="AW56" s="151"/>
      <c r="AX56" s="151"/>
      <c r="AY56" s="151"/>
      <c r="AZ56" s="151"/>
      <c r="BA56" s="151"/>
      <c r="BB56" s="151"/>
      <c r="BC56" s="151"/>
      <c r="BD56" s="151"/>
      <c r="BE56" s="151"/>
      <c r="BF56" s="151"/>
      <c r="BG56" s="151"/>
      <c r="BH56" s="152"/>
      <c r="BI56" s="150">
        <f>データ!CI7</f>
        <v>60271</v>
      </c>
      <c r="BJ56" s="151"/>
      <c r="BK56" s="151"/>
      <c r="BL56" s="151"/>
      <c r="BM56" s="151"/>
      <c r="BN56" s="151"/>
      <c r="BO56" s="151"/>
      <c r="BP56" s="151"/>
      <c r="BQ56" s="151"/>
      <c r="BR56" s="151"/>
      <c r="BS56" s="151"/>
      <c r="BT56" s="151"/>
      <c r="BU56" s="151"/>
      <c r="BV56" s="151"/>
      <c r="BW56" s="152"/>
      <c r="BX56" s="150">
        <f>データ!CJ7</f>
        <v>63766</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14455</v>
      </c>
      <c r="DE56" s="151"/>
      <c r="DF56" s="151"/>
      <c r="DG56" s="151"/>
      <c r="DH56" s="151"/>
      <c r="DI56" s="151"/>
      <c r="DJ56" s="151"/>
      <c r="DK56" s="151"/>
      <c r="DL56" s="151"/>
      <c r="DM56" s="151"/>
      <c r="DN56" s="151"/>
      <c r="DO56" s="151"/>
      <c r="DP56" s="151"/>
      <c r="DQ56" s="151"/>
      <c r="DR56" s="152"/>
      <c r="DS56" s="150">
        <f>データ!CR7</f>
        <v>15171</v>
      </c>
      <c r="DT56" s="151"/>
      <c r="DU56" s="151"/>
      <c r="DV56" s="151"/>
      <c r="DW56" s="151"/>
      <c r="DX56" s="151"/>
      <c r="DY56" s="151"/>
      <c r="DZ56" s="151"/>
      <c r="EA56" s="151"/>
      <c r="EB56" s="151"/>
      <c r="EC56" s="151"/>
      <c r="ED56" s="151"/>
      <c r="EE56" s="151"/>
      <c r="EF56" s="151"/>
      <c r="EG56" s="152"/>
      <c r="EH56" s="150">
        <f>データ!CS7</f>
        <v>15887</v>
      </c>
      <c r="EI56" s="151"/>
      <c r="EJ56" s="151"/>
      <c r="EK56" s="151"/>
      <c r="EL56" s="151"/>
      <c r="EM56" s="151"/>
      <c r="EN56" s="151"/>
      <c r="EO56" s="151"/>
      <c r="EP56" s="151"/>
      <c r="EQ56" s="151"/>
      <c r="ER56" s="151"/>
      <c r="ES56" s="151"/>
      <c r="ET56" s="151"/>
      <c r="EU56" s="151"/>
      <c r="EV56" s="152"/>
      <c r="EW56" s="150">
        <f>データ!CT7</f>
        <v>16979</v>
      </c>
      <c r="EX56" s="151"/>
      <c r="EY56" s="151"/>
      <c r="EZ56" s="151"/>
      <c r="FA56" s="151"/>
      <c r="FB56" s="151"/>
      <c r="FC56" s="151"/>
      <c r="FD56" s="151"/>
      <c r="FE56" s="151"/>
      <c r="FF56" s="151"/>
      <c r="FG56" s="151"/>
      <c r="FH56" s="151"/>
      <c r="FI56" s="151"/>
      <c r="FJ56" s="151"/>
      <c r="FK56" s="152"/>
      <c r="FL56" s="150">
        <f>データ!CU7</f>
        <v>18423</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185</v>
      </c>
      <c r="NK70" s="154"/>
      <c r="NL70" s="154"/>
      <c r="NM70" s="154"/>
      <c r="NN70" s="154"/>
      <c r="NO70" s="154"/>
      <c r="NP70" s="154"/>
      <c r="NQ70" s="154"/>
      <c r="NR70" s="154"/>
      <c r="NS70" s="154"/>
      <c r="NT70" s="154"/>
      <c r="NU70" s="154"/>
      <c r="NV70" s="154"/>
      <c r="NW70" s="154"/>
      <c r="NX70" s="15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x14ac:dyDescent="0.15">
      <c r="A79" s="2"/>
      <c r="B79" s="25"/>
      <c r="C79" s="5"/>
      <c r="D79" s="5"/>
      <c r="E79" s="5"/>
      <c r="F79" s="5"/>
      <c r="G79" s="36"/>
      <c r="H79" s="36"/>
      <c r="I79" s="40"/>
      <c r="J79" s="160" t="s">
        <v>57</v>
      </c>
      <c r="K79" s="161"/>
      <c r="L79" s="161"/>
      <c r="M79" s="161"/>
      <c r="N79" s="161"/>
      <c r="O79" s="161"/>
      <c r="P79" s="161"/>
      <c r="Q79" s="161"/>
      <c r="R79" s="161"/>
      <c r="S79" s="161"/>
      <c r="T79" s="162"/>
      <c r="U79" s="163">
        <f>データ!DS7</f>
        <v>35</v>
      </c>
      <c r="V79" s="163"/>
      <c r="W79" s="163"/>
      <c r="X79" s="163"/>
      <c r="Y79" s="163"/>
      <c r="Z79" s="163"/>
      <c r="AA79" s="163"/>
      <c r="AB79" s="163"/>
      <c r="AC79" s="163"/>
      <c r="AD79" s="163"/>
      <c r="AE79" s="163"/>
      <c r="AF79" s="163"/>
      <c r="AG79" s="163"/>
      <c r="AH79" s="163"/>
      <c r="AI79" s="163"/>
      <c r="AJ79" s="163"/>
      <c r="AK79" s="163"/>
      <c r="AL79" s="163"/>
      <c r="AM79" s="163"/>
      <c r="AN79" s="163">
        <f>データ!DT7</f>
        <v>40</v>
      </c>
      <c r="AO79" s="163"/>
      <c r="AP79" s="163"/>
      <c r="AQ79" s="163"/>
      <c r="AR79" s="163"/>
      <c r="AS79" s="163"/>
      <c r="AT79" s="163"/>
      <c r="AU79" s="163"/>
      <c r="AV79" s="163"/>
      <c r="AW79" s="163"/>
      <c r="AX79" s="163"/>
      <c r="AY79" s="163"/>
      <c r="AZ79" s="163"/>
      <c r="BA79" s="163"/>
      <c r="BB79" s="163"/>
      <c r="BC79" s="163"/>
      <c r="BD79" s="163"/>
      <c r="BE79" s="163"/>
      <c r="BF79" s="163"/>
      <c r="BG79" s="163">
        <f>データ!DU7</f>
        <v>42.5</v>
      </c>
      <c r="BH79" s="163"/>
      <c r="BI79" s="163"/>
      <c r="BJ79" s="163"/>
      <c r="BK79" s="163"/>
      <c r="BL79" s="163"/>
      <c r="BM79" s="163"/>
      <c r="BN79" s="163"/>
      <c r="BO79" s="163"/>
      <c r="BP79" s="163"/>
      <c r="BQ79" s="163"/>
      <c r="BR79" s="163"/>
      <c r="BS79" s="163"/>
      <c r="BT79" s="163"/>
      <c r="BU79" s="163"/>
      <c r="BV79" s="163"/>
      <c r="BW79" s="163"/>
      <c r="BX79" s="163"/>
      <c r="BY79" s="163"/>
      <c r="BZ79" s="163">
        <f>データ!DV7</f>
        <v>42.2</v>
      </c>
      <c r="CA79" s="163"/>
      <c r="CB79" s="163"/>
      <c r="CC79" s="163"/>
      <c r="CD79" s="163"/>
      <c r="CE79" s="163"/>
      <c r="CF79" s="163"/>
      <c r="CG79" s="163"/>
      <c r="CH79" s="163"/>
      <c r="CI79" s="163"/>
      <c r="CJ79" s="163"/>
      <c r="CK79" s="163"/>
      <c r="CL79" s="163"/>
      <c r="CM79" s="163"/>
      <c r="CN79" s="163"/>
      <c r="CO79" s="163"/>
      <c r="CP79" s="163"/>
      <c r="CQ79" s="163"/>
      <c r="CR79" s="163"/>
      <c r="CS79" s="163">
        <f>データ!DW7</f>
        <v>44.2</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73.2</v>
      </c>
      <c r="EP79" s="163"/>
      <c r="EQ79" s="163"/>
      <c r="ER79" s="163"/>
      <c r="ES79" s="163"/>
      <c r="ET79" s="163"/>
      <c r="EU79" s="163"/>
      <c r="EV79" s="163"/>
      <c r="EW79" s="163"/>
      <c r="EX79" s="163"/>
      <c r="EY79" s="163"/>
      <c r="EZ79" s="163"/>
      <c r="FA79" s="163"/>
      <c r="FB79" s="163"/>
      <c r="FC79" s="163"/>
      <c r="FD79" s="163"/>
      <c r="FE79" s="163"/>
      <c r="FF79" s="163"/>
      <c r="FG79" s="163"/>
      <c r="FH79" s="163">
        <f>データ!EE7</f>
        <v>81.400000000000006</v>
      </c>
      <c r="FI79" s="163"/>
      <c r="FJ79" s="163"/>
      <c r="FK79" s="163"/>
      <c r="FL79" s="163"/>
      <c r="FM79" s="163"/>
      <c r="FN79" s="163"/>
      <c r="FO79" s="163"/>
      <c r="FP79" s="163"/>
      <c r="FQ79" s="163"/>
      <c r="FR79" s="163"/>
      <c r="FS79" s="163"/>
      <c r="FT79" s="163"/>
      <c r="FU79" s="163"/>
      <c r="FV79" s="163"/>
      <c r="FW79" s="163"/>
      <c r="FX79" s="163"/>
      <c r="FY79" s="163"/>
      <c r="FZ79" s="163"/>
      <c r="GA79" s="163">
        <f>データ!EF7</f>
        <v>75.099999999999994</v>
      </c>
      <c r="GB79" s="163"/>
      <c r="GC79" s="163"/>
      <c r="GD79" s="163"/>
      <c r="GE79" s="163"/>
      <c r="GF79" s="163"/>
      <c r="GG79" s="163"/>
      <c r="GH79" s="163"/>
      <c r="GI79" s="163"/>
      <c r="GJ79" s="163"/>
      <c r="GK79" s="163"/>
      <c r="GL79" s="163"/>
      <c r="GM79" s="163"/>
      <c r="GN79" s="163"/>
      <c r="GO79" s="163"/>
      <c r="GP79" s="163"/>
      <c r="GQ79" s="163"/>
      <c r="GR79" s="163"/>
      <c r="GS79" s="163"/>
      <c r="GT79" s="163">
        <f>データ!EG7</f>
        <v>75.900000000000006</v>
      </c>
      <c r="GU79" s="163"/>
      <c r="GV79" s="163"/>
      <c r="GW79" s="163"/>
      <c r="GX79" s="163"/>
      <c r="GY79" s="163"/>
      <c r="GZ79" s="163"/>
      <c r="HA79" s="163"/>
      <c r="HB79" s="163"/>
      <c r="HC79" s="163"/>
      <c r="HD79" s="163"/>
      <c r="HE79" s="163"/>
      <c r="HF79" s="163"/>
      <c r="HG79" s="163"/>
      <c r="HH79" s="163"/>
      <c r="HI79" s="163"/>
      <c r="HJ79" s="163"/>
      <c r="HK79" s="163"/>
      <c r="HL79" s="163"/>
      <c r="HM79" s="163">
        <f>データ!EH7</f>
        <v>74.7</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49457043</v>
      </c>
      <c r="JK79" s="164"/>
      <c r="JL79" s="164"/>
      <c r="JM79" s="164"/>
      <c r="JN79" s="164"/>
      <c r="JO79" s="164"/>
      <c r="JP79" s="164"/>
      <c r="JQ79" s="164"/>
      <c r="JR79" s="164"/>
      <c r="JS79" s="164"/>
      <c r="JT79" s="164"/>
      <c r="JU79" s="164"/>
      <c r="JV79" s="164"/>
      <c r="JW79" s="164"/>
      <c r="JX79" s="164"/>
      <c r="JY79" s="164"/>
      <c r="JZ79" s="164"/>
      <c r="KA79" s="164"/>
      <c r="KB79" s="164"/>
      <c r="KC79" s="164">
        <f>データ!EP7</f>
        <v>49634733</v>
      </c>
      <c r="KD79" s="164"/>
      <c r="KE79" s="164"/>
      <c r="KF79" s="164"/>
      <c r="KG79" s="164"/>
      <c r="KH79" s="164"/>
      <c r="KI79" s="164"/>
      <c r="KJ79" s="164"/>
      <c r="KK79" s="164"/>
      <c r="KL79" s="164"/>
      <c r="KM79" s="164"/>
      <c r="KN79" s="164"/>
      <c r="KO79" s="164"/>
      <c r="KP79" s="164"/>
      <c r="KQ79" s="164"/>
      <c r="KR79" s="164"/>
      <c r="KS79" s="164"/>
      <c r="KT79" s="164"/>
      <c r="KU79" s="164"/>
      <c r="KV79" s="164">
        <f>データ!EQ7</f>
        <v>52196513</v>
      </c>
      <c r="KW79" s="164"/>
      <c r="KX79" s="164"/>
      <c r="KY79" s="164"/>
      <c r="KZ79" s="164"/>
      <c r="LA79" s="164"/>
      <c r="LB79" s="164"/>
      <c r="LC79" s="164"/>
      <c r="LD79" s="164"/>
      <c r="LE79" s="164"/>
      <c r="LF79" s="164"/>
      <c r="LG79" s="164"/>
      <c r="LH79" s="164"/>
      <c r="LI79" s="164"/>
      <c r="LJ79" s="164"/>
      <c r="LK79" s="164"/>
      <c r="LL79" s="164"/>
      <c r="LM79" s="164"/>
      <c r="LN79" s="164"/>
      <c r="LO79" s="164">
        <f>データ!ER7</f>
        <v>55455957</v>
      </c>
      <c r="LP79" s="164"/>
      <c r="LQ79" s="164"/>
      <c r="LR79" s="164"/>
      <c r="LS79" s="164"/>
      <c r="LT79" s="164"/>
      <c r="LU79" s="164"/>
      <c r="LV79" s="164"/>
      <c r="LW79" s="164"/>
      <c r="LX79" s="164"/>
      <c r="LY79" s="164"/>
      <c r="LZ79" s="164"/>
      <c r="MA79" s="164"/>
      <c r="MB79" s="164"/>
      <c r="MC79" s="164"/>
      <c r="MD79" s="164"/>
      <c r="ME79" s="164"/>
      <c r="MF79" s="164"/>
      <c r="MG79" s="164"/>
      <c r="MH79" s="164">
        <f>データ!ES7</f>
        <v>55030298</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x14ac:dyDescent="0.15">
      <c r="A80" s="2"/>
      <c r="B80" s="25"/>
      <c r="C80" s="5"/>
      <c r="D80" s="5"/>
      <c r="E80" s="5"/>
      <c r="F80" s="5"/>
      <c r="G80" s="5"/>
      <c r="H80" s="5"/>
      <c r="I80" s="40"/>
      <c r="J80" s="160" t="s">
        <v>59</v>
      </c>
      <c r="K80" s="161"/>
      <c r="L80" s="161"/>
      <c r="M80" s="161"/>
      <c r="N80" s="161"/>
      <c r="O80" s="161"/>
      <c r="P80" s="161"/>
      <c r="Q80" s="161"/>
      <c r="R80" s="161"/>
      <c r="S80" s="161"/>
      <c r="T80" s="162"/>
      <c r="U80" s="163">
        <f>データ!DX7</f>
        <v>52.5</v>
      </c>
      <c r="V80" s="163"/>
      <c r="W80" s="163"/>
      <c r="X80" s="163"/>
      <c r="Y80" s="163"/>
      <c r="Z80" s="163"/>
      <c r="AA80" s="163"/>
      <c r="AB80" s="163"/>
      <c r="AC80" s="163"/>
      <c r="AD80" s="163"/>
      <c r="AE80" s="163"/>
      <c r="AF80" s="163"/>
      <c r="AG80" s="163"/>
      <c r="AH80" s="163"/>
      <c r="AI80" s="163"/>
      <c r="AJ80" s="163"/>
      <c r="AK80" s="163"/>
      <c r="AL80" s="163"/>
      <c r="AM80" s="163"/>
      <c r="AN80" s="163">
        <f>データ!DY7</f>
        <v>52.7</v>
      </c>
      <c r="AO80" s="163"/>
      <c r="AP80" s="163"/>
      <c r="AQ80" s="163"/>
      <c r="AR80" s="163"/>
      <c r="AS80" s="163"/>
      <c r="AT80" s="163"/>
      <c r="AU80" s="163"/>
      <c r="AV80" s="163"/>
      <c r="AW80" s="163"/>
      <c r="AX80" s="163"/>
      <c r="AY80" s="163"/>
      <c r="AZ80" s="163"/>
      <c r="BA80" s="163"/>
      <c r="BB80" s="163"/>
      <c r="BC80" s="163"/>
      <c r="BD80" s="163"/>
      <c r="BE80" s="163"/>
      <c r="BF80" s="163"/>
      <c r="BG80" s="163">
        <f>データ!DZ7</f>
        <v>53.7</v>
      </c>
      <c r="BH80" s="163"/>
      <c r="BI80" s="163"/>
      <c r="BJ80" s="163"/>
      <c r="BK80" s="163"/>
      <c r="BL80" s="163"/>
      <c r="BM80" s="163"/>
      <c r="BN80" s="163"/>
      <c r="BO80" s="163"/>
      <c r="BP80" s="163"/>
      <c r="BQ80" s="163"/>
      <c r="BR80" s="163"/>
      <c r="BS80" s="163"/>
      <c r="BT80" s="163"/>
      <c r="BU80" s="163"/>
      <c r="BV80" s="163"/>
      <c r="BW80" s="163"/>
      <c r="BX80" s="163"/>
      <c r="BY80" s="163"/>
      <c r="BZ80" s="163">
        <f>データ!EA7</f>
        <v>56.4</v>
      </c>
      <c r="CA80" s="163"/>
      <c r="CB80" s="163"/>
      <c r="CC80" s="163"/>
      <c r="CD80" s="163"/>
      <c r="CE80" s="163"/>
      <c r="CF80" s="163"/>
      <c r="CG80" s="163"/>
      <c r="CH80" s="163"/>
      <c r="CI80" s="163"/>
      <c r="CJ80" s="163"/>
      <c r="CK80" s="163"/>
      <c r="CL80" s="163"/>
      <c r="CM80" s="163"/>
      <c r="CN80" s="163"/>
      <c r="CO80" s="163"/>
      <c r="CP80" s="163"/>
      <c r="CQ80" s="163"/>
      <c r="CR80" s="163"/>
      <c r="CS80" s="163">
        <f>データ!EB7</f>
        <v>56.8</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66.099999999999994</v>
      </c>
      <c r="EP80" s="163"/>
      <c r="EQ80" s="163"/>
      <c r="ER80" s="163"/>
      <c r="ES80" s="163"/>
      <c r="ET80" s="163"/>
      <c r="EU80" s="163"/>
      <c r="EV80" s="163"/>
      <c r="EW80" s="163"/>
      <c r="EX80" s="163"/>
      <c r="EY80" s="163"/>
      <c r="EZ80" s="163"/>
      <c r="FA80" s="163"/>
      <c r="FB80" s="163"/>
      <c r="FC80" s="163"/>
      <c r="FD80" s="163"/>
      <c r="FE80" s="163"/>
      <c r="FF80" s="163"/>
      <c r="FG80" s="163"/>
      <c r="FH80" s="163">
        <f>データ!EJ7</f>
        <v>68.400000000000006</v>
      </c>
      <c r="FI80" s="163"/>
      <c r="FJ80" s="163"/>
      <c r="FK80" s="163"/>
      <c r="FL80" s="163"/>
      <c r="FM80" s="163"/>
      <c r="FN80" s="163"/>
      <c r="FO80" s="163"/>
      <c r="FP80" s="163"/>
      <c r="FQ80" s="163"/>
      <c r="FR80" s="163"/>
      <c r="FS80" s="163"/>
      <c r="FT80" s="163"/>
      <c r="FU80" s="163"/>
      <c r="FV80" s="163"/>
      <c r="FW80" s="163"/>
      <c r="FX80" s="163"/>
      <c r="FY80" s="163"/>
      <c r="FZ80" s="163"/>
      <c r="GA80" s="163">
        <f>データ!EK7</f>
        <v>69.3</v>
      </c>
      <c r="GB80" s="163"/>
      <c r="GC80" s="163"/>
      <c r="GD80" s="163"/>
      <c r="GE80" s="163"/>
      <c r="GF80" s="163"/>
      <c r="GG80" s="163"/>
      <c r="GH80" s="163"/>
      <c r="GI80" s="163"/>
      <c r="GJ80" s="163"/>
      <c r="GK80" s="163"/>
      <c r="GL80" s="163"/>
      <c r="GM80" s="163"/>
      <c r="GN80" s="163"/>
      <c r="GO80" s="163"/>
      <c r="GP80" s="163"/>
      <c r="GQ80" s="163"/>
      <c r="GR80" s="163"/>
      <c r="GS80" s="163"/>
      <c r="GT80" s="163">
        <f>データ!EL7</f>
        <v>71.099999999999994</v>
      </c>
      <c r="GU80" s="163"/>
      <c r="GV80" s="163"/>
      <c r="GW80" s="163"/>
      <c r="GX80" s="163"/>
      <c r="GY80" s="163"/>
      <c r="GZ80" s="163"/>
      <c r="HA80" s="163"/>
      <c r="HB80" s="163"/>
      <c r="HC80" s="163"/>
      <c r="HD80" s="163"/>
      <c r="HE80" s="163"/>
      <c r="HF80" s="163"/>
      <c r="HG80" s="163"/>
      <c r="HH80" s="163"/>
      <c r="HI80" s="163"/>
      <c r="HJ80" s="163"/>
      <c r="HK80" s="163"/>
      <c r="HL80" s="163"/>
      <c r="HM80" s="163">
        <f>データ!EM7</f>
        <v>69.8</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44446754</v>
      </c>
      <c r="JK80" s="164"/>
      <c r="JL80" s="164"/>
      <c r="JM80" s="164"/>
      <c r="JN80" s="164"/>
      <c r="JO80" s="164"/>
      <c r="JP80" s="164"/>
      <c r="JQ80" s="164"/>
      <c r="JR80" s="164"/>
      <c r="JS80" s="164"/>
      <c r="JT80" s="164"/>
      <c r="JU80" s="164"/>
      <c r="JV80" s="164"/>
      <c r="JW80" s="164"/>
      <c r="JX80" s="164"/>
      <c r="JY80" s="164"/>
      <c r="JZ80" s="164"/>
      <c r="KA80" s="164"/>
      <c r="KB80" s="164"/>
      <c r="KC80" s="164">
        <f>データ!EU7</f>
        <v>45729936</v>
      </c>
      <c r="KD80" s="164"/>
      <c r="KE80" s="164"/>
      <c r="KF80" s="164"/>
      <c r="KG80" s="164"/>
      <c r="KH80" s="164"/>
      <c r="KI80" s="164"/>
      <c r="KJ80" s="164"/>
      <c r="KK80" s="164"/>
      <c r="KL80" s="164"/>
      <c r="KM80" s="164"/>
      <c r="KN80" s="164"/>
      <c r="KO80" s="164"/>
      <c r="KP80" s="164"/>
      <c r="KQ80" s="164"/>
      <c r="KR80" s="164"/>
      <c r="KS80" s="164"/>
      <c r="KT80" s="164"/>
      <c r="KU80" s="164"/>
      <c r="KV80" s="164">
        <f>データ!EV7</f>
        <v>47442477</v>
      </c>
      <c r="KW80" s="164"/>
      <c r="KX80" s="164"/>
      <c r="KY80" s="164"/>
      <c r="KZ80" s="164"/>
      <c r="LA80" s="164"/>
      <c r="LB80" s="164"/>
      <c r="LC80" s="164"/>
      <c r="LD80" s="164"/>
      <c r="LE80" s="164"/>
      <c r="LF80" s="164"/>
      <c r="LG80" s="164"/>
      <c r="LH80" s="164"/>
      <c r="LI80" s="164"/>
      <c r="LJ80" s="164"/>
      <c r="LK80" s="164"/>
      <c r="LL80" s="164"/>
      <c r="LM80" s="164"/>
      <c r="LN80" s="164"/>
      <c r="LO80" s="164">
        <f>データ!EW7</f>
        <v>48164556</v>
      </c>
      <c r="LP80" s="164"/>
      <c r="LQ80" s="164"/>
      <c r="LR80" s="164"/>
      <c r="LS80" s="164"/>
      <c r="LT80" s="164"/>
      <c r="LU80" s="164"/>
      <c r="LV80" s="164"/>
      <c r="LW80" s="164"/>
      <c r="LX80" s="164"/>
      <c r="LY80" s="164"/>
      <c r="LZ80" s="164"/>
      <c r="MA80" s="164"/>
      <c r="MB80" s="164"/>
      <c r="MC80" s="164"/>
      <c r="MD80" s="164"/>
      <c r="ME80" s="164"/>
      <c r="MF80" s="164"/>
      <c r="MG80" s="164"/>
      <c r="MH80" s="164">
        <f>データ!EX7</f>
        <v>49637382</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W7AKes36wG3nVXFciM+b0R9AFTPr+q5vzBr+rgNbWd1ujnRayxF7UIt3xaTLzrduyDxcxtzEq5imqJXHtlFYA==" saltValue="A/EYLRP4C3soZKso5VObF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145</v>
      </c>
      <c r="AW5" s="62" t="s">
        <v>146</v>
      </c>
      <c r="AX5" s="62" t="s">
        <v>147</v>
      </c>
      <c r="AY5" s="62" t="s">
        <v>148</v>
      </c>
      <c r="AZ5" s="62" t="s">
        <v>149</v>
      </c>
      <c r="BA5" s="62" t="s">
        <v>150</v>
      </c>
      <c r="BB5" s="62" t="s">
        <v>151</v>
      </c>
      <c r="BC5" s="62" t="s">
        <v>152</v>
      </c>
      <c r="BD5" s="62" t="s">
        <v>153</v>
      </c>
      <c r="BE5" s="62" t="s">
        <v>155</v>
      </c>
      <c r="BF5" s="62" t="s">
        <v>144</v>
      </c>
      <c r="BG5" s="62" t="s">
        <v>145</v>
      </c>
      <c r="BH5" s="62" t="s">
        <v>156</v>
      </c>
      <c r="BI5" s="62" t="s">
        <v>147</v>
      </c>
      <c r="BJ5" s="62" t="s">
        <v>148</v>
      </c>
      <c r="BK5" s="62" t="s">
        <v>149</v>
      </c>
      <c r="BL5" s="62" t="s">
        <v>150</v>
      </c>
      <c r="BM5" s="62" t="s">
        <v>151</v>
      </c>
      <c r="BN5" s="62" t="s">
        <v>152</v>
      </c>
      <c r="BO5" s="62" t="s">
        <v>153</v>
      </c>
      <c r="BP5" s="62" t="s">
        <v>154</v>
      </c>
      <c r="BQ5" s="62" t="s">
        <v>144</v>
      </c>
      <c r="BR5" s="62" t="s">
        <v>157</v>
      </c>
      <c r="BS5" s="62" t="s">
        <v>156</v>
      </c>
      <c r="BT5" s="62" t="s">
        <v>147</v>
      </c>
      <c r="BU5" s="62" t="s">
        <v>148</v>
      </c>
      <c r="BV5" s="62" t="s">
        <v>149</v>
      </c>
      <c r="BW5" s="62" t="s">
        <v>150</v>
      </c>
      <c r="BX5" s="62" t="s">
        <v>151</v>
      </c>
      <c r="BY5" s="62" t="s">
        <v>152</v>
      </c>
      <c r="BZ5" s="62" t="s">
        <v>153</v>
      </c>
      <c r="CA5" s="62" t="s">
        <v>155</v>
      </c>
      <c r="CB5" s="62" t="s">
        <v>144</v>
      </c>
      <c r="CC5" s="62" t="s">
        <v>145</v>
      </c>
      <c r="CD5" s="62" t="s">
        <v>156</v>
      </c>
      <c r="CE5" s="62" t="s">
        <v>147</v>
      </c>
      <c r="CF5" s="62" t="s">
        <v>148</v>
      </c>
      <c r="CG5" s="62" t="s">
        <v>149</v>
      </c>
      <c r="CH5" s="62" t="s">
        <v>150</v>
      </c>
      <c r="CI5" s="62" t="s">
        <v>151</v>
      </c>
      <c r="CJ5" s="62" t="s">
        <v>152</v>
      </c>
      <c r="CK5" s="62" t="s">
        <v>153</v>
      </c>
      <c r="CL5" s="62" t="s">
        <v>154</v>
      </c>
      <c r="CM5" s="62" t="s">
        <v>158</v>
      </c>
      <c r="CN5" s="62" t="s">
        <v>159</v>
      </c>
      <c r="CO5" s="62" t="s">
        <v>146</v>
      </c>
      <c r="CP5" s="62" t="s">
        <v>147</v>
      </c>
      <c r="CQ5" s="62" t="s">
        <v>148</v>
      </c>
      <c r="CR5" s="62" t="s">
        <v>149</v>
      </c>
      <c r="CS5" s="62" t="s">
        <v>150</v>
      </c>
      <c r="CT5" s="62" t="s">
        <v>151</v>
      </c>
      <c r="CU5" s="62" t="s">
        <v>152</v>
      </c>
      <c r="CV5" s="62" t="s">
        <v>153</v>
      </c>
      <c r="CW5" s="62" t="s">
        <v>155</v>
      </c>
      <c r="CX5" s="62" t="s">
        <v>158</v>
      </c>
      <c r="CY5" s="62" t="s">
        <v>145</v>
      </c>
      <c r="CZ5" s="62" t="s">
        <v>156</v>
      </c>
      <c r="DA5" s="62" t="s">
        <v>147</v>
      </c>
      <c r="DB5" s="62" t="s">
        <v>148</v>
      </c>
      <c r="DC5" s="62" t="s">
        <v>149</v>
      </c>
      <c r="DD5" s="62" t="s">
        <v>150</v>
      </c>
      <c r="DE5" s="62" t="s">
        <v>151</v>
      </c>
      <c r="DF5" s="62" t="s">
        <v>152</v>
      </c>
      <c r="DG5" s="62" t="s">
        <v>153</v>
      </c>
      <c r="DH5" s="62" t="s">
        <v>154</v>
      </c>
      <c r="DI5" s="62" t="s">
        <v>144</v>
      </c>
      <c r="DJ5" s="62" t="s">
        <v>145</v>
      </c>
      <c r="DK5" s="62" t="s">
        <v>156</v>
      </c>
      <c r="DL5" s="62" t="s">
        <v>147</v>
      </c>
      <c r="DM5" s="62" t="s">
        <v>148</v>
      </c>
      <c r="DN5" s="62" t="s">
        <v>149</v>
      </c>
      <c r="DO5" s="62" t="s">
        <v>150</v>
      </c>
      <c r="DP5" s="62" t="s">
        <v>151</v>
      </c>
      <c r="DQ5" s="62" t="s">
        <v>152</v>
      </c>
      <c r="DR5" s="62" t="s">
        <v>153</v>
      </c>
      <c r="DS5" s="62" t="s">
        <v>154</v>
      </c>
      <c r="DT5" s="62" t="s">
        <v>160</v>
      </c>
      <c r="DU5" s="62" t="s">
        <v>145</v>
      </c>
      <c r="DV5" s="62" t="s">
        <v>156</v>
      </c>
      <c r="DW5" s="62" t="s">
        <v>147</v>
      </c>
      <c r="DX5" s="62" t="s">
        <v>148</v>
      </c>
      <c r="DY5" s="62" t="s">
        <v>149</v>
      </c>
      <c r="DZ5" s="62" t="s">
        <v>150</v>
      </c>
      <c r="EA5" s="62" t="s">
        <v>151</v>
      </c>
      <c r="EB5" s="62" t="s">
        <v>152</v>
      </c>
      <c r="EC5" s="62" t="s">
        <v>153</v>
      </c>
      <c r="ED5" s="62" t="s">
        <v>154</v>
      </c>
      <c r="EE5" s="62" t="s">
        <v>144</v>
      </c>
      <c r="EF5" s="62" t="s">
        <v>145</v>
      </c>
      <c r="EG5" s="62" t="s">
        <v>161</v>
      </c>
      <c r="EH5" s="62" t="s">
        <v>147</v>
      </c>
      <c r="EI5" s="62" t="s">
        <v>148</v>
      </c>
      <c r="EJ5" s="62" t="s">
        <v>149</v>
      </c>
      <c r="EK5" s="62" t="s">
        <v>150</v>
      </c>
      <c r="EL5" s="62" t="s">
        <v>151</v>
      </c>
      <c r="EM5" s="62" t="s">
        <v>152</v>
      </c>
      <c r="EN5" s="62" t="s">
        <v>162</v>
      </c>
      <c r="EO5" s="62" t="s">
        <v>154</v>
      </c>
      <c r="EP5" s="62" t="s">
        <v>144</v>
      </c>
      <c r="EQ5" s="62" t="s">
        <v>145</v>
      </c>
      <c r="ER5" s="62" t="s">
        <v>156</v>
      </c>
      <c r="ES5" s="62" t="s">
        <v>147</v>
      </c>
      <c r="ET5" s="62" t="s">
        <v>148</v>
      </c>
      <c r="EU5" s="62" t="s">
        <v>149</v>
      </c>
      <c r="EV5" s="62" t="s">
        <v>150</v>
      </c>
      <c r="EW5" s="62" t="s">
        <v>151</v>
      </c>
      <c r="EX5" s="62" t="s">
        <v>152</v>
      </c>
      <c r="EY5" s="62" t="s">
        <v>153</v>
      </c>
    </row>
    <row r="6" spans="1:155" s="67" customFormat="1" x14ac:dyDescent="0.15">
      <c r="A6" s="48" t="s">
        <v>163</v>
      </c>
      <c r="B6" s="63">
        <f>B8</f>
        <v>2020</v>
      </c>
      <c r="C6" s="63">
        <f t="shared" ref="C6:M6" si="2">C8</f>
        <v>360007</v>
      </c>
      <c r="D6" s="63">
        <f t="shared" si="2"/>
        <v>46</v>
      </c>
      <c r="E6" s="63">
        <f t="shared" si="2"/>
        <v>6</v>
      </c>
      <c r="F6" s="63">
        <f t="shared" si="2"/>
        <v>0</v>
      </c>
      <c r="G6" s="63">
        <f t="shared" si="2"/>
        <v>1</v>
      </c>
      <c r="H6" s="167" t="str">
        <f>IF(H8&lt;&gt;I8,H8,"")&amp;IF(I8&lt;&gt;J8,I8,"")&amp;"　"&amp;J8</f>
        <v>徳島県　中央病院</v>
      </c>
      <c r="I6" s="168"/>
      <c r="J6" s="169"/>
      <c r="K6" s="63" t="str">
        <f t="shared" si="2"/>
        <v>条例全部</v>
      </c>
      <c r="L6" s="63" t="str">
        <f t="shared" si="2"/>
        <v>病院事業</v>
      </c>
      <c r="M6" s="63" t="str">
        <f t="shared" si="2"/>
        <v>一般病院</v>
      </c>
      <c r="N6" s="63" t="str">
        <f>N8</f>
        <v>400床以上～500床未満</v>
      </c>
      <c r="O6" s="63" t="str">
        <f>O8</f>
        <v>学術・研究機関出身</v>
      </c>
      <c r="P6" s="63" t="str">
        <f>P8</f>
        <v>直営</v>
      </c>
      <c r="Q6" s="64">
        <f t="shared" ref="Q6:AH6" si="3">Q8</f>
        <v>26</v>
      </c>
      <c r="R6" s="63" t="str">
        <f t="shared" si="3"/>
        <v>対象</v>
      </c>
      <c r="S6" s="63" t="str">
        <f t="shared" si="3"/>
        <v>透 I 未 訓 ガ</v>
      </c>
      <c r="T6" s="63" t="str">
        <f t="shared" si="3"/>
        <v>救 臨 が 感 へ 災 地</v>
      </c>
      <c r="U6" s="64">
        <f>U8</f>
        <v>735070</v>
      </c>
      <c r="V6" s="64">
        <f>V8</f>
        <v>41591</v>
      </c>
      <c r="W6" s="63" t="str">
        <f>W8</f>
        <v>非該当</v>
      </c>
      <c r="X6" s="63" t="str">
        <f t="shared" ref="X6" si="4">X8</f>
        <v>非該当</v>
      </c>
      <c r="Y6" s="63" t="str">
        <f t="shared" si="3"/>
        <v>７：１</v>
      </c>
      <c r="Z6" s="64">
        <f t="shared" si="3"/>
        <v>390</v>
      </c>
      <c r="AA6" s="64" t="str">
        <f t="shared" si="3"/>
        <v>-</v>
      </c>
      <c r="AB6" s="64">
        <f t="shared" si="3"/>
        <v>5</v>
      </c>
      <c r="AC6" s="64">
        <f t="shared" si="3"/>
        <v>60</v>
      </c>
      <c r="AD6" s="64">
        <f t="shared" si="3"/>
        <v>5</v>
      </c>
      <c r="AE6" s="64">
        <f t="shared" si="3"/>
        <v>460</v>
      </c>
      <c r="AF6" s="64">
        <f t="shared" si="3"/>
        <v>370</v>
      </c>
      <c r="AG6" s="64" t="str">
        <f t="shared" si="3"/>
        <v>-</v>
      </c>
      <c r="AH6" s="64">
        <f t="shared" si="3"/>
        <v>370</v>
      </c>
      <c r="AI6" s="65">
        <f>IF(AI8="-",NA(),AI8)</f>
        <v>102.5</v>
      </c>
      <c r="AJ6" s="65">
        <f t="shared" ref="AJ6:AR6" si="5">IF(AJ8="-",NA(),AJ8)</f>
        <v>103.1</v>
      </c>
      <c r="AK6" s="65">
        <f t="shared" si="5"/>
        <v>102.5</v>
      </c>
      <c r="AL6" s="65">
        <f t="shared" si="5"/>
        <v>103.6</v>
      </c>
      <c r="AM6" s="65">
        <f t="shared" si="5"/>
        <v>98.2</v>
      </c>
      <c r="AN6" s="65">
        <f t="shared" si="5"/>
        <v>98.5</v>
      </c>
      <c r="AO6" s="65">
        <f t="shared" si="5"/>
        <v>98.7</v>
      </c>
      <c r="AP6" s="65">
        <f t="shared" si="5"/>
        <v>99</v>
      </c>
      <c r="AQ6" s="65">
        <f t="shared" si="5"/>
        <v>99</v>
      </c>
      <c r="AR6" s="65">
        <f t="shared" si="5"/>
        <v>103.9</v>
      </c>
      <c r="AS6" s="65" t="str">
        <f>IF(AS8="-","【-】","【"&amp;SUBSTITUTE(TEXT(AS8,"#,##0.0"),"-","△")&amp;"】")</f>
        <v>【102.5】</v>
      </c>
      <c r="AT6" s="65">
        <f>IF(AT8="-",NA(),AT8)</f>
        <v>93.7</v>
      </c>
      <c r="AU6" s="65">
        <f t="shared" ref="AU6:BC6" si="6">IF(AU8="-",NA(),AU8)</f>
        <v>94</v>
      </c>
      <c r="AV6" s="65">
        <f t="shared" si="6"/>
        <v>93.8</v>
      </c>
      <c r="AW6" s="65">
        <f t="shared" si="6"/>
        <v>96.8</v>
      </c>
      <c r="AX6" s="65">
        <f t="shared" si="6"/>
        <v>93.9</v>
      </c>
      <c r="AY6" s="65">
        <f t="shared" si="6"/>
        <v>91.6</v>
      </c>
      <c r="AZ6" s="65">
        <f t="shared" si="6"/>
        <v>92.1</v>
      </c>
      <c r="BA6" s="65">
        <f t="shared" si="6"/>
        <v>92.3</v>
      </c>
      <c r="BB6" s="65">
        <f t="shared" si="6"/>
        <v>92.4</v>
      </c>
      <c r="BC6" s="65">
        <f t="shared" si="6"/>
        <v>87.5</v>
      </c>
      <c r="BD6" s="65" t="str">
        <f>IF(BD8="-","【-】","【"&amp;SUBSTITUTE(TEXT(BD8,"#,##0.0"),"-","△")&amp;"】")</f>
        <v>【84.7】</v>
      </c>
      <c r="BE6" s="65">
        <f>IF(BE8="-",NA(),BE8)</f>
        <v>7.2</v>
      </c>
      <c r="BF6" s="65">
        <f t="shared" ref="BF6:BN6" si="7">IF(BF8="-",NA(),BF8)</f>
        <v>3.5</v>
      </c>
      <c r="BG6" s="65">
        <f t="shared" si="7"/>
        <v>0.5</v>
      </c>
      <c r="BH6" s="65">
        <f t="shared" si="7"/>
        <v>0</v>
      </c>
      <c r="BI6" s="65">
        <f t="shared" si="7"/>
        <v>0</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78.3</v>
      </c>
      <c r="BQ6" s="65">
        <f t="shared" ref="BQ6:BY6" si="8">IF(BQ8="-",NA(),BQ8)</f>
        <v>75.599999999999994</v>
      </c>
      <c r="BR6" s="65">
        <f t="shared" si="8"/>
        <v>79.400000000000006</v>
      </c>
      <c r="BS6" s="65">
        <f t="shared" si="8"/>
        <v>77.400000000000006</v>
      </c>
      <c r="BT6" s="65">
        <f t="shared" si="8"/>
        <v>70</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71643</v>
      </c>
      <c r="CB6" s="66">
        <f t="shared" ref="CB6:CJ6" si="9">IF(CB8="-",NA(),CB8)</f>
        <v>74865</v>
      </c>
      <c r="CC6" s="66">
        <f t="shared" si="9"/>
        <v>74190</v>
      </c>
      <c r="CD6" s="66">
        <f t="shared" si="9"/>
        <v>79431</v>
      </c>
      <c r="CE6" s="66">
        <f t="shared" si="9"/>
        <v>83735</v>
      </c>
      <c r="CF6" s="66">
        <f t="shared" si="9"/>
        <v>55265</v>
      </c>
      <c r="CG6" s="66">
        <f t="shared" si="9"/>
        <v>56892</v>
      </c>
      <c r="CH6" s="66">
        <f t="shared" si="9"/>
        <v>59108</v>
      </c>
      <c r="CI6" s="66">
        <f t="shared" si="9"/>
        <v>60271</v>
      </c>
      <c r="CJ6" s="66">
        <f t="shared" si="9"/>
        <v>63766</v>
      </c>
      <c r="CK6" s="65" t="str">
        <f>IF(CK8="-","【-】","【"&amp;SUBSTITUTE(TEXT(CK8,"#,##0"),"-","△")&amp;"】")</f>
        <v>【56,733】</v>
      </c>
      <c r="CL6" s="66">
        <f>IF(CL8="-",NA(),CL8)</f>
        <v>23137</v>
      </c>
      <c r="CM6" s="66">
        <f t="shared" ref="CM6:CU6" si="10">IF(CM8="-",NA(),CM8)</f>
        <v>23939</v>
      </c>
      <c r="CN6" s="66">
        <f t="shared" si="10"/>
        <v>24623</v>
      </c>
      <c r="CO6" s="66">
        <f t="shared" si="10"/>
        <v>26161</v>
      </c>
      <c r="CP6" s="66">
        <f t="shared" si="10"/>
        <v>27159</v>
      </c>
      <c r="CQ6" s="66">
        <f t="shared" si="10"/>
        <v>14455</v>
      </c>
      <c r="CR6" s="66">
        <f t="shared" si="10"/>
        <v>15171</v>
      </c>
      <c r="CS6" s="66">
        <f t="shared" si="10"/>
        <v>15887</v>
      </c>
      <c r="CT6" s="66">
        <f t="shared" si="10"/>
        <v>16979</v>
      </c>
      <c r="CU6" s="66">
        <f t="shared" si="10"/>
        <v>18423</v>
      </c>
      <c r="CV6" s="65" t="str">
        <f>IF(CV8="-","【-】","【"&amp;SUBSTITUTE(TEXT(CV8,"#,##0"),"-","△")&amp;"】")</f>
        <v>【16,778】</v>
      </c>
      <c r="CW6" s="65">
        <f>IF(CW8="-",NA(),CW8)</f>
        <v>52.6</v>
      </c>
      <c r="CX6" s="65">
        <f t="shared" ref="CX6:DF6" si="11">IF(CX8="-",NA(),CX8)</f>
        <v>52.1</v>
      </c>
      <c r="CY6" s="65">
        <f t="shared" si="11"/>
        <v>53.7</v>
      </c>
      <c r="CZ6" s="65">
        <f t="shared" si="11"/>
        <v>52.3</v>
      </c>
      <c r="DA6" s="65">
        <f t="shared" si="11"/>
        <v>54.2</v>
      </c>
      <c r="DB6" s="65">
        <f t="shared" si="11"/>
        <v>54.1</v>
      </c>
      <c r="DC6" s="65">
        <f t="shared" si="11"/>
        <v>53.8</v>
      </c>
      <c r="DD6" s="65">
        <f t="shared" si="11"/>
        <v>53</v>
      </c>
      <c r="DE6" s="65">
        <f t="shared" si="11"/>
        <v>53</v>
      </c>
      <c r="DF6" s="65">
        <f t="shared" si="11"/>
        <v>56.7</v>
      </c>
      <c r="DG6" s="65" t="str">
        <f>IF(DG8="-","【-】","【"&amp;SUBSTITUTE(TEXT(DG8,"#,##0.0"),"-","△")&amp;"】")</f>
        <v>【58.8】</v>
      </c>
      <c r="DH6" s="65">
        <f>IF(DH8="-",NA(),DH8)</f>
        <v>26.5</v>
      </c>
      <c r="DI6" s="65">
        <f t="shared" ref="DI6:DQ6" si="12">IF(DI8="-",NA(),DI8)</f>
        <v>27.1</v>
      </c>
      <c r="DJ6" s="65">
        <f t="shared" si="12"/>
        <v>27.1</v>
      </c>
      <c r="DK6" s="65">
        <f t="shared" si="12"/>
        <v>26.5</v>
      </c>
      <c r="DL6" s="65">
        <f t="shared" si="12"/>
        <v>26.8</v>
      </c>
      <c r="DM6" s="65">
        <f t="shared" si="12"/>
        <v>25.2</v>
      </c>
      <c r="DN6" s="65">
        <f t="shared" si="12"/>
        <v>25.4</v>
      </c>
      <c r="DO6" s="65">
        <f t="shared" si="12"/>
        <v>25.8</v>
      </c>
      <c r="DP6" s="65">
        <f t="shared" si="12"/>
        <v>26.4</v>
      </c>
      <c r="DQ6" s="65">
        <f t="shared" si="12"/>
        <v>26.2</v>
      </c>
      <c r="DR6" s="65" t="str">
        <f>IF(DR8="-","【-】","【"&amp;SUBSTITUTE(TEXT(DR8,"#,##0.0"),"-","△")&amp;"】")</f>
        <v>【24.8】</v>
      </c>
      <c r="DS6" s="65">
        <f>IF(DS8="-",NA(),DS8)</f>
        <v>35</v>
      </c>
      <c r="DT6" s="65">
        <f t="shared" ref="DT6:EB6" si="13">IF(DT8="-",NA(),DT8)</f>
        <v>40</v>
      </c>
      <c r="DU6" s="65">
        <f t="shared" si="13"/>
        <v>42.5</v>
      </c>
      <c r="DV6" s="65">
        <f t="shared" si="13"/>
        <v>42.2</v>
      </c>
      <c r="DW6" s="65">
        <f t="shared" si="13"/>
        <v>44.2</v>
      </c>
      <c r="DX6" s="65">
        <f t="shared" si="13"/>
        <v>52.5</v>
      </c>
      <c r="DY6" s="65">
        <f t="shared" si="13"/>
        <v>52.7</v>
      </c>
      <c r="DZ6" s="65">
        <f t="shared" si="13"/>
        <v>53.7</v>
      </c>
      <c r="EA6" s="65">
        <f t="shared" si="13"/>
        <v>56.4</v>
      </c>
      <c r="EB6" s="65">
        <f t="shared" si="13"/>
        <v>56.8</v>
      </c>
      <c r="EC6" s="65" t="str">
        <f>IF(EC8="-","【-】","【"&amp;SUBSTITUTE(TEXT(EC8,"#,##0.0"),"-","△")&amp;"】")</f>
        <v>【54.8】</v>
      </c>
      <c r="ED6" s="65">
        <f>IF(ED8="-",NA(),ED8)</f>
        <v>73.2</v>
      </c>
      <c r="EE6" s="65">
        <f t="shared" ref="EE6:EM6" si="14">IF(EE8="-",NA(),EE8)</f>
        <v>81.400000000000006</v>
      </c>
      <c r="EF6" s="65">
        <f t="shared" si="14"/>
        <v>75.099999999999994</v>
      </c>
      <c r="EG6" s="65">
        <f t="shared" si="14"/>
        <v>75.900000000000006</v>
      </c>
      <c r="EH6" s="65">
        <f t="shared" si="14"/>
        <v>74.7</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49457043</v>
      </c>
      <c r="EP6" s="66">
        <f t="shared" ref="EP6:EX6" si="15">IF(EP8="-",NA(),EP8)</f>
        <v>49634733</v>
      </c>
      <c r="EQ6" s="66">
        <f t="shared" si="15"/>
        <v>52196513</v>
      </c>
      <c r="ER6" s="66">
        <f t="shared" si="15"/>
        <v>55455957</v>
      </c>
      <c r="ES6" s="66">
        <f t="shared" si="15"/>
        <v>55030298</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164</v>
      </c>
      <c r="B7" s="63">
        <f t="shared" ref="B7:AH7" si="16">B8</f>
        <v>2020</v>
      </c>
      <c r="C7" s="63">
        <f t="shared" si="16"/>
        <v>360007</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400床以上～500床未満</v>
      </c>
      <c r="O7" s="63" t="str">
        <f>O8</f>
        <v>学術・研究機関出身</v>
      </c>
      <c r="P7" s="63" t="str">
        <f>P8</f>
        <v>直営</v>
      </c>
      <c r="Q7" s="64">
        <f t="shared" si="16"/>
        <v>26</v>
      </c>
      <c r="R7" s="63" t="str">
        <f t="shared" si="16"/>
        <v>対象</v>
      </c>
      <c r="S7" s="63" t="str">
        <f t="shared" si="16"/>
        <v>透 I 未 訓 ガ</v>
      </c>
      <c r="T7" s="63" t="str">
        <f t="shared" si="16"/>
        <v>救 臨 が 感 へ 災 地</v>
      </c>
      <c r="U7" s="64">
        <f>U8</f>
        <v>735070</v>
      </c>
      <c r="V7" s="64">
        <f>V8</f>
        <v>41591</v>
      </c>
      <c r="W7" s="63" t="str">
        <f>W8</f>
        <v>非該当</v>
      </c>
      <c r="X7" s="63" t="str">
        <f t="shared" si="16"/>
        <v>非該当</v>
      </c>
      <c r="Y7" s="63" t="str">
        <f t="shared" si="16"/>
        <v>７：１</v>
      </c>
      <c r="Z7" s="64">
        <f t="shared" si="16"/>
        <v>390</v>
      </c>
      <c r="AA7" s="64" t="str">
        <f t="shared" si="16"/>
        <v>-</v>
      </c>
      <c r="AB7" s="64">
        <f t="shared" si="16"/>
        <v>5</v>
      </c>
      <c r="AC7" s="64">
        <f t="shared" si="16"/>
        <v>60</v>
      </c>
      <c r="AD7" s="64">
        <f t="shared" si="16"/>
        <v>5</v>
      </c>
      <c r="AE7" s="64">
        <f t="shared" si="16"/>
        <v>460</v>
      </c>
      <c r="AF7" s="64">
        <f t="shared" si="16"/>
        <v>370</v>
      </c>
      <c r="AG7" s="64" t="str">
        <f t="shared" si="16"/>
        <v>-</v>
      </c>
      <c r="AH7" s="64">
        <f t="shared" si="16"/>
        <v>370</v>
      </c>
      <c r="AI7" s="65">
        <f>AI8</f>
        <v>102.5</v>
      </c>
      <c r="AJ7" s="65">
        <f t="shared" ref="AJ7:AR7" si="17">AJ8</f>
        <v>103.1</v>
      </c>
      <c r="AK7" s="65">
        <f t="shared" si="17"/>
        <v>102.5</v>
      </c>
      <c r="AL7" s="65">
        <f t="shared" si="17"/>
        <v>103.6</v>
      </c>
      <c r="AM7" s="65">
        <f t="shared" si="17"/>
        <v>98.2</v>
      </c>
      <c r="AN7" s="65">
        <f t="shared" si="17"/>
        <v>98.5</v>
      </c>
      <c r="AO7" s="65">
        <f t="shared" si="17"/>
        <v>98.7</v>
      </c>
      <c r="AP7" s="65">
        <f t="shared" si="17"/>
        <v>99</v>
      </c>
      <c r="AQ7" s="65">
        <f t="shared" si="17"/>
        <v>99</v>
      </c>
      <c r="AR7" s="65">
        <f t="shared" si="17"/>
        <v>103.9</v>
      </c>
      <c r="AS7" s="65"/>
      <c r="AT7" s="65">
        <f>AT8</f>
        <v>93.7</v>
      </c>
      <c r="AU7" s="65">
        <f t="shared" ref="AU7:BC7" si="18">AU8</f>
        <v>94</v>
      </c>
      <c r="AV7" s="65">
        <f t="shared" si="18"/>
        <v>93.8</v>
      </c>
      <c r="AW7" s="65">
        <f t="shared" si="18"/>
        <v>96.8</v>
      </c>
      <c r="AX7" s="65">
        <f t="shared" si="18"/>
        <v>93.9</v>
      </c>
      <c r="AY7" s="65">
        <f t="shared" si="18"/>
        <v>91.6</v>
      </c>
      <c r="AZ7" s="65">
        <f t="shared" si="18"/>
        <v>92.1</v>
      </c>
      <c r="BA7" s="65">
        <f t="shared" si="18"/>
        <v>92.3</v>
      </c>
      <c r="BB7" s="65">
        <f t="shared" si="18"/>
        <v>92.4</v>
      </c>
      <c r="BC7" s="65">
        <f t="shared" si="18"/>
        <v>87.5</v>
      </c>
      <c r="BD7" s="65"/>
      <c r="BE7" s="65">
        <f>BE8</f>
        <v>7.2</v>
      </c>
      <c r="BF7" s="65">
        <f t="shared" ref="BF7:BN7" si="19">BF8</f>
        <v>3.5</v>
      </c>
      <c r="BG7" s="65">
        <f t="shared" si="19"/>
        <v>0.5</v>
      </c>
      <c r="BH7" s="65">
        <f t="shared" si="19"/>
        <v>0</v>
      </c>
      <c r="BI7" s="65">
        <f t="shared" si="19"/>
        <v>0</v>
      </c>
      <c r="BJ7" s="65">
        <f t="shared" si="19"/>
        <v>42.9</v>
      </c>
      <c r="BK7" s="65">
        <f t="shared" si="19"/>
        <v>40.200000000000003</v>
      </c>
      <c r="BL7" s="65">
        <f t="shared" si="19"/>
        <v>40.4</v>
      </c>
      <c r="BM7" s="65">
        <f t="shared" si="19"/>
        <v>40.1</v>
      </c>
      <c r="BN7" s="65">
        <f t="shared" si="19"/>
        <v>40.799999999999997</v>
      </c>
      <c r="BO7" s="65"/>
      <c r="BP7" s="65">
        <f>BP8</f>
        <v>78.3</v>
      </c>
      <c r="BQ7" s="65">
        <f t="shared" ref="BQ7:BY7" si="20">BQ8</f>
        <v>75.599999999999994</v>
      </c>
      <c r="BR7" s="65">
        <f t="shared" si="20"/>
        <v>79.400000000000006</v>
      </c>
      <c r="BS7" s="65">
        <f t="shared" si="20"/>
        <v>77.400000000000006</v>
      </c>
      <c r="BT7" s="65">
        <f t="shared" si="20"/>
        <v>70</v>
      </c>
      <c r="BU7" s="65">
        <f t="shared" si="20"/>
        <v>76.099999999999994</v>
      </c>
      <c r="BV7" s="65">
        <f t="shared" si="20"/>
        <v>77</v>
      </c>
      <c r="BW7" s="65">
        <f t="shared" si="20"/>
        <v>77.599999999999994</v>
      </c>
      <c r="BX7" s="65">
        <f t="shared" si="20"/>
        <v>77</v>
      </c>
      <c r="BY7" s="65">
        <f t="shared" si="20"/>
        <v>68.400000000000006</v>
      </c>
      <c r="BZ7" s="65"/>
      <c r="CA7" s="66">
        <f>CA8</f>
        <v>71643</v>
      </c>
      <c r="CB7" s="66">
        <f t="shared" ref="CB7:CJ7" si="21">CB8</f>
        <v>74865</v>
      </c>
      <c r="CC7" s="66">
        <f t="shared" si="21"/>
        <v>74190</v>
      </c>
      <c r="CD7" s="66">
        <f t="shared" si="21"/>
        <v>79431</v>
      </c>
      <c r="CE7" s="66">
        <f t="shared" si="21"/>
        <v>83735</v>
      </c>
      <c r="CF7" s="66">
        <f t="shared" si="21"/>
        <v>55265</v>
      </c>
      <c r="CG7" s="66">
        <f t="shared" si="21"/>
        <v>56892</v>
      </c>
      <c r="CH7" s="66">
        <f t="shared" si="21"/>
        <v>59108</v>
      </c>
      <c r="CI7" s="66">
        <f t="shared" si="21"/>
        <v>60271</v>
      </c>
      <c r="CJ7" s="66">
        <f t="shared" si="21"/>
        <v>63766</v>
      </c>
      <c r="CK7" s="65"/>
      <c r="CL7" s="66">
        <f>CL8</f>
        <v>23137</v>
      </c>
      <c r="CM7" s="66">
        <f t="shared" ref="CM7:CU7" si="22">CM8</f>
        <v>23939</v>
      </c>
      <c r="CN7" s="66">
        <f t="shared" si="22"/>
        <v>24623</v>
      </c>
      <c r="CO7" s="66">
        <f t="shared" si="22"/>
        <v>26161</v>
      </c>
      <c r="CP7" s="66">
        <f t="shared" si="22"/>
        <v>27159</v>
      </c>
      <c r="CQ7" s="66">
        <f t="shared" si="22"/>
        <v>14455</v>
      </c>
      <c r="CR7" s="66">
        <f t="shared" si="22"/>
        <v>15171</v>
      </c>
      <c r="CS7" s="66">
        <f t="shared" si="22"/>
        <v>15887</v>
      </c>
      <c r="CT7" s="66">
        <f t="shared" si="22"/>
        <v>16979</v>
      </c>
      <c r="CU7" s="66">
        <f t="shared" si="22"/>
        <v>18423</v>
      </c>
      <c r="CV7" s="65"/>
      <c r="CW7" s="65">
        <f>CW8</f>
        <v>52.6</v>
      </c>
      <c r="CX7" s="65">
        <f t="shared" ref="CX7:DF7" si="23">CX8</f>
        <v>52.1</v>
      </c>
      <c r="CY7" s="65">
        <f t="shared" si="23"/>
        <v>53.7</v>
      </c>
      <c r="CZ7" s="65">
        <f t="shared" si="23"/>
        <v>52.3</v>
      </c>
      <c r="DA7" s="65">
        <f t="shared" si="23"/>
        <v>54.2</v>
      </c>
      <c r="DB7" s="65">
        <f t="shared" si="23"/>
        <v>54.1</v>
      </c>
      <c r="DC7" s="65">
        <f t="shared" si="23"/>
        <v>53.8</v>
      </c>
      <c r="DD7" s="65">
        <f t="shared" si="23"/>
        <v>53</v>
      </c>
      <c r="DE7" s="65">
        <f t="shared" si="23"/>
        <v>53</v>
      </c>
      <c r="DF7" s="65">
        <f t="shared" si="23"/>
        <v>56.7</v>
      </c>
      <c r="DG7" s="65"/>
      <c r="DH7" s="65">
        <f>DH8</f>
        <v>26.5</v>
      </c>
      <c r="DI7" s="65">
        <f t="shared" ref="DI7:DQ7" si="24">DI8</f>
        <v>27.1</v>
      </c>
      <c r="DJ7" s="65">
        <f t="shared" si="24"/>
        <v>27.1</v>
      </c>
      <c r="DK7" s="65">
        <f t="shared" si="24"/>
        <v>26.5</v>
      </c>
      <c r="DL7" s="65">
        <f t="shared" si="24"/>
        <v>26.8</v>
      </c>
      <c r="DM7" s="65">
        <f t="shared" si="24"/>
        <v>25.2</v>
      </c>
      <c r="DN7" s="65">
        <f t="shared" si="24"/>
        <v>25.4</v>
      </c>
      <c r="DO7" s="65">
        <f t="shared" si="24"/>
        <v>25.8</v>
      </c>
      <c r="DP7" s="65">
        <f t="shared" si="24"/>
        <v>26.4</v>
      </c>
      <c r="DQ7" s="65">
        <f t="shared" si="24"/>
        <v>26.2</v>
      </c>
      <c r="DR7" s="65"/>
      <c r="DS7" s="65">
        <f>DS8</f>
        <v>35</v>
      </c>
      <c r="DT7" s="65">
        <f t="shared" ref="DT7:EB7" si="25">DT8</f>
        <v>40</v>
      </c>
      <c r="DU7" s="65">
        <f t="shared" si="25"/>
        <v>42.5</v>
      </c>
      <c r="DV7" s="65">
        <f t="shared" si="25"/>
        <v>42.2</v>
      </c>
      <c r="DW7" s="65">
        <f t="shared" si="25"/>
        <v>44.2</v>
      </c>
      <c r="DX7" s="65">
        <f t="shared" si="25"/>
        <v>52.5</v>
      </c>
      <c r="DY7" s="65">
        <f t="shared" si="25"/>
        <v>52.7</v>
      </c>
      <c r="DZ7" s="65">
        <f t="shared" si="25"/>
        <v>53.7</v>
      </c>
      <c r="EA7" s="65">
        <f t="shared" si="25"/>
        <v>56.4</v>
      </c>
      <c r="EB7" s="65">
        <f t="shared" si="25"/>
        <v>56.8</v>
      </c>
      <c r="EC7" s="65"/>
      <c r="ED7" s="65">
        <f>ED8</f>
        <v>73.2</v>
      </c>
      <c r="EE7" s="65">
        <f t="shared" ref="EE7:EM7" si="26">EE8</f>
        <v>81.400000000000006</v>
      </c>
      <c r="EF7" s="65">
        <f t="shared" si="26"/>
        <v>75.099999999999994</v>
      </c>
      <c r="EG7" s="65">
        <f t="shared" si="26"/>
        <v>75.900000000000006</v>
      </c>
      <c r="EH7" s="65">
        <f t="shared" si="26"/>
        <v>74.7</v>
      </c>
      <c r="EI7" s="65">
        <f t="shared" si="26"/>
        <v>66.099999999999994</v>
      </c>
      <c r="EJ7" s="65">
        <f t="shared" si="26"/>
        <v>68.400000000000006</v>
      </c>
      <c r="EK7" s="65">
        <f t="shared" si="26"/>
        <v>69.3</v>
      </c>
      <c r="EL7" s="65">
        <f t="shared" si="26"/>
        <v>71.099999999999994</v>
      </c>
      <c r="EM7" s="65">
        <f t="shared" si="26"/>
        <v>69.8</v>
      </c>
      <c r="EN7" s="65"/>
      <c r="EO7" s="66">
        <f>EO8</f>
        <v>49457043</v>
      </c>
      <c r="EP7" s="66">
        <f t="shared" ref="EP7:EX7" si="27">EP8</f>
        <v>49634733</v>
      </c>
      <c r="EQ7" s="66">
        <f t="shared" si="27"/>
        <v>52196513</v>
      </c>
      <c r="ER7" s="66">
        <f t="shared" si="27"/>
        <v>55455957</v>
      </c>
      <c r="ES7" s="66">
        <f t="shared" si="27"/>
        <v>55030298</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360007</v>
      </c>
      <c r="D8" s="68">
        <v>46</v>
      </c>
      <c r="E8" s="68">
        <v>6</v>
      </c>
      <c r="F8" s="68">
        <v>0</v>
      </c>
      <c r="G8" s="68">
        <v>1</v>
      </c>
      <c r="H8" s="68" t="s">
        <v>165</v>
      </c>
      <c r="I8" s="68" t="s">
        <v>165</v>
      </c>
      <c r="J8" s="68" t="s">
        <v>166</v>
      </c>
      <c r="K8" s="68" t="s">
        <v>167</v>
      </c>
      <c r="L8" s="68" t="s">
        <v>168</v>
      </c>
      <c r="M8" s="68" t="s">
        <v>169</v>
      </c>
      <c r="N8" s="68" t="s">
        <v>170</v>
      </c>
      <c r="O8" s="68" t="s">
        <v>171</v>
      </c>
      <c r="P8" s="68" t="s">
        <v>172</v>
      </c>
      <c r="Q8" s="69">
        <v>26</v>
      </c>
      <c r="R8" s="68" t="s">
        <v>173</v>
      </c>
      <c r="S8" s="68" t="s">
        <v>174</v>
      </c>
      <c r="T8" s="68" t="s">
        <v>175</v>
      </c>
      <c r="U8" s="69">
        <v>735070</v>
      </c>
      <c r="V8" s="69">
        <v>41591</v>
      </c>
      <c r="W8" s="68" t="s">
        <v>176</v>
      </c>
      <c r="X8" s="68" t="s">
        <v>176</v>
      </c>
      <c r="Y8" s="70" t="s">
        <v>177</v>
      </c>
      <c r="Z8" s="69">
        <v>390</v>
      </c>
      <c r="AA8" s="69" t="s">
        <v>39</v>
      </c>
      <c r="AB8" s="69">
        <v>5</v>
      </c>
      <c r="AC8" s="69">
        <v>60</v>
      </c>
      <c r="AD8" s="69">
        <v>5</v>
      </c>
      <c r="AE8" s="69">
        <v>460</v>
      </c>
      <c r="AF8" s="69">
        <v>370</v>
      </c>
      <c r="AG8" s="69" t="s">
        <v>39</v>
      </c>
      <c r="AH8" s="69">
        <v>370</v>
      </c>
      <c r="AI8" s="71">
        <v>102.5</v>
      </c>
      <c r="AJ8" s="71">
        <v>103.1</v>
      </c>
      <c r="AK8" s="71">
        <v>102.5</v>
      </c>
      <c r="AL8" s="71">
        <v>103.6</v>
      </c>
      <c r="AM8" s="71">
        <v>98.2</v>
      </c>
      <c r="AN8" s="71">
        <v>98.5</v>
      </c>
      <c r="AO8" s="71">
        <v>98.7</v>
      </c>
      <c r="AP8" s="71">
        <v>99</v>
      </c>
      <c r="AQ8" s="71">
        <v>99</v>
      </c>
      <c r="AR8" s="71">
        <v>103.9</v>
      </c>
      <c r="AS8" s="71">
        <v>102.5</v>
      </c>
      <c r="AT8" s="71">
        <v>93.7</v>
      </c>
      <c r="AU8" s="71">
        <v>94</v>
      </c>
      <c r="AV8" s="71">
        <v>93.8</v>
      </c>
      <c r="AW8" s="71">
        <v>96.8</v>
      </c>
      <c r="AX8" s="71">
        <v>93.9</v>
      </c>
      <c r="AY8" s="71">
        <v>91.6</v>
      </c>
      <c r="AZ8" s="71">
        <v>92.1</v>
      </c>
      <c r="BA8" s="71">
        <v>92.3</v>
      </c>
      <c r="BB8" s="71">
        <v>92.4</v>
      </c>
      <c r="BC8" s="71">
        <v>87.5</v>
      </c>
      <c r="BD8" s="71">
        <v>84.7</v>
      </c>
      <c r="BE8" s="72">
        <v>7.2</v>
      </c>
      <c r="BF8" s="72">
        <v>3.5</v>
      </c>
      <c r="BG8" s="72">
        <v>0.5</v>
      </c>
      <c r="BH8" s="72">
        <v>0</v>
      </c>
      <c r="BI8" s="72">
        <v>0</v>
      </c>
      <c r="BJ8" s="72">
        <v>42.9</v>
      </c>
      <c r="BK8" s="72">
        <v>40.200000000000003</v>
      </c>
      <c r="BL8" s="72">
        <v>40.4</v>
      </c>
      <c r="BM8" s="72">
        <v>40.1</v>
      </c>
      <c r="BN8" s="72">
        <v>40.799999999999997</v>
      </c>
      <c r="BO8" s="72">
        <v>69.3</v>
      </c>
      <c r="BP8" s="71">
        <v>78.3</v>
      </c>
      <c r="BQ8" s="71">
        <v>75.599999999999994</v>
      </c>
      <c r="BR8" s="71">
        <v>79.400000000000006</v>
      </c>
      <c r="BS8" s="71">
        <v>77.400000000000006</v>
      </c>
      <c r="BT8" s="71">
        <v>70</v>
      </c>
      <c r="BU8" s="71">
        <v>76.099999999999994</v>
      </c>
      <c r="BV8" s="71">
        <v>77</v>
      </c>
      <c r="BW8" s="71">
        <v>77.599999999999994</v>
      </c>
      <c r="BX8" s="71">
        <v>77</v>
      </c>
      <c r="BY8" s="71">
        <v>68.400000000000006</v>
      </c>
      <c r="BZ8" s="71">
        <v>67.2</v>
      </c>
      <c r="CA8" s="72">
        <v>71643</v>
      </c>
      <c r="CB8" s="72">
        <v>74865</v>
      </c>
      <c r="CC8" s="72">
        <v>74190</v>
      </c>
      <c r="CD8" s="72">
        <v>79431</v>
      </c>
      <c r="CE8" s="72">
        <v>83735</v>
      </c>
      <c r="CF8" s="72">
        <v>55265</v>
      </c>
      <c r="CG8" s="72">
        <v>56892</v>
      </c>
      <c r="CH8" s="72">
        <v>59108</v>
      </c>
      <c r="CI8" s="72">
        <v>60271</v>
      </c>
      <c r="CJ8" s="72">
        <v>63766</v>
      </c>
      <c r="CK8" s="71">
        <v>56733</v>
      </c>
      <c r="CL8" s="72">
        <v>23137</v>
      </c>
      <c r="CM8" s="72">
        <v>23939</v>
      </c>
      <c r="CN8" s="72">
        <v>24623</v>
      </c>
      <c r="CO8" s="72">
        <v>26161</v>
      </c>
      <c r="CP8" s="72">
        <v>27159</v>
      </c>
      <c r="CQ8" s="72">
        <v>14455</v>
      </c>
      <c r="CR8" s="72">
        <v>15171</v>
      </c>
      <c r="CS8" s="72">
        <v>15887</v>
      </c>
      <c r="CT8" s="72">
        <v>16979</v>
      </c>
      <c r="CU8" s="72">
        <v>18423</v>
      </c>
      <c r="CV8" s="71">
        <v>16778</v>
      </c>
      <c r="CW8" s="72">
        <v>52.6</v>
      </c>
      <c r="CX8" s="72">
        <v>52.1</v>
      </c>
      <c r="CY8" s="72">
        <v>53.7</v>
      </c>
      <c r="CZ8" s="72">
        <v>52.3</v>
      </c>
      <c r="DA8" s="72">
        <v>54.2</v>
      </c>
      <c r="DB8" s="72">
        <v>54.1</v>
      </c>
      <c r="DC8" s="72">
        <v>53.8</v>
      </c>
      <c r="DD8" s="72">
        <v>53</v>
      </c>
      <c r="DE8" s="72">
        <v>53</v>
      </c>
      <c r="DF8" s="72">
        <v>56.7</v>
      </c>
      <c r="DG8" s="72">
        <v>58.8</v>
      </c>
      <c r="DH8" s="72">
        <v>26.5</v>
      </c>
      <c r="DI8" s="72">
        <v>27.1</v>
      </c>
      <c r="DJ8" s="72">
        <v>27.1</v>
      </c>
      <c r="DK8" s="72">
        <v>26.5</v>
      </c>
      <c r="DL8" s="72">
        <v>26.8</v>
      </c>
      <c r="DM8" s="72">
        <v>25.2</v>
      </c>
      <c r="DN8" s="72">
        <v>25.4</v>
      </c>
      <c r="DO8" s="72">
        <v>25.8</v>
      </c>
      <c r="DP8" s="72">
        <v>26.4</v>
      </c>
      <c r="DQ8" s="72">
        <v>26.2</v>
      </c>
      <c r="DR8" s="72">
        <v>24.8</v>
      </c>
      <c r="DS8" s="71">
        <v>35</v>
      </c>
      <c r="DT8" s="71">
        <v>40</v>
      </c>
      <c r="DU8" s="71">
        <v>42.5</v>
      </c>
      <c r="DV8" s="71">
        <v>42.2</v>
      </c>
      <c r="DW8" s="71">
        <v>44.2</v>
      </c>
      <c r="DX8" s="71">
        <v>52.5</v>
      </c>
      <c r="DY8" s="71">
        <v>52.7</v>
      </c>
      <c r="DZ8" s="71">
        <v>53.7</v>
      </c>
      <c r="EA8" s="71">
        <v>56.4</v>
      </c>
      <c r="EB8" s="71">
        <v>56.8</v>
      </c>
      <c r="EC8" s="71">
        <v>54.8</v>
      </c>
      <c r="ED8" s="71">
        <v>73.2</v>
      </c>
      <c r="EE8" s="71">
        <v>81.400000000000006</v>
      </c>
      <c r="EF8" s="71">
        <v>75.099999999999994</v>
      </c>
      <c r="EG8" s="71">
        <v>75.900000000000006</v>
      </c>
      <c r="EH8" s="71">
        <v>74.7</v>
      </c>
      <c r="EI8" s="71">
        <v>66.099999999999994</v>
      </c>
      <c r="EJ8" s="71">
        <v>68.400000000000006</v>
      </c>
      <c r="EK8" s="71">
        <v>69.3</v>
      </c>
      <c r="EL8" s="71">
        <v>71.099999999999994</v>
      </c>
      <c r="EM8" s="71">
        <v>69.8</v>
      </c>
      <c r="EN8" s="71">
        <v>70.3</v>
      </c>
      <c r="EO8" s="72">
        <v>49457043</v>
      </c>
      <c r="EP8" s="72">
        <v>49634733</v>
      </c>
      <c r="EQ8" s="72">
        <v>52196513</v>
      </c>
      <c r="ER8" s="72">
        <v>55455957</v>
      </c>
      <c r="ES8" s="72">
        <v>55030298</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Kumegawa Ayumi</cp:lastModifiedBy>
  <cp:lastPrinted>2022-01-25T11:59:22Z</cp:lastPrinted>
  <dcterms:created xsi:type="dcterms:W3CDTF">2021-12-03T08:53:12Z</dcterms:created>
  <dcterms:modified xsi:type="dcterms:W3CDTF">2022-01-25T11:59:27Z</dcterms:modified>
  <cp:category/>
</cp:coreProperties>
</file>