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drawings/drawing11.xml" ContentType="application/vnd.openxmlformats-officedocument.drawingml.chartshap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harts/chart4.xml" ContentType="application/vnd.openxmlformats-officedocument.drawingml.chart+xml"/>
  <Override PartName="/xl/drawings/drawing3.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charts/chart10.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charts/chart5.xml" ContentType="application/vnd.openxmlformats-officedocument.drawingml.chart+xml"/>
  <Override PartName="/docProps/custom.xml" ContentType="application/vnd.openxmlformats-officedocument.custom-properties+xml"/>
  <Override PartName="/xl/drawings/drawing2.xml" ContentType="application/vnd.openxmlformats-officedocument.drawingml.chartshapes+xml"/>
  <Override PartName="/xl/drawings/drawing8.xml" ContentType="application/vnd.openxmlformats-officedocument.drawingml.chartshapes+xml"/>
  <Override PartName="/xl/worksheets/sheet1.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book.xml" ContentType="application/vnd.openxmlformats-officedocument.spreadsheetml.sheet.main+xml"/>
  <Override PartName="/xl/worksheets/sheet2.xml" ContentType="application/vnd.openxmlformats-officedocument.spreadsheetml.worksheet+xml"/>
  <Override PartName="/xl/charts/chart9.xml" ContentType="application/vnd.openxmlformats-officedocument.drawingml.chart+xml"/>
  <Override PartName="/xl/charts/chart1.xml" ContentType="application/vnd.openxmlformats-officedocument.drawingml.chart+xml"/>
  <Override PartName="/xl/charts/chart11.xml" ContentType="application/vnd.openxmlformats-officedocument.drawingml.chart+xml"/>
</Types>
</file>

<file path=_rels/.rels><?xml version="1.0" encoding="UTF-8"?><Relationships xmlns="http://schemas.openxmlformats.org/package/2006/relationships"><Relationship Target="/docProps/custom.xml" Id="R54F23BF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101\Share\450000東部工業用水道局\901_個人データー\椿原←宮﨑\02-1 照会\財政課\46_公営企業に係る経営比較分析表（令和２年度決算）の分析等について\"/>
    </mc:Choice>
  </mc:AlternateContent>
  <xr:revisionPtr revIDLastSave="0" documentId="13_ncr:101_{ECBE9974-9274-40E4-AF05-C0F4D842A476}" xr6:coauthVersionLast="45" xr6:coauthVersionMax="45" xr10:uidLastSave="{00000000-0000-0000-0000-000000000000}"/>
  <workbookProtection workbookAlgorithmName="SHA-512" workbookHashValue="K6tyGJ87hE7CDiirumKSjT2oDtJE4Uv6Nncy144pgLWoRrYMgaZ8MNfh6W/C+OWZHDNZU96PG7dc/s/mHw56Bw==" workbookSaltValue="0cAInbaJNlFI5RN4tAUn2Q==" workbookSpinCount="100000" lockStructure="1"/>
  <bookViews>
    <workbookView xWindow="1875" yWindow="2130" windowWidth="17640" windowHeight="1077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KF55" i="4" l="1"/>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<sst xmlns="http://schemas.openxmlformats.org/spreadsheetml/2006/main" count="262" uniqueCount="107">
  <si>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</si>
  <si>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</si>
  <si>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</si>
  <si>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</si>
  <si>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</si>
  <si>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</si>
  <si>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</si>
  <si>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</si>
  <si>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</si>
  <si>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</si>
  <si>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</si>
  <si>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</si>
  <si>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</si>
  <si>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</si>
  <si>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</si>
  <si>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</si>
  <si>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</si>
  <si>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</si>
  <si>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</si>
  <si>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</si>
  <si>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</si>
  <si>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</si>
  <si>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</si>
  <si>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</si>
  <si>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</si>
  <si>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</si>
  <si>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</si>
  <si>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</si>
  <si>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</si>
  <si>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</si>
  <si>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</si>
  <si>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</si>
  <si>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</si>
  <si>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</si>
  <si>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</si>
  <si>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</si>
  <si>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</si>
  <si>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</si>
  <si>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</si>
  <si>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</si>
  <si>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</si>
  <si>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</si>
  <si>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</si>
  <si>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</si>
  <si>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</si>
  <si>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</si>
  <si>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</si>
  <si>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</si>
  <si>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</si>
  <si>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</si>
  <si>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</si>
  <si>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</si>
  <si>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</si>
  <si>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</si>
  <si>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</si>
  <si>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</si>
  <si>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</si>
  <si>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</si>
  <si>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</si>
  <si>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</si>
  <si>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</si>
  <si>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</si>
  <si>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</si>
  <si>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</si>
  <si>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</si>
  <si>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</si>
  <si>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</si>
  <si>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</si>
  <si>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</si>
  <si>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</si>
  <si>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</si>
  <si>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</si>
  <si>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</si>
  <si>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</si>
  <si>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</si>
  <si>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</si>
  <si>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</si>
  <si>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</si>
  <si>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</si>
  <si>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</si>
  <si>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</si>
  <si>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</si>
  <si>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</si>
  <si>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</si>
  <si>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</si>
  <si>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</si>
  <si>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</si>
  <si>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</si>
  <si>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410004</t>
  </si>
  <si>
    <t>46</t>
  </si>
  <si>
    <t>02</t>
  </si>
  <si>
    <t>0</t>
  </si>
  <si>
    <t>000</t>
  </si>
  <si>
    <t>佐賀県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</si>
  <si>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</si>
  <si>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</si>
  <si>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</si>
  <si>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</si>
  <si>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</si>
  <si>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</si>
  <si>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</si>
  <si>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</si>
  <si>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</si>
  <si>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</si>
  <si>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〇経営の健全性
　①経常収支比率は、引き続き100％以上を維持しており、②累積欠損金がないことや、借入（企業債発行）もないため、比較的健全な経営を堅持している。
　なお、令和２年度が前年度（令和元年度）と比較して経常収支比率が減少している理由としては、経常収益の伸び以上に経常費用が増加しているためであり、その主なるものは、地方公務員法及び地方自治法の改正に伴い、会計年度任用職員制度が導入されたことにより賞与引当額を追加したこと、及び、令和元年度に実施した大規模な改修（保存）工事により減価償却費が増加したことなどによる。
〇経営の効率性
　令和２年度は、経常費用の増加により⑧給水原価が全国平均を上回ったほか、⑤料金回収率が100％を下回る結果となり、給水量減少の傾向が続く中で、経営を取り巻く環境は一層厳しさを増している。ただし、供給単価については、約26.0円となっており、現在の基本料金単価（＠26円）とほぼ同額であることから、基幹事業である給水事業においては効率的経営を堅持している。
　⑦施設利用率及び⑧契約率の一層の増加を図るためには、基幹事業である給水量の増加を目指す必要があり、現在、佐賀県及び給水エリアの自治体で新たな工業団地整備計画が具体化し、又は、進捗している中で関係機関と一体となって企業誘致活動及び新規の給水事業所の獲得に向けて取り組んでいく必要がある。</t>
    <rPh sb="18" eb="19">
      <t>ヒ</t>
    </rPh>
    <rPh sb="20" eb="21">
      <t>ツヅ</t>
    </rPh>
    <rPh sb="29" eb="31">
      <t>イジ</t>
    </rPh>
    <rPh sb="49" eb="51">
      <t>カリイレ</t>
    </rPh>
    <rPh sb="52" eb="55">
      <t>キギョウサイ</t>
    </rPh>
    <rPh sb="55" eb="57">
      <t>ハッコウ</t>
    </rPh>
    <rPh sb="64" eb="67">
      <t>ヒカクテキ</t>
    </rPh>
    <rPh sb="73" eb="75">
      <t>ケンジ</t>
    </rPh>
    <rPh sb="85" eb="87">
      <t>レイワ</t>
    </rPh>
    <rPh sb="88" eb="90">
      <t>ネンド</t>
    </rPh>
    <rPh sb="91" eb="94">
      <t>ゼンネンド</t>
    </rPh>
    <rPh sb="95" eb="97">
      <t>レイワ</t>
    </rPh>
    <rPh sb="97" eb="100">
      <t>ガンネンド</t>
    </rPh>
    <rPh sb="102" eb="104">
      <t>ヒカク</t>
    </rPh>
    <rPh sb="106" eb="108">
      <t>ケイジョウ</t>
    </rPh>
    <rPh sb="108" eb="110">
      <t>シュウシ</t>
    </rPh>
    <rPh sb="110" eb="112">
      <t>ヒリツ</t>
    </rPh>
    <rPh sb="113" eb="115">
      <t>ゲンショウ</t>
    </rPh>
    <rPh sb="119" eb="121">
      <t>リユウ</t>
    </rPh>
    <rPh sb="126" eb="128">
      <t>ケイジョウ</t>
    </rPh>
    <rPh sb="128" eb="130">
      <t>シュウエキ</t>
    </rPh>
    <rPh sb="131" eb="132">
      <t>ノ</t>
    </rPh>
    <rPh sb="133" eb="135">
      <t>イジョウ</t>
    </rPh>
    <rPh sb="136" eb="138">
      <t>ケイジョウ</t>
    </rPh>
    <rPh sb="138" eb="140">
      <t>ヒヨウ</t>
    </rPh>
    <rPh sb="141" eb="143">
      <t>ゾウカ</t>
    </rPh>
    <rPh sb="155" eb="156">
      <t>シュ</t>
    </rPh>
    <rPh sb="162" eb="164">
      <t>チホウ</t>
    </rPh>
    <rPh sb="164" eb="167">
      <t>コウムイン</t>
    </rPh>
    <rPh sb="167" eb="168">
      <t>ホウ</t>
    </rPh>
    <rPh sb="168" eb="169">
      <t>オヨ</t>
    </rPh>
    <rPh sb="170" eb="172">
      <t>チホウ</t>
    </rPh>
    <rPh sb="172" eb="175">
      <t>ジチホウ</t>
    </rPh>
    <rPh sb="176" eb="178">
      <t>カイセイ</t>
    </rPh>
    <rPh sb="179" eb="180">
      <t>トモナ</t>
    </rPh>
    <rPh sb="182" eb="184">
      <t>カイケイ</t>
    </rPh>
    <rPh sb="184" eb="186">
      <t>ネンド</t>
    </rPh>
    <rPh sb="186" eb="188">
      <t>ニンヨウ</t>
    </rPh>
    <rPh sb="188" eb="190">
      <t>ショクイン</t>
    </rPh>
    <rPh sb="190" eb="192">
      <t>セイド</t>
    </rPh>
    <rPh sb="193" eb="195">
      <t>ドウニュウ</t>
    </rPh>
    <rPh sb="203" eb="205">
      <t>ショウヨ</t>
    </rPh>
    <rPh sb="250" eb="252">
      <t>ゾウカ</t>
    </rPh>
    <rPh sb="273" eb="275">
      <t>レイワ</t>
    </rPh>
    <rPh sb="276" eb="278">
      <t>ネンド</t>
    </rPh>
    <rPh sb="280" eb="282">
      <t>ケイジョウ</t>
    </rPh>
    <rPh sb="282" eb="284">
      <t>ヒヨウ</t>
    </rPh>
    <rPh sb="285" eb="287">
      <t>ゾウカ</t>
    </rPh>
    <rPh sb="291" eb="293">
      <t>キュウスイ</t>
    </rPh>
    <rPh sb="293" eb="295">
      <t>ゲンカ</t>
    </rPh>
    <rPh sb="296" eb="298">
      <t>ゼンコク</t>
    </rPh>
    <rPh sb="298" eb="300">
      <t>ヘイキン</t>
    </rPh>
    <rPh sb="301" eb="303">
      <t>ウワマワ</t>
    </rPh>
    <rPh sb="309" eb="311">
      <t>リョウキン</t>
    </rPh>
    <rPh sb="311" eb="314">
      <t>カイシュウリツ</t>
    </rPh>
    <rPh sb="320" eb="321">
      <t>シタ</t>
    </rPh>
    <rPh sb="321" eb="322">
      <t>マワ</t>
    </rPh>
    <rPh sb="323" eb="325">
      <t>ケッカ</t>
    </rPh>
    <rPh sb="331" eb="332">
      <t>リョウ</t>
    </rPh>
    <rPh sb="332" eb="334">
      <t>ゲンショウ</t>
    </rPh>
    <rPh sb="335" eb="337">
      <t>ケイコウ</t>
    </rPh>
    <rPh sb="338" eb="339">
      <t>ツヅ</t>
    </rPh>
    <rPh sb="340" eb="341">
      <t>ナカ</t>
    </rPh>
    <rPh sb="343" eb="345">
      <t>ケイエイ</t>
    </rPh>
    <rPh sb="346" eb="347">
      <t>ト</t>
    </rPh>
    <rPh sb="348" eb="349">
      <t>マ</t>
    </rPh>
    <rPh sb="350" eb="352">
      <t>カンキョウ</t>
    </rPh>
    <rPh sb="353" eb="355">
      <t>イッソウ</t>
    </rPh>
    <rPh sb="355" eb="356">
      <t>キビ</t>
    </rPh>
    <rPh sb="359" eb="360">
      <t>マ</t>
    </rPh>
    <rPh sb="369" eb="371">
      <t>キョウキュウ</t>
    </rPh>
    <rPh sb="371" eb="373">
      <t>タンカ</t>
    </rPh>
    <rPh sb="379" eb="380">
      <t>ヤク</t>
    </rPh>
    <rPh sb="384" eb="385">
      <t>エン</t>
    </rPh>
    <rPh sb="392" eb="394">
      <t>ゲンザイ</t>
    </rPh>
    <rPh sb="395" eb="397">
      <t>キホン</t>
    </rPh>
    <rPh sb="397" eb="399">
      <t>リョウキン</t>
    </rPh>
    <rPh sb="399" eb="401">
      <t>タンカ</t>
    </rPh>
    <rPh sb="405" eb="406">
      <t>エン</t>
    </rPh>
    <rPh sb="410" eb="412">
      <t>ドウガク</t>
    </rPh>
    <rPh sb="420" eb="424">
      <t>キカンジギョウ</t>
    </rPh>
    <rPh sb="427" eb="429">
      <t>キュウスイ</t>
    </rPh>
    <rPh sb="429" eb="431">
      <t>ジギョウ</t>
    </rPh>
    <rPh sb="436" eb="439">
      <t>コウリツテキ</t>
    </rPh>
    <rPh sb="439" eb="441">
      <t>ケイエイ</t>
    </rPh>
    <rPh sb="442" eb="444">
      <t>ケンジ</t>
    </rPh>
    <rPh sb="452" eb="454">
      <t>シセツ</t>
    </rPh>
    <rPh sb="454" eb="457">
      <t>リヨウリツ</t>
    </rPh>
    <rPh sb="457" eb="458">
      <t>オヨ</t>
    </rPh>
    <rPh sb="460" eb="463">
      <t>ケイヤクリツ</t>
    </rPh>
    <rPh sb="464" eb="466">
      <t>イッソウ</t>
    </rPh>
    <rPh sb="467" eb="469">
      <t>ゾウカ</t>
    </rPh>
    <rPh sb="470" eb="471">
      <t>ハカ</t>
    </rPh>
    <rPh sb="477" eb="481">
      <t>キカンジギョウ</t>
    </rPh>
    <rPh sb="484" eb="487">
      <t>キュウスイリョウ</t>
    </rPh>
    <rPh sb="488" eb="490">
      <t>ゾウカ</t>
    </rPh>
    <rPh sb="491" eb="493">
      <t>メザ</t>
    </rPh>
    <rPh sb="494" eb="496">
      <t>ヒツヨウ</t>
    </rPh>
    <rPh sb="500" eb="502">
      <t>ゲンザイ</t>
    </rPh>
    <rPh sb="503" eb="506">
      <t>サガケン</t>
    </rPh>
    <rPh sb="506" eb="507">
      <t>オヨ</t>
    </rPh>
    <rPh sb="508" eb="510">
      <t>キュウスイ</t>
    </rPh>
    <rPh sb="514" eb="517">
      <t>ジチタイ</t>
    </rPh>
    <rPh sb="518" eb="519">
      <t>アラ</t>
    </rPh>
    <rPh sb="521" eb="523">
      <t>コウギョウ</t>
    </rPh>
    <rPh sb="523" eb="525">
      <t>ダンチ</t>
    </rPh>
    <rPh sb="525" eb="527">
      <t>セイビ</t>
    </rPh>
    <rPh sb="527" eb="529">
      <t>ケイカク</t>
    </rPh>
    <rPh sb="530" eb="533">
      <t>グタイカ</t>
    </rPh>
    <rPh sb="535" eb="536">
      <t>マタ</t>
    </rPh>
    <rPh sb="538" eb="540">
      <t>シンチョク</t>
    </rPh>
    <rPh sb="544" eb="545">
      <t>ナカ</t>
    </rPh>
    <rPh sb="546" eb="548">
      <t>カンケイ</t>
    </rPh>
    <rPh sb="548" eb="550">
      <t>キカン</t>
    </rPh>
    <rPh sb="551" eb="553">
      <t>イッタイ</t>
    </rPh>
    <rPh sb="557" eb="559">
      <t>キギョウ</t>
    </rPh>
    <rPh sb="559" eb="561">
      <t>ユウチ</t>
    </rPh>
    <rPh sb="561" eb="563">
      <t>カツドウ</t>
    </rPh>
    <rPh sb="563" eb="564">
      <t>オヨ</t>
    </rPh>
    <rPh sb="565" eb="567">
      <t>シンキ</t>
    </rPh>
    <rPh sb="568" eb="570">
      <t>キュウスイ</t>
    </rPh>
    <rPh sb="570" eb="573">
      <t>ジギョウショ</t>
    </rPh>
    <rPh sb="574" eb="576">
      <t>カクトク</t>
    </rPh>
    <rPh sb="577" eb="578">
      <t>ム</t>
    </rPh>
    <rPh sb="580" eb="581">
      <t>ト</t>
    </rPh>
    <rPh sb="582" eb="583">
      <t>ク</t>
    </rPh>
    <rPh sb="587" eb="589">
      <t>ヒツヨウ</t>
    </rPh>
    <phoneticPr fontId="5"/>
  </si>
  <si>
    <t>　①有形固定資産減価償却率が全国平均値を大きく上回っており、施設・設備の老朽化が顕著になっている。
　構造物や管路の更新期が到来している中ではあるが、適切な改修・保全工事を計画的に進めることで、施設・設備の長寿命化を図ることとしており、特に構造物については、平成18年度に実施した老朽診断に基づく改修工事を令和7年度までに完了させる予定であるほか、電気・計装設備やポンプ等の機械設備についても、適切なオーバーホールや予防保全の考え方に基づく修繕・更新を行い、事業の業務継続を図ることとしている。なお、管路については、更新期到来までに老朽度や耐震調査を行い、その結果を踏まえ整備計画を具体化する予定である。</t>
    <rPh sb="2" eb="4">
      <t>ユウケイ</t>
    </rPh>
    <rPh sb="14" eb="16">
      <t>ゼンコク</t>
    </rPh>
    <rPh sb="16" eb="18">
      <t>ヘイキン</t>
    </rPh>
    <rPh sb="18" eb="19">
      <t>アタイ</t>
    </rPh>
    <rPh sb="20" eb="21">
      <t>オオ</t>
    </rPh>
    <rPh sb="23" eb="25">
      <t>ウワマワ</t>
    </rPh>
    <rPh sb="30" eb="32">
      <t>シセツ</t>
    </rPh>
    <rPh sb="33" eb="35">
      <t>セツビ</t>
    </rPh>
    <rPh sb="36" eb="39">
      <t>ロウキュウカ</t>
    </rPh>
    <rPh sb="40" eb="42">
      <t>ケンチョ</t>
    </rPh>
    <rPh sb="51" eb="54">
      <t>コウゾウブツ</t>
    </rPh>
    <rPh sb="55" eb="57">
      <t>カンロ</t>
    </rPh>
    <rPh sb="58" eb="61">
      <t>コウシンキ</t>
    </rPh>
    <rPh sb="62" eb="64">
      <t>トウライ</t>
    </rPh>
    <rPh sb="68" eb="69">
      <t>ナカ</t>
    </rPh>
    <rPh sb="75" eb="77">
      <t>テキセツ</t>
    </rPh>
    <rPh sb="78" eb="80">
      <t>カイシュウ</t>
    </rPh>
    <rPh sb="81" eb="83">
      <t>ホゼン</t>
    </rPh>
    <rPh sb="83" eb="85">
      <t>コウジ</t>
    </rPh>
    <rPh sb="86" eb="89">
      <t>ケイカクテキ</t>
    </rPh>
    <rPh sb="90" eb="91">
      <t>スス</t>
    </rPh>
    <rPh sb="97" eb="99">
      <t>シセツ</t>
    </rPh>
    <rPh sb="100" eb="102">
      <t>セツビ</t>
    </rPh>
    <rPh sb="103" eb="107">
      <t>チョウジュミョウカ</t>
    </rPh>
    <rPh sb="108" eb="109">
      <t>ハカ</t>
    </rPh>
    <rPh sb="118" eb="119">
      <t>トク</t>
    </rPh>
    <rPh sb="120" eb="123">
      <t>コウゾウブツ</t>
    </rPh>
    <rPh sb="129" eb="131">
      <t>ヘイセイ</t>
    </rPh>
    <rPh sb="133" eb="135">
      <t>ネンド</t>
    </rPh>
    <rPh sb="136" eb="138">
      <t>ジッシ</t>
    </rPh>
    <rPh sb="140" eb="142">
      <t>ロウキュウ</t>
    </rPh>
    <rPh sb="142" eb="144">
      <t>シンダン</t>
    </rPh>
    <rPh sb="145" eb="146">
      <t>モト</t>
    </rPh>
    <rPh sb="148" eb="150">
      <t>カイシュウ</t>
    </rPh>
    <rPh sb="150" eb="152">
      <t>コウジ</t>
    </rPh>
    <rPh sb="153" eb="155">
      <t>レイワ</t>
    </rPh>
    <rPh sb="156" eb="158">
      <t>ネンド</t>
    </rPh>
    <rPh sb="161" eb="163">
      <t>カンリョウ</t>
    </rPh>
    <rPh sb="166" eb="168">
      <t>ヨテイ</t>
    </rPh>
    <rPh sb="174" eb="176">
      <t>デンキ</t>
    </rPh>
    <rPh sb="177" eb="179">
      <t>ケイソウ</t>
    </rPh>
    <rPh sb="179" eb="181">
      <t>セツビ</t>
    </rPh>
    <rPh sb="185" eb="186">
      <t>トウ</t>
    </rPh>
    <rPh sb="187" eb="189">
      <t>キカイ</t>
    </rPh>
    <rPh sb="189" eb="191">
      <t>セツビ</t>
    </rPh>
    <rPh sb="197" eb="199">
      <t>テキセツ</t>
    </rPh>
    <rPh sb="208" eb="210">
      <t>ヨボウ</t>
    </rPh>
    <rPh sb="210" eb="212">
      <t>ホゼン</t>
    </rPh>
    <rPh sb="213" eb="214">
      <t>カンガ</t>
    </rPh>
    <rPh sb="215" eb="216">
      <t>カタ</t>
    </rPh>
    <rPh sb="217" eb="218">
      <t>モト</t>
    </rPh>
    <rPh sb="220" eb="222">
      <t>シュウゼン</t>
    </rPh>
    <rPh sb="223" eb="225">
      <t>コウシン</t>
    </rPh>
    <rPh sb="226" eb="227">
      <t>オコナ</t>
    </rPh>
    <rPh sb="229" eb="231">
      <t>ジギョウ</t>
    </rPh>
    <rPh sb="232" eb="234">
      <t>ギョウム</t>
    </rPh>
    <rPh sb="234" eb="236">
      <t>ケイゾク</t>
    </rPh>
    <rPh sb="237" eb="238">
      <t>ハカ</t>
    </rPh>
    <rPh sb="250" eb="252">
      <t>カンロ</t>
    </rPh>
    <rPh sb="258" eb="260">
      <t>コウシン</t>
    </rPh>
    <rPh sb="260" eb="261">
      <t>キ</t>
    </rPh>
    <rPh sb="261" eb="263">
      <t>トウライ</t>
    </rPh>
    <rPh sb="266" eb="269">
      <t>ロウキュウド</t>
    </rPh>
    <rPh sb="270" eb="272">
      <t>タイシン</t>
    </rPh>
    <rPh sb="272" eb="274">
      <t>チョウサ</t>
    </rPh>
    <rPh sb="275" eb="276">
      <t>オコナ</t>
    </rPh>
    <rPh sb="280" eb="282">
      <t>ケッカ</t>
    </rPh>
    <rPh sb="283" eb="284">
      <t>フ</t>
    </rPh>
    <rPh sb="286" eb="288">
      <t>セイビ</t>
    </rPh>
    <rPh sb="288" eb="290">
      <t>ケイカク</t>
    </rPh>
    <rPh sb="291" eb="294">
      <t>グタイカ</t>
    </rPh>
    <rPh sb="296" eb="298">
      <t>ヨテイ</t>
    </rPh>
    <phoneticPr fontId="5"/>
  </si>
  <si>
    <t>　近年の事業収益の減少から経営を取り巻く環境は依然として厳しく、単年度の収支に加え、将来の更新投資に必要な事業報酬の確保も困難になっている。一方、当面の施設・設備の改修・改良・保全対策に必要な損益勘定留保資金及び建設改良積立金のほか、年度欠損を穴埋めする利益積立金などの内部留保資金は一定程度を確保しており、また、累積欠損を生じていないこと、企業債発行がなく償還が必要でないことなど財務体質は比較的健全であることから、今後とも安定給水を維持しつつ、経営体質の強化に取り組んでいく必要がある。
　このため、令和2年度に策定した「経営戦略」の投資・財政計画に沿いつつ、各年度の検証を行いながら適切なローリングを実施し、健全経営を堅持することで、「低廉な工業用水道料金の維持」「良質の工業用水の安定供給」という当企業の経営の基本方針を達成していく。</t>
    <rPh sb="1" eb="3">
      <t>キンネン</t>
    </rPh>
    <rPh sb="4" eb="8">
      <t>ジギョウシュウエキ</t>
    </rPh>
    <rPh sb="9" eb="11">
      <t>ゲンショウ</t>
    </rPh>
    <rPh sb="13" eb="15">
      <t>ケイエイ</t>
    </rPh>
    <rPh sb="16" eb="17">
      <t>ト</t>
    </rPh>
    <rPh sb="18" eb="19">
      <t>マ</t>
    </rPh>
    <rPh sb="20" eb="22">
      <t>カンキョウ</t>
    </rPh>
    <rPh sb="23" eb="25">
      <t>イゼン</t>
    </rPh>
    <rPh sb="28" eb="29">
      <t>キビ</t>
    </rPh>
    <rPh sb="32" eb="35">
      <t>タンネンド</t>
    </rPh>
    <rPh sb="36" eb="38">
      <t>シュウシ</t>
    </rPh>
    <rPh sb="39" eb="40">
      <t>クワ</t>
    </rPh>
    <rPh sb="42" eb="44">
      <t>ショウライ</t>
    </rPh>
    <rPh sb="45" eb="47">
      <t>コウシン</t>
    </rPh>
    <rPh sb="47" eb="49">
      <t>トウシ</t>
    </rPh>
    <rPh sb="50" eb="52">
      <t>ヒツヨウ</t>
    </rPh>
    <rPh sb="53" eb="55">
      <t>ジギョウ</t>
    </rPh>
    <rPh sb="55" eb="57">
      <t>ホウシュウ</t>
    </rPh>
    <rPh sb="58" eb="60">
      <t>カクホ</t>
    </rPh>
    <rPh sb="61" eb="63">
      <t>コンナン</t>
    </rPh>
    <rPh sb="70" eb="72">
      <t>イッポウ</t>
    </rPh>
    <rPh sb="73" eb="75">
      <t>トウメン</t>
    </rPh>
    <rPh sb="76" eb="78">
      <t>シセツ</t>
    </rPh>
    <rPh sb="79" eb="81">
      <t>セツビ</t>
    </rPh>
    <rPh sb="82" eb="84">
      <t>カイシュウ</t>
    </rPh>
    <rPh sb="85" eb="87">
      <t>カイリョウ</t>
    </rPh>
    <rPh sb="88" eb="90">
      <t>ホゼン</t>
    </rPh>
    <rPh sb="90" eb="92">
      <t>タイサク</t>
    </rPh>
    <rPh sb="93" eb="95">
      <t>ヒツヨウ</t>
    </rPh>
    <rPh sb="96" eb="98">
      <t>ソンエキ</t>
    </rPh>
    <rPh sb="98" eb="100">
      <t>カンジョウ</t>
    </rPh>
    <rPh sb="100" eb="102">
      <t>リュウホ</t>
    </rPh>
    <rPh sb="102" eb="104">
      <t>シキン</t>
    </rPh>
    <rPh sb="104" eb="105">
      <t>オヨ</t>
    </rPh>
    <rPh sb="106" eb="108">
      <t>ケンセツ</t>
    </rPh>
    <rPh sb="108" eb="110">
      <t>カイリョウ</t>
    </rPh>
    <rPh sb="110" eb="113">
      <t>ツミタテキン</t>
    </rPh>
    <rPh sb="117" eb="119">
      <t>ネンド</t>
    </rPh>
    <rPh sb="119" eb="121">
      <t>ケッソン</t>
    </rPh>
    <rPh sb="122" eb="124">
      <t>アナウ</t>
    </rPh>
    <rPh sb="127" eb="129">
      <t>リエキ</t>
    </rPh>
    <rPh sb="129" eb="132">
      <t>ツミタテキン</t>
    </rPh>
    <rPh sb="135" eb="137">
      <t>ナイブ</t>
    </rPh>
    <rPh sb="137" eb="139">
      <t>リュウホ</t>
    </rPh>
    <rPh sb="139" eb="141">
      <t>シキン</t>
    </rPh>
    <rPh sb="142" eb="144">
      <t>イッテイ</t>
    </rPh>
    <rPh sb="144" eb="146">
      <t>テイド</t>
    </rPh>
    <rPh sb="147" eb="149">
      <t>カクホ</t>
    </rPh>
    <rPh sb="157" eb="159">
      <t>ルイセキ</t>
    </rPh>
    <rPh sb="159" eb="161">
      <t>ケッソン</t>
    </rPh>
    <rPh sb="162" eb="163">
      <t>ショウ</t>
    </rPh>
    <rPh sb="171" eb="174">
      <t>キギョウサイ</t>
    </rPh>
    <rPh sb="174" eb="176">
      <t>ハッコウ</t>
    </rPh>
    <rPh sb="179" eb="181">
      <t>ショウカン</t>
    </rPh>
    <rPh sb="182" eb="184">
      <t>ヒツヨウ</t>
    </rPh>
    <rPh sb="191" eb="193">
      <t>ザイム</t>
    </rPh>
    <rPh sb="193" eb="195">
      <t>タイシツ</t>
    </rPh>
    <rPh sb="196" eb="199">
      <t>ヒカクテキ</t>
    </rPh>
    <rPh sb="199" eb="201">
      <t>ケンゼン</t>
    </rPh>
    <rPh sb="209" eb="211">
      <t>コンゴ</t>
    </rPh>
    <rPh sb="213" eb="215">
      <t>アンテイ</t>
    </rPh>
    <rPh sb="215" eb="217">
      <t>キュウスイ</t>
    </rPh>
    <rPh sb="218" eb="220">
      <t>イジ</t>
    </rPh>
    <rPh sb="224" eb="226">
      <t>ケイエイ</t>
    </rPh>
    <rPh sb="226" eb="228">
      <t>タイシツ</t>
    </rPh>
    <rPh sb="229" eb="231">
      <t>キョウカ</t>
    </rPh>
    <rPh sb="232" eb="233">
      <t>ト</t>
    </rPh>
    <rPh sb="234" eb="235">
      <t>ク</t>
    </rPh>
    <rPh sb="239" eb="241">
      <t>ヒツヨウ</t>
    </rPh>
    <rPh sb="252" eb="254">
      <t>レイワ</t>
    </rPh>
    <rPh sb="255" eb="257">
      <t>ネンド</t>
    </rPh>
    <rPh sb="258" eb="260">
      <t>サクテイ</t>
    </rPh>
    <rPh sb="263" eb="265">
      <t>ケイエイ</t>
    </rPh>
    <rPh sb="265" eb="267">
      <t>センリャク</t>
    </rPh>
    <rPh sb="269" eb="271">
      <t>トウシ</t>
    </rPh>
    <rPh sb="272" eb="274">
      <t>ザイセイ</t>
    </rPh>
    <rPh sb="274" eb="276">
      <t>ケイカク</t>
    </rPh>
    <rPh sb="277" eb="278">
      <t>ソ</t>
    </rPh>
    <rPh sb="282" eb="285">
      <t>カクネンド</t>
    </rPh>
    <rPh sb="286" eb="288">
      <t>ケンショウ</t>
    </rPh>
    <rPh sb="289" eb="290">
      <t>オコナ</t>
    </rPh>
    <rPh sb="294" eb="296">
      <t>テキセツ</t>
    </rPh>
    <rPh sb="303" eb="305">
      <t>ジッシ</t>
    </rPh>
    <rPh sb="307" eb="309">
      <t>ケンゼン</t>
    </rPh>
    <rPh sb="309" eb="311">
      <t>ケイエイ</t>
    </rPh>
    <rPh sb="312" eb="314">
      <t>ケンジ</t>
    </rPh>
    <rPh sb="321" eb="323">
      <t>テイレン</t>
    </rPh>
    <rPh sb="324" eb="329">
      <t>コウギョウヨウスイドウ</t>
    </rPh>
    <rPh sb="329" eb="331">
      <t>リョウキン</t>
    </rPh>
    <rPh sb="332" eb="334">
      <t>イジ</t>
    </rPh>
    <rPh sb="336" eb="338">
      <t>リョウシツ</t>
    </rPh>
    <rPh sb="339" eb="343">
      <t>コウギョウヨウスイ</t>
    </rPh>
    <rPh sb="344" eb="346">
      <t>アンテイ</t>
    </rPh>
    <rPh sb="346" eb="348">
      <t>キョウキュウ</t>
    </rPh>
    <rPh sb="352" eb="355">
      <t>トウキギョウ</t>
    </rPh>
    <rPh sb="356" eb="358">
      <t>ケイエイ</t>
    </rPh>
    <rPh sb="359" eb="361">
      <t>キホン</t>
    </rPh>
    <rPh sb="361" eb="363">
      <t>ホウシン</t>
    </rPh>
    <rPh sb="364" eb="366">
      <t>タッセイ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</si>
</sst>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67.040000000000006</c:v>
                </c:pt>
                <c:pt idx="1">
                  <c:v>68.69</c:v>
                </c:pt>
                <c:pt idx="2">
                  <c:v>70.099999999999994</c:v>
                </c:pt>
                <c:pt idx="3">
                  <c:v>69.47</c:v>
                </c:pt>
                <c:pt idx="4">
                  <c:v>70.41</c:v>
                </c:pt>
              </c:numCache>
            </c:numRef>
          </c:val>
          <c:extLst>
            <c:ext xmlns:c16="http://schemas.microsoft.com/office/drawing/2014/chart" uri="{C3380CC4-5D6E-409C-BE32-E72D297353CC}">
              <c16:uniqueId val="{00000000-9A1A-446E-9ADE-0549C06C91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9A1A-446E-9ADE-0549C06C91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CD-40FF-A6B3-6B5C2660A2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3ACD-40FF-A6B3-6B5C2660A2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104.33</c:v>
                </c:pt>
                <c:pt idx="1">
                  <c:v>102.58</c:v>
                </c:pt>
                <c:pt idx="2">
                  <c:v>102.01</c:v>
                </c:pt>
                <c:pt idx="3">
                  <c:v>105.04</c:v>
                </c:pt>
                <c:pt idx="4">
                  <c:v>100.31</c:v>
                </c:pt>
              </c:numCache>
            </c:numRef>
          </c:val>
          <c:extLst>
            <c:ext xmlns:c16="http://schemas.microsoft.com/office/drawing/2014/chart" uri="{C3380CC4-5D6E-409C-BE32-E72D297353CC}">
              <c16:uniqueId val="{00000000-56CB-4266-AFFB-A309010EEC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56CB-4266-AFFB-A309010EEC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56-42C5-AD56-C62AB6A43C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DA56-42C5-AD56-C62AB6A43C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C-4FE7-BE9F-AF2177D579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8B0C-4FE7-BE9F-AF2177D579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4330.51</c:v>
                </c:pt>
                <c:pt idx="1">
                  <c:v>3132.4</c:v>
                </c:pt>
                <c:pt idx="2">
                  <c:v>4115.54</c:v>
                </c:pt>
                <c:pt idx="3">
                  <c:v>1337.22</c:v>
                </c:pt>
                <c:pt idx="4">
                  <c:v>2675.5</c:v>
                </c:pt>
              </c:numCache>
            </c:numRef>
          </c:val>
          <c:extLst>
            <c:ext xmlns:c16="http://schemas.microsoft.com/office/drawing/2014/chart" uri="{C3380CC4-5D6E-409C-BE32-E72D297353CC}">
              <c16:uniqueId val="{00000000-C85E-42BE-8203-B40A42B67F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C85E-42BE-8203-B40A42B67F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A2-4925-AC2D-7A006EAC27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7FA2-4925-AC2D-7A006EAC27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101.17</c:v>
                </c:pt>
                <c:pt idx="1">
                  <c:v>99.08</c:v>
                </c:pt>
                <c:pt idx="2">
                  <c:v>99.18</c:v>
                </c:pt>
                <c:pt idx="3">
                  <c:v>102.63</c:v>
                </c:pt>
                <c:pt idx="4">
                  <c:v>92.75</c:v>
                </c:pt>
              </c:numCache>
            </c:numRef>
          </c:val>
          <c:extLst>
            <c:ext xmlns:c16="http://schemas.microsoft.com/office/drawing/2014/chart" uri="{C3380CC4-5D6E-409C-BE32-E72D297353CC}">
              <c16:uniqueId val="{00000000-3092-4DC6-AD6E-8094263AFC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3092-4DC6-AD6E-8094263AFC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25.7</c:v>
                </c:pt>
                <c:pt idx="1">
                  <c:v>26.24</c:v>
                </c:pt>
                <c:pt idx="2">
                  <c:v>26.25</c:v>
                </c:pt>
                <c:pt idx="3">
                  <c:v>25.35</c:v>
                </c:pt>
                <c:pt idx="4">
                  <c:v>28.03</c:v>
                </c:pt>
              </c:numCache>
            </c:numRef>
          </c:val>
          <c:extLst>
            <c:ext xmlns:c16="http://schemas.microsoft.com/office/drawing/2014/chart" uri="{C3380CC4-5D6E-409C-BE32-E72D297353CC}">
              <c16:uniqueId val="{00000000-F8F1-45DA-A5E6-35D9A9FF4E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F8F1-45DA-A5E6-35D9A9FF4E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67.459999999999994</c:v>
                </c:pt>
                <c:pt idx="1">
                  <c:v>67.47</c:v>
                </c:pt>
                <c:pt idx="2">
                  <c:v>66.650000000000006</c:v>
                </c:pt>
                <c:pt idx="3">
                  <c:v>66.52</c:v>
                </c:pt>
                <c:pt idx="4">
                  <c:v>67.36</c:v>
                </c:pt>
              </c:numCache>
            </c:numRef>
          </c:val>
          <c:extLst>
            <c:ext xmlns:c16="http://schemas.microsoft.com/office/drawing/2014/chart" uri="{C3380CC4-5D6E-409C-BE32-E72D297353CC}">
              <c16:uniqueId val="{00000000-3DD7-45B7-B036-D0266595AF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3DD7-45B7-B036-D0266595AF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55.03</c:v>
                </c:pt>
                <c:pt idx="1">
                  <c:v>59.23</c:v>
                </c:pt>
                <c:pt idx="2">
                  <c:v>58.54</c:v>
                </c:pt>
                <c:pt idx="3">
                  <c:v>54.1</c:v>
                </c:pt>
                <c:pt idx="4">
                  <c:v>54.41</c:v>
                </c:pt>
              </c:numCache>
            </c:numRef>
          </c:val>
          <c:extLst>
            <c:ext xmlns:c16="http://schemas.microsoft.com/office/drawing/2014/chart" uri="{C3380CC4-5D6E-409C-BE32-E72D297353CC}">
              <c16:uniqueId val="{00000000-D54E-4D1C-B539-C76326D57E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D54E-4D1C-B539-C76326D57E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L1"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佐賀県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60000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40415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96.7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35</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32646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104.33</v>
      </c>
      <c r="Y32" s="129"/>
      <c r="Z32" s="129"/>
      <c r="AA32" s="129"/>
      <c r="AB32" s="129"/>
      <c r="AC32" s="129"/>
      <c r="AD32" s="129"/>
      <c r="AE32" s="129"/>
      <c r="AF32" s="129"/>
      <c r="AG32" s="129"/>
      <c r="AH32" s="129"/>
      <c r="AI32" s="129"/>
      <c r="AJ32" s="129"/>
      <c r="AK32" s="129"/>
      <c r="AL32" s="129"/>
      <c r="AM32" s="129"/>
      <c r="AN32" s="129"/>
      <c r="AO32" s="129"/>
      <c r="AP32" s="129"/>
      <c r="AQ32" s="130"/>
      <c r="AR32" s="128">
        <f>データ!U6</f>
        <v>102.58</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102.01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105.04</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100.31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4330.51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3132.4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4115.54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1337.22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2675.5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116.37</v>
      </c>
      <c r="Y33" s="129"/>
      <c r="Z33" s="129"/>
      <c r="AA33" s="129"/>
      <c r="AB33" s="129"/>
      <c r="AC33" s="129"/>
      <c r="AD33" s="129"/>
      <c r="AE33" s="129"/>
      <c r="AF33" s="129"/>
      <c r="AG33" s="129"/>
      <c r="AH33" s="129"/>
      <c r="AI33" s="129"/>
      <c r="AJ33" s="129"/>
      <c r="AK33" s="129"/>
      <c r="AL33" s="129"/>
      <c r="AM33" s="129"/>
      <c r="AN33" s="129"/>
      <c r="AO33" s="129"/>
      <c r="AP33" s="129"/>
      <c r="AQ33" s="130"/>
      <c r="AR33" s="128">
        <f>データ!Z6</f>
        <v>117.28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116.96</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117.47</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115.38</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52.25</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53.3</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50.25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51.91</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53.86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551.42999999999995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687.99</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655.75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578.19000000000005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638.35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216.41</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208.47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193.85</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204.31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214.2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101.17</v>
      </c>
      <c r="Y55" s="129"/>
      <c r="Z55" s="129"/>
      <c r="AA55" s="129"/>
      <c r="AB55" s="129"/>
      <c r="AC55" s="129"/>
      <c r="AD55" s="129"/>
      <c r="AE55" s="129"/>
      <c r="AF55" s="129"/>
      <c r="AG55" s="129"/>
      <c r="AH55" s="129"/>
      <c r="AI55" s="129"/>
      <c r="AJ55" s="129"/>
      <c r="AK55" s="129"/>
      <c r="AL55" s="129"/>
      <c r="AM55" s="129"/>
      <c r="AN55" s="129"/>
      <c r="AO55" s="129"/>
      <c r="AP55" s="129"/>
      <c r="AQ55" s="130"/>
      <c r="AR55" s="128">
        <f>データ!BM6</f>
        <v>99.08</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99.18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102.63</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92.75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25.7</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26.24</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26.25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25.35</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28.03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67.459999999999994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67.47</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66.650000000000006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66.52</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67.36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55.03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59.23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58.54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54.1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54.41</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105.24</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105.71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105.06</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106.98</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103.06</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26.03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25.98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26.84</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26.08</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26.92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40.69</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40.67</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40.89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41.59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40.29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62.7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62.59</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61.76</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62.75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61.99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67.040000000000006</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68.69</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70.099999999999994</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69.47</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70.41</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0</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0</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0</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55.39</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55.25</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57.11</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57.57</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57.63</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43.33</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44.05</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51.87</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52.33</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52.35</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0.52</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1.3</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0.28000000000000003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0.77</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0.24</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M8U4Ph+Vuvu3kNygj3wo09/1LOGDILBM0sbokC2H8/Hy7kMyrCiqs6ZnqLYlj5BwzG3OV6n9Vyqe3oMzrX1DGQ==" saltValue="5dTxlHVwnlvwvKo6fqPaw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104.33</v>
      </c>
      <c r="U6" s="52">
        <f>U7</f>
        <v>102.58</v>
      </c>
      <c r="V6" s="52">
        <f>V7</f>
        <v>102.01</v>
      </c>
      <c r="W6" s="52">
        <f>W7</f>
        <v>105.04</v>
      </c>
      <c r="X6" s="52">
        <f t="shared" si="3"/>
        <v>100.31</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4330.51</v>
      </c>
      <c r="AQ6" s="52">
        <f>AQ7</f>
        <v>3132.4</v>
      </c>
      <c r="AR6" s="52">
        <f>AR7</f>
        <v>4115.54</v>
      </c>
      <c r="AS6" s="52">
        <f>AS7</f>
        <v>1337.22</v>
      </c>
      <c r="AT6" s="52">
        <f t="shared" si="3"/>
        <v>2675.5</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0</v>
      </c>
      <c r="BB6" s="52">
        <f>BB7</f>
        <v>0</v>
      </c>
      <c r="BC6" s="52">
        <f>BC7</f>
        <v>0</v>
      </c>
      <c r="BD6" s="52">
        <f>BD7</f>
        <v>0</v>
      </c>
      <c r="BE6" s="52">
        <f t="shared" si="3"/>
        <v>0</v>
      </c>
      <c r="BF6" s="52">
        <f t="shared" si="3"/>
        <v>216.41</v>
      </c>
      <c r="BG6" s="52">
        <f t="shared" si="3"/>
        <v>208.47</v>
      </c>
      <c r="BH6" s="52">
        <f t="shared" si="3"/>
        <v>193.85</v>
      </c>
      <c r="BI6" s="52">
        <f t="shared" si="3"/>
        <v>204.31</v>
      </c>
      <c r="BJ6" s="52">
        <f t="shared" si="3"/>
        <v>214.2</v>
      </c>
      <c r="BK6" s="50" t="str">
        <f>IF(BK7="-","【-】","【"&amp;SUBSTITUTE(TEXT(BK7,"#,##0.00"),"-","△")&amp;"】")</f>
        <v>【238.21】</v>
      </c>
      <c r="BL6" s="52">
        <f t="shared" si="3"/>
        <v>101.17</v>
      </c>
      <c r="BM6" s="52">
        <f>BM7</f>
        <v>99.08</v>
      </c>
      <c r="BN6" s="52">
        <f>BN7</f>
        <v>99.18</v>
      </c>
      <c r="BO6" s="52">
        <f>BO7</f>
        <v>102.63</v>
      </c>
      <c r="BP6" s="52">
        <f t="shared" si="3"/>
        <v>92.75</v>
      </c>
      <c r="BQ6" s="52">
        <f t="shared" si="3"/>
        <v>105.24</v>
      </c>
      <c r="BR6" s="52">
        <f t="shared" si="3"/>
        <v>105.71</v>
      </c>
      <c r="BS6" s="52">
        <f t="shared" si="3"/>
        <v>105.06</v>
      </c>
      <c r="BT6" s="52">
        <f t="shared" si="3"/>
        <v>106.98</v>
      </c>
      <c r="BU6" s="52">
        <f t="shared" si="3"/>
        <v>103.06</v>
      </c>
      <c r="BV6" s="50" t="str">
        <f>IF(BV7="-","【-】","【"&amp;SUBSTITUTE(TEXT(BV7,"#,##0.00"),"-","△")&amp;"】")</f>
        <v>【113.30】</v>
      </c>
      <c r="BW6" s="52">
        <f t="shared" si="3"/>
        <v>25.7</v>
      </c>
      <c r="BX6" s="52">
        <f>BX7</f>
        <v>26.24</v>
      </c>
      <c r="BY6" s="52">
        <f>BY7</f>
        <v>26.25</v>
      </c>
      <c r="BZ6" s="52">
        <f>BZ7</f>
        <v>25.35</v>
      </c>
      <c r="CA6" s="52">
        <f t="shared" si="3"/>
        <v>28.03</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67.459999999999994</v>
      </c>
      <c r="CI6" s="52">
        <f>CI7</f>
        <v>67.47</v>
      </c>
      <c r="CJ6" s="52">
        <f>CJ7</f>
        <v>66.650000000000006</v>
      </c>
      <c r="CK6" s="52">
        <f>CK7</f>
        <v>66.52</v>
      </c>
      <c r="CL6" s="52">
        <f t="shared" si="5"/>
        <v>67.36</v>
      </c>
      <c r="CM6" s="52">
        <f t="shared" si="5"/>
        <v>40.69</v>
      </c>
      <c r="CN6" s="52">
        <f t="shared" si="5"/>
        <v>40.67</v>
      </c>
      <c r="CO6" s="52">
        <f t="shared" si="5"/>
        <v>40.89</v>
      </c>
      <c r="CP6" s="52">
        <f t="shared" si="5"/>
        <v>41.59</v>
      </c>
      <c r="CQ6" s="52">
        <f t="shared" si="5"/>
        <v>40.29</v>
      </c>
      <c r="CR6" s="50" t="str">
        <f>IF(CR7="-","【-】","【"&amp;SUBSTITUTE(TEXT(CR7,"#,##0.00"),"-","△")&amp;"】")</f>
        <v>【53.39】</v>
      </c>
      <c r="CS6" s="52">
        <f t="shared" ref="CS6:DB6" si="6">CS7</f>
        <v>55.03</v>
      </c>
      <c r="CT6" s="52">
        <f>CT7</f>
        <v>59.23</v>
      </c>
      <c r="CU6" s="52">
        <f>CU7</f>
        <v>58.54</v>
      </c>
      <c r="CV6" s="52">
        <f>CV7</f>
        <v>54.1</v>
      </c>
      <c r="CW6" s="52">
        <f t="shared" si="6"/>
        <v>54.41</v>
      </c>
      <c r="CX6" s="52">
        <f t="shared" si="6"/>
        <v>62.7</v>
      </c>
      <c r="CY6" s="52">
        <f t="shared" si="6"/>
        <v>62.59</v>
      </c>
      <c r="CZ6" s="52">
        <f t="shared" si="6"/>
        <v>61.76</v>
      </c>
      <c r="DA6" s="52">
        <f t="shared" si="6"/>
        <v>62.75</v>
      </c>
      <c r="DB6" s="52">
        <f t="shared" si="6"/>
        <v>61.99</v>
      </c>
      <c r="DC6" s="50" t="str">
        <f>IF(DC7="-","【-】","【"&amp;SUBSTITUTE(TEXT(DC7,"#,##0.00"),"-","△")&amp;"】")</f>
        <v>【76.89】</v>
      </c>
      <c r="DD6" s="52">
        <f t="shared" ref="DD6:DM6" si="7">DD7</f>
        <v>67.040000000000006</v>
      </c>
      <c r="DE6" s="52">
        <f>DE7</f>
        <v>68.69</v>
      </c>
      <c r="DF6" s="52">
        <f>DF7</f>
        <v>70.099999999999994</v>
      </c>
      <c r="DG6" s="52">
        <f>DG7</f>
        <v>69.47</v>
      </c>
      <c r="DH6" s="52">
        <f t="shared" si="7"/>
        <v>70.41</v>
      </c>
      <c r="DI6" s="52">
        <f t="shared" si="7"/>
        <v>55.39</v>
      </c>
      <c r="DJ6" s="52">
        <f t="shared" si="7"/>
        <v>55.25</v>
      </c>
      <c r="DK6" s="52">
        <f t="shared" si="7"/>
        <v>57.11</v>
      </c>
      <c r="DL6" s="52">
        <f t="shared" si="7"/>
        <v>57.57</v>
      </c>
      <c r="DM6" s="52">
        <f t="shared" si="7"/>
        <v>57.63</v>
      </c>
      <c r="DN6" s="50" t="str">
        <f>IF(DN7="-","【-】","【"&amp;SUBSTITUTE(TEXT(DN7,"#,##0.00"),"-","△")&amp;"】")</f>
        <v>【59.52】</v>
      </c>
      <c r="DO6" s="52">
        <f t="shared" ref="DO6:DX6" si="8">DO7</f>
        <v>0</v>
      </c>
      <c r="DP6" s="52">
        <f>DP7</f>
        <v>0</v>
      </c>
      <c r="DQ6" s="52">
        <f>DQ7</f>
        <v>0</v>
      </c>
      <c r="DR6" s="52">
        <f>DR7</f>
        <v>0</v>
      </c>
      <c r="DS6" s="52">
        <f t="shared" si="8"/>
        <v>0</v>
      </c>
      <c r="DT6" s="52">
        <f t="shared" si="8"/>
        <v>43.33</v>
      </c>
      <c r="DU6" s="52">
        <f t="shared" si="8"/>
        <v>44.05</v>
      </c>
      <c r="DV6" s="52">
        <f t="shared" si="8"/>
        <v>51.87</v>
      </c>
      <c r="DW6" s="52">
        <f t="shared" si="8"/>
        <v>52.33</v>
      </c>
      <c r="DX6" s="52">
        <f t="shared" si="8"/>
        <v>52.35</v>
      </c>
      <c r="DY6" s="50" t="str">
        <f>IF(DY7="-","【-】","【"&amp;SUBSTITUTE(TEXT(DY7,"#,##0.00"),"-","△")&amp;"】")</f>
        <v>【49.06】</v>
      </c>
      <c r="DZ6" s="52">
        <f t="shared" ref="DZ6:EI6" si="9">DZ7</f>
        <v>0</v>
      </c>
      <c r="EA6" s="52">
        <f>EA7</f>
        <v>0</v>
      </c>
      <c r="EB6" s="52">
        <f>EB7</f>
        <v>0</v>
      </c>
      <c r="EC6" s="52">
        <f>EC7</f>
        <v>0</v>
      </c>
      <c r="ED6" s="52">
        <f t="shared" si="9"/>
        <v>0</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60000</v>
      </c>
      <c r="L7" s="54" t="s">
        <v>96</v>
      </c>
      <c r="M7" s="55">
        <v>1</v>
      </c>
      <c r="N7" s="55">
        <v>40415</v>
      </c>
      <c r="O7" s="56" t="s">
        <v>97</v>
      </c>
      <c r="P7" s="56">
        <v>96.7</v>
      </c>
      <c r="Q7" s="55">
        <v>35</v>
      </c>
      <c r="R7" s="55">
        <v>32646</v>
      </c>
      <c r="S7" s="54" t="s">
        <v>98</v>
      </c>
      <c r="T7" s="57">
        <v>104.33</v>
      </c>
      <c r="U7" s="57">
        <v>102.58</v>
      </c>
      <c r="V7" s="57">
        <v>102.01</v>
      </c>
      <c r="W7" s="57">
        <v>105.04</v>
      </c>
      <c r="X7" s="57">
        <v>100.31</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4330.51</v>
      </c>
      <c r="AQ7" s="57">
        <v>3132.4</v>
      </c>
      <c r="AR7" s="57">
        <v>4115.54</v>
      </c>
      <c r="AS7" s="57">
        <v>1337.22</v>
      </c>
      <c r="AT7" s="57">
        <v>2675.5</v>
      </c>
      <c r="AU7" s="57">
        <v>551.42999999999995</v>
      </c>
      <c r="AV7" s="57">
        <v>687.99</v>
      </c>
      <c r="AW7" s="57">
        <v>655.75</v>
      </c>
      <c r="AX7" s="57">
        <v>578.19000000000005</v>
      </c>
      <c r="AY7" s="57">
        <v>638.35</v>
      </c>
      <c r="AZ7" s="57">
        <v>436.32</v>
      </c>
      <c r="BA7" s="57">
        <v>0</v>
      </c>
      <c r="BB7" s="57">
        <v>0</v>
      </c>
      <c r="BC7" s="57">
        <v>0</v>
      </c>
      <c r="BD7" s="57">
        <v>0</v>
      </c>
      <c r="BE7" s="57">
        <v>0</v>
      </c>
      <c r="BF7" s="57">
        <v>216.41</v>
      </c>
      <c r="BG7" s="57">
        <v>208.47</v>
      </c>
      <c r="BH7" s="57">
        <v>193.85</v>
      </c>
      <c r="BI7" s="57">
        <v>204.31</v>
      </c>
      <c r="BJ7" s="57">
        <v>214.2</v>
      </c>
      <c r="BK7" s="57">
        <v>238.21</v>
      </c>
      <c r="BL7" s="57">
        <v>101.17</v>
      </c>
      <c r="BM7" s="57">
        <v>99.08</v>
      </c>
      <c r="BN7" s="57">
        <v>99.18</v>
      </c>
      <c r="BO7" s="57">
        <v>102.63</v>
      </c>
      <c r="BP7" s="57">
        <v>92.75</v>
      </c>
      <c r="BQ7" s="57">
        <v>105.24</v>
      </c>
      <c r="BR7" s="57">
        <v>105.71</v>
      </c>
      <c r="BS7" s="57">
        <v>105.06</v>
      </c>
      <c r="BT7" s="57">
        <v>106.98</v>
      </c>
      <c r="BU7" s="57">
        <v>103.06</v>
      </c>
      <c r="BV7" s="57">
        <v>113.3</v>
      </c>
      <c r="BW7" s="57">
        <v>25.7</v>
      </c>
      <c r="BX7" s="57">
        <v>26.24</v>
      </c>
      <c r="BY7" s="57">
        <v>26.25</v>
      </c>
      <c r="BZ7" s="57">
        <v>25.35</v>
      </c>
      <c r="CA7" s="57">
        <v>28.03</v>
      </c>
      <c r="CB7" s="57">
        <v>26.03</v>
      </c>
      <c r="CC7" s="57">
        <v>25.98</v>
      </c>
      <c r="CD7" s="57">
        <v>26.84</v>
      </c>
      <c r="CE7" s="57">
        <v>26.08</v>
      </c>
      <c r="CF7" s="57">
        <v>26.92</v>
      </c>
      <c r="CG7" s="57">
        <v>18.87</v>
      </c>
      <c r="CH7" s="57">
        <v>67.459999999999994</v>
      </c>
      <c r="CI7" s="57">
        <v>67.47</v>
      </c>
      <c r="CJ7" s="57">
        <v>66.650000000000006</v>
      </c>
      <c r="CK7" s="57">
        <v>66.52</v>
      </c>
      <c r="CL7" s="57">
        <v>67.36</v>
      </c>
      <c r="CM7" s="57">
        <v>40.69</v>
      </c>
      <c r="CN7" s="57">
        <v>40.67</v>
      </c>
      <c r="CO7" s="57">
        <v>40.89</v>
      </c>
      <c r="CP7" s="57">
        <v>41.59</v>
      </c>
      <c r="CQ7" s="57">
        <v>40.29</v>
      </c>
      <c r="CR7" s="57">
        <v>53.39</v>
      </c>
      <c r="CS7" s="57">
        <v>55.03</v>
      </c>
      <c r="CT7" s="57">
        <v>59.23</v>
      </c>
      <c r="CU7" s="57">
        <v>58.54</v>
      </c>
      <c r="CV7" s="57">
        <v>54.1</v>
      </c>
      <c r="CW7" s="57">
        <v>54.41</v>
      </c>
      <c r="CX7" s="57">
        <v>62.7</v>
      </c>
      <c r="CY7" s="57">
        <v>62.59</v>
      </c>
      <c r="CZ7" s="57">
        <v>61.76</v>
      </c>
      <c r="DA7" s="57">
        <v>62.75</v>
      </c>
      <c r="DB7" s="57">
        <v>61.99</v>
      </c>
      <c r="DC7" s="57">
        <v>76.89</v>
      </c>
      <c r="DD7" s="57">
        <v>67.040000000000006</v>
      </c>
      <c r="DE7" s="57">
        <v>68.69</v>
      </c>
      <c r="DF7" s="57">
        <v>70.099999999999994</v>
      </c>
      <c r="DG7" s="57">
        <v>69.47</v>
      </c>
      <c r="DH7" s="57">
        <v>70.41</v>
      </c>
      <c r="DI7" s="57">
        <v>55.39</v>
      </c>
      <c r="DJ7" s="57">
        <v>55.25</v>
      </c>
      <c r="DK7" s="57">
        <v>57.11</v>
      </c>
      <c r="DL7" s="57">
        <v>57.57</v>
      </c>
      <c r="DM7" s="57">
        <v>57.63</v>
      </c>
      <c r="DN7" s="57">
        <v>59.52</v>
      </c>
      <c r="DO7" s="57">
        <v>0</v>
      </c>
      <c r="DP7" s="57">
        <v>0</v>
      </c>
      <c r="DQ7" s="57">
        <v>0</v>
      </c>
      <c r="DR7" s="57">
        <v>0</v>
      </c>
      <c r="DS7" s="57">
        <v>0</v>
      </c>
      <c r="DT7" s="57">
        <v>43.33</v>
      </c>
      <c r="DU7" s="57">
        <v>44.05</v>
      </c>
      <c r="DV7" s="57">
        <v>51.87</v>
      </c>
      <c r="DW7" s="57">
        <v>52.33</v>
      </c>
      <c r="DX7" s="57">
        <v>52.35</v>
      </c>
      <c r="DY7" s="57">
        <v>49.06</v>
      </c>
      <c r="DZ7" s="57">
        <v>0</v>
      </c>
      <c r="EA7" s="57">
        <v>0</v>
      </c>
      <c r="EB7" s="57">
        <v>0</v>
      </c>
      <c r="EC7" s="57">
        <v>0</v>
      </c>
      <c r="ED7" s="57">
        <v>0</v>
      </c>
      <c r="EE7" s="57">
        <v>0.52</v>
      </c>
      <c r="EF7" s="57">
        <v>1.3</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104.33</v>
      </c>
      <c r="V11" s="65">
        <f>IF(U6="-",NA(),U6)</f>
        <v>102.58</v>
      </c>
      <c r="W11" s="65">
        <f>IF(V6="-",NA(),V6)</f>
        <v>102.01</v>
      </c>
      <c r="X11" s="65">
        <f>IF(W6="-",NA(),W6)</f>
        <v>105.04</v>
      </c>
      <c r="Y11" s="65">
        <f>IF(X6="-",NA(),X6)</f>
        <v>100.31</v>
      </c>
      <c r="AE11" s="64" t="s">
        <v>23</v>
      </c>
      <c r="AF11" s="65">
        <f>IF(AE6="-",NA(),AE6)</f>
        <v>0</v>
      </c>
      <c r="AG11" s="65">
        <f>IF(AF6="-",NA(),AF6)</f>
        <v>0</v>
      </c>
      <c r="AH11" s="65">
        <f>IF(AG6="-",NA(),AG6)</f>
        <v>0</v>
      </c>
      <c r="AI11" s="65">
        <f>IF(AH6="-",NA(),AH6)</f>
        <v>0</v>
      </c>
      <c r="AJ11" s="65">
        <f>IF(AI6="-",NA(),AI6)</f>
        <v>0</v>
      </c>
      <c r="AP11" s="64" t="s">
        <v>23</v>
      </c>
      <c r="AQ11" s="65">
        <f>IF(AP6="-",NA(),AP6)</f>
        <v>4330.51</v>
      </c>
      <c r="AR11" s="65">
        <f>IF(AQ6="-",NA(),AQ6)</f>
        <v>3132.4</v>
      </c>
      <c r="AS11" s="65">
        <f>IF(AR6="-",NA(),AR6)</f>
        <v>4115.54</v>
      </c>
      <c r="AT11" s="65">
        <f>IF(AS6="-",NA(),AS6)</f>
        <v>1337.22</v>
      </c>
      <c r="AU11" s="65">
        <f>IF(AT6="-",NA(),AT6)</f>
        <v>2675.5</v>
      </c>
      <c r="BA11" s="64" t="s">
        <v>23</v>
      </c>
      <c r="BB11" s="65">
        <f>IF(BA6="-",NA(),BA6)</f>
        <v>0</v>
      </c>
      <c r="BC11" s="65">
        <f>IF(BB6="-",NA(),BB6)</f>
        <v>0</v>
      </c>
      <c r="BD11" s="65">
        <f>IF(BC6="-",NA(),BC6)</f>
        <v>0</v>
      </c>
      <c r="BE11" s="65">
        <f>IF(BD6="-",NA(),BD6)</f>
        <v>0</v>
      </c>
      <c r="BF11" s="65">
        <f>IF(BE6="-",NA(),BE6)</f>
        <v>0</v>
      </c>
      <c r="BL11" s="64" t="s">
        <v>23</v>
      </c>
      <c r="BM11" s="65">
        <f>IF(BL6="-",NA(),BL6)</f>
        <v>101.17</v>
      </c>
      <c r="BN11" s="65">
        <f>IF(BM6="-",NA(),BM6)</f>
        <v>99.08</v>
      </c>
      <c r="BO11" s="65">
        <f>IF(BN6="-",NA(),BN6)</f>
        <v>99.18</v>
      </c>
      <c r="BP11" s="65">
        <f>IF(BO6="-",NA(),BO6)</f>
        <v>102.63</v>
      </c>
      <c r="BQ11" s="65">
        <f>IF(BP6="-",NA(),BP6)</f>
        <v>92.75</v>
      </c>
      <c r="BW11" s="64" t="s">
        <v>23</v>
      </c>
      <c r="BX11" s="65">
        <f>IF(BW6="-",NA(),BW6)</f>
        <v>25.7</v>
      </c>
      <c r="BY11" s="65">
        <f>IF(BX6="-",NA(),BX6)</f>
        <v>26.24</v>
      </c>
      <c r="BZ11" s="65">
        <f>IF(BY6="-",NA(),BY6)</f>
        <v>26.25</v>
      </c>
      <c r="CA11" s="65">
        <f>IF(BZ6="-",NA(),BZ6)</f>
        <v>25.35</v>
      </c>
      <c r="CB11" s="65">
        <f>IF(CA6="-",NA(),CA6)</f>
        <v>28.03</v>
      </c>
      <c r="CH11" s="64" t="s">
        <v>23</v>
      </c>
      <c r="CI11" s="65">
        <f>IF(CH6="-",NA(),CH6)</f>
        <v>67.459999999999994</v>
      </c>
      <c r="CJ11" s="65">
        <f>IF(CI6="-",NA(),CI6)</f>
        <v>67.47</v>
      </c>
      <c r="CK11" s="65">
        <f>IF(CJ6="-",NA(),CJ6)</f>
        <v>66.650000000000006</v>
      </c>
      <c r="CL11" s="65">
        <f>IF(CK6="-",NA(),CK6)</f>
        <v>66.52</v>
      </c>
      <c r="CM11" s="65">
        <f>IF(CL6="-",NA(),CL6)</f>
        <v>67.36</v>
      </c>
      <c r="CS11" s="64" t="s">
        <v>23</v>
      </c>
      <c r="CT11" s="65">
        <f>IF(CS6="-",NA(),CS6)</f>
        <v>55.03</v>
      </c>
      <c r="CU11" s="65">
        <f>IF(CT6="-",NA(),CT6)</f>
        <v>59.23</v>
      </c>
      <c r="CV11" s="65">
        <f>IF(CU6="-",NA(),CU6)</f>
        <v>58.54</v>
      </c>
      <c r="CW11" s="65">
        <f>IF(CV6="-",NA(),CV6)</f>
        <v>54.1</v>
      </c>
      <c r="CX11" s="65">
        <f>IF(CW6="-",NA(),CW6)</f>
        <v>54.41</v>
      </c>
      <c r="DD11" s="64" t="s">
        <v>23</v>
      </c>
      <c r="DE11" s="65">
        <f>IF(DD6="-",NA(),DD6)</f>
        <v>67.040000000000006</v>
      </c>
      <c r="DF11" s="65">
        <f>IF(DE6="-",NA(),DE6)</f>
        <v>68.69</v>
      </c>
      <c r="DG11" s="65">
        <f>IF(DF6="-",NA(),DF6)</f>
        <v>70.099999999999994</v>
      </c>
      <c r="DH11" s="65">
        <f>IF(DG6="-",NA(),DG6)</f>
        <v>69.47</v>
      </c>
      <c r="DI11" s="65">
        <f>IF(DH6="-",NA(),DH6)</f>
        <v>70.41</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経営比較分析表</dc:title>
  <dc:subject/>
  <dc:creator>公営企業課</dc:creator>
  <cp:keywords/>
  <dc:description/>
  <cp:lastModifiedBy>椿原　淳子（東部工業用水道局）</cp:lastModifiedBy>
  <cp:lastPrinted>2022-02-01T08:16:06Z</cp:lastPrinted>
  <dcterms:created xsi:type="dcterms:W3CDTF">2021-12-03T09:00:10Z</dcterms:created>
  <dcterms:modified xsi:type="dcterms:W3CDTF">2022-02-01T09:10:58Z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