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ivfs\所属用ファイルサーバ\16090\●流域下水道班\Ｒ３\05_照会もの\財政課\R040121(紙）経営比較分析\提出\"/>
    </mc:Choice>
  </mc:AlternateContent>
  <xr:revisionPtr revIDLastSave="0" documentId="13_ncr:1_{BB5B0DB6-443A-466F-B74C-9690916F44E0}" xr6:coauthVersionLast="45" xr6:coauthVersionMax="45" xr10:uidLastSave="{00000000-0000-0000-0000-000000000000}"/>
  <workbookProtection workbookAlgorithmName="SHA-512" workbookHashValue="RTJpMWtmS+LOdcz7sf5pApVgSxNgIaAhYjHNQd+3/OBbcZLwW/bmjGhjll9C5xJCESMKDyxQfOyW3ja2lYazbA==" workbookSaltValue="dVDOdYPymKmSZewogkAHE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<sst xmlns="http://schemas.openxmlformats.org/spreadsheetml/2006/main" count="319" uniqueCount="117">
  <si>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</si>
  <si>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</si>
  <si>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</si>
  <si>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</si>
  <si>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</si>
  <si>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</si>
  <si>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</si>
  <si>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</si>
  <si>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</si>
  <si>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</si>
  <si>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</si>
  <si>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</si>
  <si>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</si>
  <si>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</si>
  <si>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</si>
  <si>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</si>
  <si>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</si>
  <si>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</si>
  <si>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</si>
  <si>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</si>
  <si>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</si>
  <si>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</si>
  <si>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</si>
  <si>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</si>
  <si>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</si>
  <si>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</si>
  <si>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</si>
  <si>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</si>
  <si>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</si>
  <si>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</si>
  <si>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</si>
  <si>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</si>
  <si>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</si>
  <si>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</si>
  <si>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</si>
  <si>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</si>
  <si>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</si>
  <si>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</si>
  <si>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</si>
  <si>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</si>
  <si>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</si>
  <si>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</si>
  <si>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</si>
  <si>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</si>
  <si>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</si>
  <si>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</si>
  <si>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</si>
  <si>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</si>
  <si>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</si>
  <si>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</si>
  <si>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</si>
  <si>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</si>
  <si>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</si>
  <si>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</si>
  <si>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</si>
  <si>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</si>
  <si>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</si>
  <si>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</si>
  <si>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</si>
  <si>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</si>
  <si>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</si>
  <si>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</si>
  <si>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</si>
  <si>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</si>
  <si>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</si>
  <si>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</si>
  <si>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</si>
  <si>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</si>
  <si>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</si>
  <si>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</si>
  <si>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</si>
  <si>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</si>
  <si>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</si>
  <si>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</si>
  <si>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</si>
  <si>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</si>
  <si>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</si>
  <si>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</si>
  <si>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</si>
  <si>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</si>
  <si>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</si>
  <si>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</si>
  <si>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</si>
  <si>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</si>
  <si>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</si>
  <si>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</si>
  <si>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</si>
  <si>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</si>
  <si>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</si>
  <si>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</si>
  <si>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</si>
  <si>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</si>
  <si>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</si>
  <si>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</si>
  <si>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</si>
  <si>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</si>
  <si>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</si>
  <si>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</si>
  <si>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</si>
  <si>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</si>
  <si>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</si>
  <si>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</si>
  <si>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</si>
  <si>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</si>
  <si>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</si>
  <si>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</si>
  <si>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</si>
  <si>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</si>
  <si>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</si>
  <si>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</si>
  <si>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</si>
  <si>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</si>
  <si>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</si>
  <si>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</si>
  <si>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流動比率については、全国平均を上回っており、欠損金もなく経営は健全といえる。今後、修繕等で維持管理費が増加することが予測されるが、将来の収支状況を予測しながら計画的かつ効率的な事業運営に努めていく。
　企業債残高対事業規模比率については、類似団体と比べると低い値となっているが、H29年度から下水道施設の高度処理化工事、ストックマネジメント計画に基づく改築工事を行っており、今後は企業債の増加が見込まれるため、計画的に投資、更新を進めていく。
　施設利用率については、類似団体と比べると高い値となっている。今後も処理水量の増加に伴い上昇傾向にあり、効率的に施設の利用がなされていると言える。
　水洗化率については、類似団体より高い水準にあることから特段の問題は無いと考えられる。</t>
    <rPh sb="1" eb="4">
      <t>シュウエキテキ</t>
    </rPh>
    <rPh sb="4" eb="6">
      <t>シュウシ</t>
    </rPh>
    <rPh sb="6" eb="8">
      <t>ヒリツ</t>
    </rPh>
    <rPh sb="9" eb="11">
      <t>リュウドウ</t>
    </rPh>
    <rPh sb="11" eb="13">
      <t>ヒリツ</t>
    </rPh>
    <rPh sb="19" eb="21">
      <t>ゼンコク</t>
    </rPh>
    <rPh sb="21" eb="23">
      <t>ヘイキン</t>
    </rPh>
    <rPh sb="24" eb="26">
      <t>ウワマワ</t>
    </rPh>
    <rPh sb="31" eb="34">
      <t>ケッソンキン</t>
    </rPh>
    <rPh sb="37" eb="39">
      <t>ケイエイ</t>
    </rPh>
    <rPh sb="40" eb="42">
      <t>ケンゼン</t>
    </rPh>
    <rPh sb="47" eb="49">
      <t>コンゴ</t>
    </rPh>
    <rPh sb="50" eb="52">
      <t>シュウゼン</t>
    </rPh>
    <rPh sb="52" eb="53">
      <t>トウ</t>
    </rPh>
    <rPh sb="54" eb="56">
      <t>イジ</t>
    </rPh>
    <rPh sb="56" eb="59">
      <t>カンリヒ</t>
    </rPh>
    <rPh sb="60" eb="62">
      <t>ゾウカ</t>
    </rPh>
    <rPh sb="67" eb="69">
      <t>ヨソク</t>
    </rPh>
    <rPh sb="74" eb="76">
      <t>ショウライ</t>
    </rPh>
    <rPh sb="77" eb="79">
      <t>シュウシ</t>
    </rPh>
    <rPh sb="79" eb="81">
      <t>ジョウキョウ</t>
    </rPh>
    <rPh sb="82" eb="84">
      <t>ヨソク</t>
    </rPh>
    <rPh sb="88" eb="91">
      <t>ケイカクテキ</t>
    </rPh>
    <rPh sb="93" eb="96">
      <t>コウリツテキ</t>
    </rPh>
    <rPh sb="97" eb="99">
      <t>ジギョウ</t>
    </rPh>
    <rPh sb="99" eb="101">
      <t>ウンエイ</t>
    </rPh>
    <rPh sb="102" eb="103">
      <t>ツト</t>
    </rPh>
    <rPh sb="110" eb="112">
      <t>キギョウ</t>
    </rPh>
    <rPh sb="112" eb="113">
      <t>サイ</t>
    </rPh>
    <rPh sb="113" eb="115">
      <t>ザンダカ</t>
    </rPh>
    <rPh sb="115" eb="116">
      <t>タイ</t>
    </rPh>
    <rPh sb="116" eb="118">
      <t>ジギョウ</t>
    </rPh>
    <rPh sb="118" eb="120">
      <t>キボ</t>
    </rPh>
    <rPh sb="120" eb="122">
      <t>ヒリツ</t>
    </rPh>
    <rPh sb="128" eb="130">
      <t>ルイジ</t>
    </rPh>
    <rPh sb="130" eb="132">
      <t>ダンタイ</t>
    </rPh>
    <rPh sb="133" eb="134">
      <t>クラ</t>
    </rPh>
    <rPh sb="137" eb="138">
      <t>ヒク</t>
    </rPh>
    <rPh sb="139" eb="140">
      <t>アタイ</t>
    </rPh>
    <rPh sb="151" eb="153">
      <t>ネンド</t>
    </rPh>
    <rPh sb="155" eb="158">
      <t>ゲスイドウ</t>
    </rPh>
    <rPh sb="158" eb="160">
      <t>シセツ</t>
    </rPh>
    <rPh sb="161" eb="163">
      <t>コウド</t>
    </rPh>
    <rPh sb="163" eb="166">
      <t>ショリカ</t>
    </rPh>
    <rPh sb="166" eb="168">
      <t>コウジ</t>
    </rPh>
    <rPh sb="179" eb="181">
      <t>ケイカク</t>
    </rPh>
    <rPh sb="182" eb="183">
      <t>モト</t>
    </rPh>
    <rPh sb="185" eb="187">
      <t>カイチク</t>
    </rPh>
    <rPh sb="187" eb="189">
      <t>コウジ</t>
    </rPh>
    <rPh sb="190" eb="191">
      <t>オコナ</t>
    </rPh>
    <rPh sb="196" eb="198">
      <t>コンゴ</t>
    </rPh>
    <rPh sb="199" eb="201">
      <t>キギョウ</t>
    </rPh>
    <rPh sb="201" eb="202">
      <t>サイ</t>
    </rPh>
    <rPh sb="203" eb="205">
      <t>ゾウカ</t>
    </rPh>
    <rPh sb="206" eb="208">
      <t>ミコ</t>
    </rPh>
    <rPh sb="214" eb="217">
      <t>ケイカクテキ</t>
    </rPh>
    <rPh sb="218" eb="220">
      <t>トウシ</t>
    </rPh>
    <rPh sb="221" eb="223">
      <t>コウシン</t>
    </rPh>
    <rPh sb="224" eb="225">
      <t>スス</t>
    </rPh>
    <rPh sb="232" eb="234">
      <t>シセツ</t>
    </rPh>
    <rPh sb="234" eb="237">
      <t>リヨウリツ</t>
    </rPh>
    <rPh sb="243" eb="245">
      <t>ルイジ</t>
    </rPh>
    <rPh sb="245" eb="247">
      <t>ダンタイ</t>
    </rPh>
    <rPh sb="248" eb="249">
      <t>クラ</t>
    </rPh>
    <rPh sb="252" eb="253">
      <t>タカ</t>
    </rPh>
    <rPh sb="254" eb="255">
      <t>アタイ</t>
    </rPh>
    <rPh sb="262" eb="264">
      <t>コンゴ</t>
    </rPh>
    <rPh sb="265" eb="267">
      <t>ショリ</t>
    </rPh>
    <rPh sb="267" eb="269">
      <t>スイリョウ</t>
    </rPh>
    <rPh sb="270" eb="272">
      <t>ゾウカ</t>
    </rPh>
    <rPh sb="273" eb="274">
      <t>トモナ</t>
    </rPh>
    <rPh sb="275" eb="277">
      <t>ジョウショウ</t>
    </rPh>
    <rPh sb="277" eb="279">
      <t>ケイコウ</t>
    </rPh>
    <rPh sb="283" eb="286">
      <t>コウリツテキ</t>
    </rPh>
    <rPh sb="287" eb="289">
      <t>シセツ</t>
    </rPh>
    <rPh sb="290" eb="292">
      <t>リヨウ</t>
    </rPh>
    <rPh sb="300" eb="301">
      <t>イ</t>
    </rPh>
    <phoneticPr fontId="4"/>
  </si>
  <si>
    <t>　経営状況を明確にし、長期的に安定した経営を行っていくことを目的に、令和２年度から公営企業会計に移行した。
　経営の健全性・効率性については、現在は良好であると分析している。ただし、今後、ストックマネジメント計画に基づく設備の改築更新、施設の高度処理化など事業費増加が見込まれるため、事業の健全性・効率性について十分な検討を行い、流域関連市と連携を図りながら、更なる経営改善に努めていく。</t>
    <rPh sb="1" eb="3">
      <t>ケイエイ</t>
    </rPh>
    <rPh sb="3" eb="5">
      <t>ジョウキョウ</t>
    </rPh>
    <rPh sb="6" eb="8">
      <t>メイカク</t>
    </rPh>
    <rPh sb="11" eb="14">
      <t>チョウキテキ</t>
    </rPh>
    <rPh sb="15" eb="17">
      <t>アンテイ</t>
    </rPh>
    <rPh sb="19" eb="21">
      <t>ケイエイ</t>
    </rPh>
    <rPh sb="22" eb="23">
      <t>オコナ</t>
    </rPh>
    <rPh sb="30" eb="32">
      <t>モクテキ</t>
    </rPh>
    <rPh sb="34" eb="36">
      <t>レイワ</t>
    </rPh>
    <rPh sb="37" eb="39">
      <t>ネンド</t>
    </rPh>
    <rPh sb="41" eb="43">
      <t>コウエイ</t>
    </rPh>
    <rPh sb="43" eb="45">
      <t>キギョウ</t>
    </rPh>
    <rPh sb="45" eb="47">
      <t>カイケイ</t>
    </rPh>
    <rPh sb="48" eb="50">
      <t>イコウ</t>
    </rPh>
    <rPh sb="55" eb="57">
      <t>ケイエイ</t>
    </rPh>
    <rPh sb="58" eb="61">
      <t>ケンゼンセイ</t>
    </rPh>
    <rPh sb="62" eb="65">
      <t>コウリツセイ</t>
    </rPh>
    <rPh sb="71" eb="73">
      <t>ゲンザイ</t>
    </rPh>
    <rPh sb="74" eb="76">
      <t>リョウコウ</t>
    </rPh>
    <rPh sb="80" eb="82">
      <t>ブンセキ</t>
    </rPh>
    <rPh sb="91" eb="93">
      <t>コンゴ</t>
    </rPh>
    <rPh sb="104" eb="106">
      <t>ケイカク</t>
    </rPh>
    <rPh sb="107" eb="108">
      <t>モト</t>
    </rPh>
    <rPh sb="110" eb="112">
      <t>セツビ</t>
    </rPh>
    <rPh sb="113" eb="115">
      <t>カイチク</t>
    </rPh>
    <rPh sb="115" eb="117">
      <t>コウシン</t>
    </rPh>
    <rPh sb="118" eb="120">
      <t>シセツ</t>
    </rPh>
    <rPh sb="121" eb="123">
      <t>コウド</t>
    </rPh>
    <rPh sb="123" eb="126">
      <t>ショリカ</t>
    </rPh>
    <rPh sb="128" eb="131">
      <t>ジギョウヒ</t>
    </rPh>
    <rPh sb="131" eb="133">
      <t>ゾウカ</t>
    </rPh>
    <rPh sb="134" eb="136">
      <t>ミコ</t>
    </rPh>
    <rPh sb="142" eb="144">
      <t>ジギョウ</t>
    </rPh>
    <rPh sb="145" eb="148">
      <t>ケンゼンセイ</t>
    </rPh>
    <rPh sb="149" eb="152">
      <t>コウリツセイ</t>
    </rPh>
    <rPh sb="156" eb="158">
      <t>ジュウブン</t>
    </rPh>
    <rPh sb="159" eb="161">
      <t>ケントウ</t>
    </rPh>
    <rPh sb="162" eb="163">
      <t>オコナ</t>
    </rPh>
    <rPh sb="165" eb="167">
      <t>リュウイキ</t>
    </rPh>
    <rPh sb="167" eb="169">
      <t>カンレン</t>
    </rPh>
    <rPh sb="169" eb="170">
      <t>シ</t>
    </rPh>
    <rPh sb="171" eb="173">
      <t>レンケイ</t>
    </rPh>
    <rPh sb="174" eb="175">
      <t>ハカ</t>
    </rPh>
    <rPh sb="180" eb="181">
      <t>サラ</t>
    </rPh>
    <rPh sb="183" eb="185">
      <t>ケイエイ</t>
    </rPh>
    <rPh sb="185" eb="187">
      <t>カイゼン</t>
    </rPh>
    <rPh sb="188" eb="189">
      <t>ツト</t>
    </rPh>
    <phoneticPr fontId="4"/>
  </si>
  <si>
    <t>　有形固定資産減価償却率について、全国平均より低い値となっているが、これは、令和2年度から法適用となり減価償却累計額が少ないことが要因であり、今後は値が上昇する見込みである。
　供用開始より20年経過しており、処理施設の機械電気設備が改築更新の時期を迎えている。ストックマネジメント計画による計画的な改築更新により良好な汚水処理を継続していく。
　幹線管渠について、耐用年数を超えているものはないが、今後も計画的に管内部の調査等を行い、適切に維持管理を実施する。</t>
    <rPh sb="1" eb="3">
      <t>ユウケイ</t>
    </rPh>
    <rPh sb="3" eb="5">
      <t>コテイ</t>
    </rPh>
    <rPh sb="5" eb="7">
      <t>シサン</t>
    </rPh>
    <rPh sb="7" eb="9">
      <t>ゲンカ</t>
    </rPh>
    <rPh sb="9" eb="11">
      <t>ショウキャク</t>
    </rPh>
    <rPh sb="11" eb="12">
      <t>リツ</t>
    </rPh>
    <rPh sb="17" eb="19">
      <t>ゼンコク</t>
    </rPh>
    <rPh sb="19" eb="21">
      <t>ヘイキン</t>
    </rPh>
    <rPh sb="23" eb="24">
      <t>ヒク</t>
    </rPh>
    <rPh sb="25" eb="26">
      <t>アタイ</t>
    </rPh>
    <rPh sb="38" eb="40">
      <t>レイワ</t>
    </rPh>
    <rPh sb="41" eb="43">
      <t>ネンド</t>
    </rPh>
    <rPh sb="45" eb="46">
      <t>ホウ</t>
    </rPh>
    <rPh sb="46" eb="48">
      <t>テキヨウ</t>
    </rPh>
    <rPh sb="51" eb="53">
      <t>ゲンカ</t>
    </rPh>
    <rPh sb="53" eb="55">
      <t>ショウキャク</t>
    </rPh>
    <rPh sb="55" eb="57">
      <t>ルイケイ</t>
    </rPh>
    <rPh sb="57" eb="58">
      <t>ガク</t>
    </rPh>
    <rPh sb="59" eb="60">
      <t>スク</t>
    </rPh>
    <rPh sb="65" eb="67">
      <t>ヨウイン</t>
    </rPh>
    <rPh sb="71" eb="73">
      <t>コンゴ</t>
    </rPh>
    <rPh sb="74" eb="75">
      <t>アタイ</t>
    </rPh>
    <rPh sb="76" eb="78">
      <t>ジョウショウ</t>
    </rPh>
    <rPh sb="80" eb="82">
      <t>ミコ</t>
    </rPh>
    <rPh sb="89" eb="91">
      <t>キョウヨウ</t>
    </rPh>
    <rPh sb="91" eb="93">
      <t>カイシ</t>
    </rPh>
    <rPh sb="97" eb="98">
      <t>ネン</t>
    </rPh>
    <rPh sb="98" eb="100">
      <t>ケイカ</t>
    </rPh>
    <rPh sb="105" eb="107">
      <t>ショリ</t>
    </rPh>
    <rPh sb="107" eb="109">
      <t>シセツ</t>
    </rPh>
    <rPh sb="110" eb="112">
      <t>キカイ</t>
    </rPh>
    <rPh sb="112" eb="114">
      <t>デンキ</t>
    </rPh>
    <rPh sb="114" eb="116">
      <t>セツビ</t>
    </rPh>
    <rPh sb="117" eb="119">
      <t>カイチク</t>
    </rPh>
    <rPh sb="119" eb="121">
      <t>コウシン</t>
    </rPh>
    <rPh sb="122" eb="124">
      <t>ジキ</t>
    </rPh>
    <rPh sb="125" eb="126">
      <t>ムカ</t>
    </rPh>
    <rPh sb="141" eb="143">
      <t>ケイカク</t>
    </rPh>
    <rPh sb="146" eb="149">
      <t>ケイカクテキ</t>
    </rPh>
    <rPh sb="150" eb="152">
      <t>カイチク</t>
    </rPh>
    <rPh sb="152" eb="154">
      <t>コウシン</t>
    </rPh>
    <rPh sb="157" eb="159">
      <t>リョウコウ</t>
    </rPh>
    <rPh sb="160" eb="162">
      <t>オスイ</t>
    </rPh>
    <rPh sb="162" eb="164">
      <t>ショリ</t>
    </rPh>
    <rPh sb="165" eb="167">
      <t>ケイゾク</t>
    </rPh>
    <rPh sb="174" eb="178">
      <t>カンセンカンキョ</t>
    </rPh>
    <rPh sb="183" eb="185">
      <t>タイヨウ</t>
    </rPh>
    <rPh sb="185" eb="187">
      <t>ネンスウ</t>
    </rPh>
    <rPh sb="188" eb="189">
      <t>コ</t>
    </rPh>
    <rPh sb="200" eb="202">
      <t>コンゴ</t>
    </rPh>
    <rPh sb="203" eb="206">
      <t>ケイカクテキ</t>
    </rPh>
    <rPh sb="207" eb="208">
      <t>カン</t>
    </rPh>
    <rPh sb="208" eb="210">
      <t>ナイブ</t>
    </rPh>
    <rPh sb="211" eb="214">
      <t>チョウサトウ</t>
    </rPh>
    <rPh sb="215" eb="216">
      <t>オコナ</t>
    </rPh>
    <rPh sb="218" eb="220">
      <t>テキセツ</t>
    </rPh>
    <rPh sb="221" eb="223">
      <t>イジ</t>
    </rPh>
    <rPh sb="223" eb="225">
      <t>カンリ</t>
    </rPh>
    <rPh sb="226" eb="22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</si>
</sst>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02-495B-A5E0-0E486B7112C2}"/>
            </c:ext>
          </c:extLst>
        </c:ser>
        <c:dLbls>
          <c:showLegendKey val="0"/>
          <c:showVal val="0"/>
          <c:showCatName val="0"/>
          <c:showSerName val="0"/>
          <c:showPercent val="0"/>
          <c:showBubbleSize val="0"/>
        </c:dLbls>
        <c:gapWidth val="150"/>
        <c:axId val="155022848"/>
        <c:axId val="1550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0.46</c:v>
                </c:pt>
              </c:numCache>
            </c:numRef>
          </c:val>
          <c:smooth val="0"/>
          <c:extLst>
            <c:ext xmlns:c16="http://schemas.microsoft.com/office/drawing/2014/chart" uri="{C3380CC4-5D6E-409C-BE32-E72D297353CC}">
              <c16:uniqueId val="{00000001-BA02-495B-A5E0-0E486B7112C2}"/>
            </c:ext>
          </c:extLst>
        </c:ser>
        <c:dLbls>
          <c:showLegendKey val="0"/>
          <c:showVal val="0"/>
          <c:showCatName val="0"/>
          <c:showSerName val="0"/>
          <c:showPercent val="0"/>
          <c:showBubbleSize val="0"/>
        </c:dLbls>
        <c:marker val="1"/>
        <c:smooth val="0"/>
        <c:axId val="155022848"/>
        <c:axId val="155024768"/>
      </c:lineChart>
      <c:dateAx>
        <c:axId val="155022848"/>
        <c:scaling>
          <c:orientation val="minMax"/>
        </c:scaling>
        <c:delete val="1"/>
        <c:axPos val="b"/>
        <c:numFmt formatCode="&quot;H&quot;yy" sourceLinked="1"/>
        <c:majorTickMark val="none"/>
        <c:minorTickMark val="none"/>
        <c:tickLblPos val="none"/>
        <c:crossAx val="155024768"/>
        <c:crosses val="autoZero"/>
        <c:auto val="1"/>
        <c:lblOffset val="100"/>
        <c:baseTimeUnit val="years"/>
      </c:dateAx>
      <c:valAx>
        <c:axId val="1550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69.66</c:v>
                </c:pt>
              </c:numCache>
            </c:numRef>
          </c:val>
          <c:extLst>
            <c:ext xmlns:c16="http://schemas.microsoft.com/office/drawing/2014/chart" uri="{C3380CC4-5D6E-409C-BE32-E72D297353CC}">
              <c16:uniqueId val="{00000000-F50A-489E-9C7F-A2D89EE83BCB}"/>
            </c:ext>
          </c:extLst>
        </c:ser>
        <c:dLbls>
          <c:showLegendKey val="0"/>
          <c:showVal val="0"/>
          <c:showCatName val="0"/>
          <c:showSerName val="0"/>
          <c:showPercent val="0"/>
          <c:showBubbleSize val="0"/>
        </c:dLbls>
        <c:gapWidth val="150"/>
        <c:axId val="169481728"/>
        <c:axId val="1694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58.18</c:v>
                </c:pt>
              </c:numCache>
            </c:numRef>
          </c:val>
          <c:smooth val="0"/>
          <c:extLst>
            <c:ext xmlns:c16="http://schemas.microsoft.com/office/drawing/2014/chart" uri="{C3380CC4-5D6E-409C-BE32-E72D297353CC}">
              <c16:uniqueId val="{00000001-F50A-489E-9C7F-A2D89EE83BCB}"/>
            </c:ext>
          </c:extLst>
        </c:ser>
        <c:dLbls>
          <c:showLegendKey val="0"/>
          <c:showVal val="0"/>
          <c:showCatName val="0"/>
          <c:showSerName val="0"/>
          <c:showPercent val="0"/>
          <c:showBubbleSize val="0"/>
        </c:dLbls>
        <c:marker val="1"/>
        <c:smooth val="0"/>
        <c:axId val="169481728"/>
        <c:axId val="169483648"/>
      </c:lineChart>
      <c:dateAx>
        <c:axId val="169481728"/>
        <c:scaling>
          <c:orientation val="minMax"/>
        </c:scaling>
        <c:delete val="1"/>
        <c:axPos val="b"/>
        <c:numFmt formatCode="&quot;H&quot;yy" sourceLinked="1"/>
        <c:majorTickMark val="none"/>
        <c:minorTickMark val="none"/>
        <c:tickLblPos val="none"/>
        <c:crossAx val="169483648"/>
        <c:crosses val="autoZero"/>
        <c:auto val="1"/>
        <c:lblOffset val="100"/>
        <c:baseTimeUnit val="years"/>
      </c:dateAx>
      <c:valAx>
        <c:axId val="1694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90.56</c:v>
                </c:pt>
              </c:numCache>
            </c:numRef>
          </c:val>
          <c:extLst>
            <c:ext xmlns:c16="http://schemas.microsoft.com/office/drawing/2014/chart" uri="{C3380CC4-5D6E-409C-BE32-E72D297353CC}">
              <c16:uniqueId val="{00000000-9F97-4F91-ABA1-79FDE47DB903}"/>
            </c:ext>
          </c:extLst>
        </c:ser>
        <c:dLbls>
          <c:showLegendKey val="0"/>
          <c:showVal val="0"/>
          <c:showCatName val="0"/>
          <c:showSerName val="0"/>
          <c:showPercent val="0"/>
          <c:showBubbleSize val="0"/>
        </c:dLbls>
        <c:gapWidth val="150"/>
        <c:axId val="169535360"/>
        <c:axId val="1681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9F97-4F91-ABA1-79FDE47DB903}"/>
            </c:ext>
          </c:extLst>
        </c:ser>
        <c:dLbls>
          <c:showLegendKey val="0"/>
          <c:showVal val="0"/>
          <c:showCatName val="0"/>
          <c:showSerName val="0"/>
          <c:showPercent val="0"/>
          <c:showBubbleSize val="0"/>
        </c:dLbls>
        <c:marker val="1"/>
        <c:smooth val="0"/>
        <c:axId val="169535360"/>
        <c:axId val="168169472"/>
      </c:lineChart>
      <c:dateAx>
        <c:axId val="169535360"/>
        <c:scaling>
          <c:orientation val="minMax"/>
        </c:scaling>
        <c:delete val="1"/>
        <c:axPos val="b"/>
        <c:numFmt formatCode="&quot;H&quot;yy" sourceLinked="1"/>
        <c:majorTickMark val="none"/>
        <c:minorTickMark val="none"/>
        <c:tickLblPos val="none"/>
        <c:crossAx val="168169472"/>
        <c:crosses val="autoZero"/>
        <c:auto val="1"/>
        <c:lblOffset val="100"/>
        <c:baseTimeUnit val="years"/>
      </c:dateAx>
      <c:valAx>
        <c:axId val="1681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109.93</c:v>
                </c:pt>
              </c:numCache>
            </c:numRef>
          </c:val>
          <c:extLst>
            <c:ext xmlns:c16="http://schemas.microsoft.com/office/drawing/2014/chart" uri="{C3380CC4-5D6E-409C-BE32-E72D297353CC}">
              <c16:uniqueId val="{00000000-CECE-4173-B6C6-40842DDA889C}"/>
            </c:ext>
          </c:extLst>
        </c:ser>
        <c:dLbls>
          <c:showLegendKey val="0"/>
          <c:showVal val="0"/>
          <c:showCatName val="0"/>
          <c:showSerName val="0"/>
          <c:showPercent val="0"/>
          <c:showBubbleSize val="0"/>
        </c:dLbls>
        <c:gapWidth val="150"/>
        <c:axId val="156247936"/>
        <c:axId val="1562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104.92</c:v>
                </c:pt>
              </c:numCache>
            </c:numRef>
          </c:val>
          <c:smooth val="0"/>
          <c:extLst>
            <c:ext xmlns:c16="http://schemas.microsoft.com/office/drawing/2014/chart" uri="{C3380CC4-5D6E-409C-BE32-E72D297353CC}">
              <c16:uniqueId val="{00000001-CECE-4173-B6C6-40842DDA889C}"/>
            </c:ext>
          </c:extLst>
        </c:ser>
        <c:dLbls>
          <c:showLegendKey val="0"/>
          <c:showVal val="0"/>
          <c:showCatName val="0"/>
          <c:showSerName val="0"/>
          <c:showPercent val="0"/>
          <c:showBubbleSize val="0"/>
        </c:dLbls>
        <c:marker val="1"/>
        <c:smooth val="0"/>
        <c:axId val="156247936"/>
        <c:axId val="156250112"/>
      </c:lineChart>
      <c:dateAx>
        <c:axId val="156247936"/>
        <c:scaling>
          <c:orientation val="minMax"/>
        </c:scaling>
        <c:delete val="1"/>
        <c:axPos val="b"/>
        <c:numFmt formatCode="&quot;H&quot;yy" sourceLinked="1"/>
        <c:majorTickMark val="none"/>
        <c:minorTickMark val="none"/>
        <c:tickLblPos val="none"/>
        <c:crossAx val="156250112"/>
        <c:crosses val="autoZero"/>
        <c:auto val="1"/>
        <c:lblOffset val="100"/>
        <c:baseTimeUnit val="years"/>
      </c:dateAx>
      <c:valAx>
        <c:axId val="1562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5.52</c:v>
                </c:pt>
              </c:numCache>
            </c:numRef>
          </c:val>
          <c:extLst>
            <c:ext xmlns:c16="http://schemas.microsoft.com/office/drawing/2014/chart" uri="{C3380CC4-5D6E-409C-BE32-E72D297353CC}">
              <c16:uniqueId val="{00000000-78AA-4761-84D3-9882BFCAE5D7}"/>
            </c:ext>
          </c:extLst>
        </c:ser>
        <c:dLbls>
          <c:showLegendKey val="0"/>
          <c:showVal val="0"/>
          <c:showCatName val="0"/>
          <c:showSerName val="0"/>
          <c:showPercent val="0"/>
          <c:showBubbleSize val="0"/>
        </c:dLbls>
        <c:gapWidth val="150"/>
        <c:axId val="156289280"/>
        <c:axId val="1655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6.46</c:v>
                </c:pt>
              </c:numCache>
            </c:numRef>
          </c:val>
          <c:smooth val="0"/>
          <c:extLst>
            <c:ext xmlns:c16="http://schemas.microsoft.com/office/drawing/2014/chart" uri="{C3380CC4-5D6E-409C-BE32-E72D297353CC}">
              <c16:uniqueId val="{00000001-78AA-4761-84D3-9882BFCAE5D7}"/>
            </c:ext>
          </c:extLst>
        </c:ser>
        <c:dLbls>
          <c:showLegendKey val="0"/>
          <c:showVal val="0"/>
          <c:showCatName val="0"/>
          <c:showSerName val="0"/>
          <c:showPercent val="0"/>
          <c:showBubbleSize val="0"/>
        </c:dLbls>
        <c:marker val="1"/>
        <c:smooth val="0"/>
        <c:axId val="156289280"/>
        <c:axId val="165548416"/>
      </c:lineChart>
      <c:dateAx>
        <c:axId val="156289280"/>
        <c:scaling>
          <c:orientation val="minMax"/>
        </c:scaling>
        <c:delete val="1"/>
        <c:axPos val="b"/>
        <c:numFmt formatCode="&quot;H&quot;yy" sourceLinked="1"/>
        <c:majorTickMark val="none"/>
        <c:minorTickMark val="none"/>
        <c:tickLblPos val="none"/>
        <c:crossAx val="165548416"/>
        <c:crosses val="autoZero"/>
        <c:auto val="1"/>
        <c:lblOffset val="100"/>
        <c:baseTimeUnit val="years"/>
      </c:dateAx>
      <c:valAx>
        <c:axId val="1655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18-448A-9056-0CDD1ED38E7B}"/>
            </c:ext>
          </c:extLst>
        </c:ser>
        <c:dLbls>
          <c:showLegendKey val="0"/>
          <c:showVal val="0"/>
          <c:showCatName val="0"/>
          <c:showSerName val="0"/>
          <c:showPercent val="0"/>
          <c:showBubbleSize val="0"/>
        </c:dLbls>
        <c:gapWidth val="150"/>
        <c:axId val="165579392"/>
        <c:axId val="1655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318-448A-9056-0CDD1ED38E7B}"/>
            </c:ext>
          </c:extLst>
        </c:ser>
        <c:dLbls>
          <c:showLegendKey val="0"/>
          <c:showVal val="0"/>
          <c:showCatName val="0"/>
          <c:showSerName val="0"/>
          <c:showPercent val="0"/>
          <c:showBubbleSize val="0"/>
        </c:dLbls>
        <c:marker val="1"/>
        <c:smooth val="0"/>
        <c:axId val="165579392"/>
        <c:axId val="165585664"/>
      </c:lineChart>
      <c:dateAx>
        <c:axId val="165579392"/>
        <c:scaling>
          <c:orientation val="minMax"/>
        </c:scaling>
        <c:delete val="1"/>
        <c:axPos val="b"/>
        <c:numFmt formatCode="&quot;H&quot;yy" sourceLinked="1"/>
        <c:majorTickMark val="none"/>
        <c:minorTickMark val="none"/>
        <c:tickLblPos val="none"/>
        <c:crossAx val="165585664"/>
        <c:crosses val="autoZero"/>
        <c:auto val="1"/>
        <c:lblOffset val="100"/>
        <c:baseTimeUnit val="years"/>
      </c:dateAx>
      <c:valAx>
        <c:axId val="1655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4E-4B7E-BC35-46AD44499B24}"/>
            </c:ext>
          </c:extLst>
        </c:ser>
        <c:dLbls>
          <c:showLegendKey val="0"/>
          <c:showVal val="0"/>
          <c:showCatName val="0"/>
          <c:showSerName val="0"/>
          <c:showPercent val="0"/>
          <c:showBubbleSize val="0"/>
        </c:dLbls>
        <c:gapWidth val="150"/>
        <c:axId val="166880384"/>
        <c:axId val="1668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94E-4B7E-BC35-46AD44499B24}"/>
            </c:ext>
          </c:extLst>
        </c:ser>
        <c:dLbls>
          <c:showLegendKey val="0"/>
          <c:showVal val="0"/>
          <c:showCatName val="0"/>
          <c:showSerName val="0"/>
          <c:showPercent val="0"/>
          <c:showBubbleSize val="0"/>
        </c:dLbls>
        <c:marker val="1"/>
        <c:smooth val="0"/>
        <c:axId val="166880384"/>
        <c:axId val="166882304"/>
      </c:lineChart>
      <c:dateAx>
        <c:axId val="166880384"/>
        <c:scaling>
          <c:orientation val="minMax"/>
        </c:scaling>
        <c:delete val="1"/>
        <c:axPos val="b"/>
        <c:numFmt formatCode="&quot;H&quot;yy" sourceLinked="1"/>
        <c:majorTickMark val="none"/>
        <c:minorTickMark val="none"/>
        <c:tickLblPos val="none"/>
        <c:crossAx val="166882304"/>
        <c:crosses val="autoZero"/>
        <c:auto val="1"/>
        <c:lblOffset val="100"/>
        <c:baseTimeUnit val="years"/>
      </c:dateAx>
      <c:valAx>
        <c:axId val="1668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143.32</c:v>
                </c:pt>
              </c:numCache>
            </c:numRef>
          </c:val>
          <c:extLst>
            <c:ext xmlns:c16="http://schemas.microsoft.com/office/drawing/2014/chart" uri="{C3380CC4-5D6E-409C-BE32-E72D297353CC}">
              <c16:uniqueId val="{00000000-C7CD-4486-9C00-993158313D7E}"/>
            </c:ext>
          </c:extLst>
        </c:ser>
        <c:dLbls>
          <c:showLegendKey val="0"/>
          <c:showVal val="0"/>
          <c:showCatName val="0"/>
          <c:showSerName val="0"/>
          <c:showPercent val="0"/>
          <c:showBubbleSize val="0"/>
        </c:dLbls>
        <c:gapWidth val="150"/>
        <c:axId val="166913920"/>
        <c:axId val="1669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68.36</c:v>
                </c:pt>
              </c:numCache>
            </c:numRef>
          </c:val>
          <c:smooth val="0"/>
          <c:extLst>
            <c:ext xmlns:c16="http://schemas.microsoft.com/office/drawing/2014/chart" uri="{C3380CC4-5D6E-409C-BE32-E72D297353CC}">
              <c16:uniqueId val="{00000001-C7CD-4486-9C00-993158313D7E}"/>
            </c:ext>
          </c:extLst>
        </c:ser>
        <c:dLbls>
          <c:showLegendKey val="0"/>
          <c:showVal val="0"/>
          <c:showCatName val="0"/>
          <c:showSerName val="0"/>
          <c:showPercent val="0"/>
          <c:showBubbleSize val="0"/>
        </c:dLbls>
        <c:marker val="1"/>
        <c:smooth val="0"/>
        <c:axId val="166913920"/>
        <c:axId val="166916096"/>
      </c:lineChart>
      <c:dateAx>
        <c:axId val="166913920"/>
        <c:scaling>
          <c:orientation val="minMax"/>
        </c:scaling>
        <c:delete val="1"/>
        <c:axPos val="b"/>
        <c:numFmt formatCode="&quot;H&quot;yy" sourceLinked="1"/>
        <c:majorTickMark val="none"/>
        <c:minorTickMark val="none"/>
        <c:tickLblPos val="none"/>
        <c:crossAx val="166916096"/>
        <c:crosses val="autoZero"/>
        <c:auto val="1"/>
        <c:lblOffset val="100"/>
        <c:baseTimeUnit val="years"/>
      </c:dateAx>
      <c:valAx>
        <c:axId val="1669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316.19</c:v>
                </c:pt>
              </c:numCache>
            </c:numRef>
          </c:val>
          <c:extLst>
            <c:ext xmlns:c16="http://schemas.microsoft.com/office/drawing/2014/chart" uri="{C3380CC4-5D6E-409C-BE32-E72D297353CC}">
              <c16:uniqueId val="{00000000-101A-429B-9134-A8E8DBDFD5B5}"/>
            </c:ext>
          </c:extLst>
        </c:ser>
        <c:dLbls>
          <c:showLegendKey val="0"/>
          <c:showVal val="0"/>
          <c:showCatName val="0"/>
          <c:showSerName val="0"/>
          <c:showPercent val="0"/>
          <c:showBubbleSize val="0"/>
        </c:dLbls>
        <c:gapWidth val="150"/>
        <c:axId val="166959360"/>
        <c:axId val="1669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542.23</c:v>
                </c:pt>
              </c:numCache>
            </c:numRef>
          </c:val>
          <c:smooth val="0"/>
          <c:extLst>
            <c:ext xmlns:c16="http://schemas.microsoft.com/office/drawing/2014/chart" uri="{C3380CC4-5D6E-409C-BE32-E72D297353CC}">
              <c16:uniqueId val="{00000001-101A-429B-9134-A8E8DBDFD5B5}"/>
            </c:ext>
          </c:extLst>
        </c:ser>
        <c:dLbls>
          <c:showLegendKey val="0"/>
          <c:showVal val="0"/>
          <c:showCatName val="0"/>
          <c:showSerName val="0"/>
          <c:showPercent val="0"/>
          <c:showBubbleSize val="0"/>
        </c:dLbls>
        <c:marker val="1"/>
        <c:smooth val="0"/>
        <c:axId val="166959360"/>
        <c:axId val="166973824"/>
      </c:lineChart>
      <c:dateAx>
        <c:axId val="166959360"/>
        <c:scaling>
          <c:orientation val="minMax"/>
        </c:scaling>
        <c:delete val="1"/>
        <c:axPos val="b"/>
        <c:numFmt formatCode="&quot;H&quot;yy" sourceLinked="1"/>
        <c:majorTickMark val="none"/>
        <c:minorTickMark val="none"/>
        <c:tickLblPos val="none"/>
        <c:crossAx val="166973824"/>
        <c:crosses val="autoZero"/>
        <c:auto val="1"/>
        <c:lblOffset val="100"/>
        <c:baseTimeUnit val="years"/>
      </c:dateAx>
      <c:valAx>
        <c:axId val="1669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0C0-4CEE-8354-FAF881F27CB5}"/>
            </c:ext>
          </c:extLst>
        </c:ser>
        <c:dLbls>
          <c:showLegendKey val="0"/>
          <c:showVal val="0"/>
          <c:showCatName val="0"/>
          <c:showSerName val="0"/>
          <c:showPercent val="0"/>
          <c:showBubbleSize val="0"/>
        </c:dLbls>
        <c:gapWidth val="150"/>
        <c:axId val="166998784"/>
        <c:axId val="1670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0C0-4CEE-8354-FAF881F27CB5}"/>
            </c:ext>
          </c:extLst>
        </c:ser>
        <c:dLbls>
          <c:showLegendKey val="0"/>
          <c:showVal val="0"/>
          <c:showCatName val="0"/>
          <c:showSerName val="0"/>
          <c:showPercent val="0"/>
          <c:showBubbleSize val="0"/>
        </c:dLbls>
        <c:marker val="1"/>
        <c:smooth val="0"/>
        <c:axId val="166998784"/>
        <c:axId val="167000704"/>
      </c:lineChart>
      <c:dateAx>
        <c:axId val="166998784"/>
        <c:scaling>
          <c:orientation val="minMax"/>
        </c:scaling>
        <c:delete val="1"/>
        <c:axPos val="b"/>
        <c:numFmt formatCode="&quot;H&quot;yy" sourceLinked="1"/>
        <c:majorTickMark val="none"/>
        <c:minorTickMark val="none"/>
        <c:tickLblPos val="none"/>
        <c:crossAx val="167000704"/>
        <c:crosses val="autoZero"/>
        <c:auto val="1"/>
        <c:lblOffset val="100"/>
        <c:baseTimeUnit val="years"/>
      </c:dateAx>
      <c:valAx>
        <c:axId val="1670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76.239999999999995</c:v>
                </c:pt>
              </c:numCache>
            </c:numRef>
          </c:val>
          <c:extLst>
            <c:ext xmlns:c16="http://schemas.microsoft.com/office/drawing/2014/chart" uri="{C3380CC4-5D6E-409C-BE32-E72D297353CC}">
              <c16:uniqueId val="{00000000-4BB9-428C-ABE6-526638932264}"/>
            </c:ext>
          </c:extLst>
        </c:ser>
        <c:dLbls>
          <c:showLegendKey val="0"/>
          <c:showVal val="0"/>
          <c:showCatName val="0"/>
          <c:showSerName val="0"/>
          <c:showPercent val="0"/>
          <c:showBubbleSize val="0"/>
        </c:dLbls>
        <c:gapWidth val="150"/>
        <c:axId val="167031936"/>
        <c:axId val="1670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73.760000000000005</c:v>
                </c:pt>
              </c:numCache>
            </c:numRef>
          </c:val>
          <c:smooth val="0"/>
          <c:extLst>
            <c:ext xmlns:c16="http://schemas.microsoft.com/office/drawing/2014/chart" uri="{C3380CC4-5D6E-409C-BE32-E72D297353CC}">
              <c16:uniqueId val="{00000001-4BB9-428C-ABE6-526638932264}"/>
            </c:ext>
          </c:extLst>
        </c:ser>
        <c:dLbls>
          <c:showLegendKey val="0"/>
          <c:showVal val="0"/>
          <c:showCatName val="0"/>
          <c:showSerName val="0"/>
          <c:showPercent val="0"/>
          <c:showBubbleSize val="0"/>
        </c:dLbls>
        <c:marker val="1"/>
        <c:smooth val="0"/>
        <c:axId val="167031936"/>
        <c:axId val="167033856"/>
      </c:lineChart>
      <c:dateAx>
        <c:axId val="167031936"/>
        <c:scaling>
          <c:orientation val="minMax"/>
        </c:scaling>
        <c:delete val="1"/>
        <c:axPos val="b"/>
        <c:numFmt formatCode="&quot;H&quot;yy" sourceLinked="1"/>
        <c:majorTickMark val="none"/>
        <c:minorTickMark val="none"/>
        <c:tickLblPos val="none"/>
        <c:crossAx val="167033856"/>
        <c:crosses val="autoZero"/>
        <c:auto val="1"/>
        <c:lblOffset val="100"/>
        <c:baseTimeUnit val="years"/>
      </c:dateAx>
      <c:valAx>
        <c:axId val="1670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2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E2</v>
      </c>
      <c r="X8" s="49"/>
      <c r="Y8" s="49"/>
      <c r="Z8" s="49"/>
      <c r="AA8" s="49"/>
      <c r="AB8" s="49"/>
      <c r="AC8" s="49"/>
      <c r="AD8" s="50" t="str">
        <f>データ!$M$6</f>
        <v>非設置</v>
      </c>
      <c r="AE8" s="50"/>
      <c r="AF8" s="50"/>
      <c r="AG8" s="50"/>
      <c r="AH8" s="50"/>
      <c r="AI8" s="50"/>
      <c r="AJ8" s="50"/>
      <c r="AK8" s="3"/>
      <c r="AL8" s="51">
        <f>データ!S6</f>
        <v>1336023</v>
      </c>
      <c r="AM8" s="51"/>
      <c r="AN8" s="51"/>
      <c r="AO8" s="51"/>
      <c r="AP8" s="51"/>
      <c r="AQ8" s="51"/>
      <c r="AR8" s="51"/>
      <c r="AS8" s="51"/>
      <c r="AT8" s="46">
        <f>データ!T6</f>
        <v>4130.9799999999996</v>
      </c>
      <c r="AU8" s="46"/>
      <c r="AV8" s="46"/>
      <c r="AW8" s="46"/>
      <c r="AX8" s="46"/>
      <c r="AY8" s="46"/>
      <c r="AZ8" s="46"/>
      <c r="BA8" s="46"/>
      <c r="BB8" s="46">
        <f>データ!U6</f>
        <v>323.42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84.38</v>
      </c>
      <c r="J10" s="46"/>
      <c r="K10" s="46"/>
      <c r="L10" s="46"/>
      <c r="M10" s="46"/>
      <c r="N10" s="46"/>
      <c r="O10" s="46"/>
      <c r="P10" s="46">
        <f>データ!P6</f>
        <v>17.8</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41447</v>
      </c>
      <c r="AM10" s="51"/>
      <c r="AN10" s="51"/>
      <c r="AO10" s="51"/>
      <c r="AP10" s="51"/>
      <c r="AQ10" s="51"/>
      <c r="AR10" s="51"/>
      <c r="AS10" s="51"/>
      <c r="AT10" s="46">
        <f>データ!W6</f>
        <v>11.34</v>
      </c>
      <c r="AU10" s="46"/>
      <c r="AV10" s="46"/>
      <c r="AW10" s="46"/>
      <c r="AX10" s="46"/>
      <c r="AY10" s="46"/>
      <c r="AZ10" s="46"/>
      <c r="BA10" s="46"/>
      <c r="BB10" s="46">
        <f>データ!X6</f>
        <v>3654.94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3MRVW1sW7B7/HjvPbSwpic5bkYSS6JvQKfUFPhzO2CYrxGNjjX638nxx1tUHnSXfVlvdsB51cnn6j8Wz5YQYGA==" saltValue="hJwJeJeoUV2O7BxQ4OU/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420000</v>
      </c>
      <c r="D6" s="33">
        <f t="shared" si="3"/>
        <v>46</v>
      </c>
      <c r="E6" s="33">
        <f t="shared" si="3"/>
        <v>17</v>
      </c>
      <c r="F6" s="33">
        <f t="shared" si="3"/>
        <v>3</v>
      </c>
      <c r="G6" s="33">
        <f t="shared" si="3"/>
        <v>0</v>
      </c>
      <c r="H6" s="33" t="str">
        <f t="shared" si="3"/>
        <v>長崎県</v>
      </c>
      <c r="I6" s="33" t="str">
        <f t="shared" si="3"/>
        <v>法適用</v>
      </c>
      <c r="J6" s="33" t="str">
        <f t="shared" si="3"/>
        <v>下水道事業</v>
      </c>
      <c r="K6" s="33" t="str">
        <f t="shared" si="3"/>
        <v>流域下水道</v>
      </c>
      <c r="L6" s="33" t="str">
        <f t="shared" si="3"/>
        <v>E2</v>
      </c>
      <c r="M6" s="33" t="str">
        <f t="shared" si="3"/>
        <v>非設置</v>
      </c>
      <c r="N6" s="34" t="str">
        <f t="shared" si="3"/>
        <v>-</v>
      </c>
      <c r="O6" s="34">
        <f t="shared" si="3"/>
        <v>84.38</v>
      </c>
      <c r="P6" s="34">
        <f t="shared" si="3"/>
        <v>17.8</v>
      </c>
      <c r="Q6" s="34">
        <f t="shared" si="3"/>
        <v>100</v>
      </c>
      <c r="R6" s="34">
        <f t="shared" si="3"/>
        <v>0</v>
      </c>
      <c r="S6" s="34">
        <f t="shared" si="3"/>
        <v>1336023</v>
      </c>
      <c r="T6" s="34">
        <f t="shared" si="3"/>
        <v>4130.9799999999996</v>
      </c>
      <c r="U6" s="34">
        <f t="shared" si="3"/>
        <v>323.42</v>
      </c>
      <c r="V6" s="34">
        <f t="shared" si="3"/>
        <v>41447</v>
      </c>
      <c r="W6" s="34">
        <f t="shared" si="3"/>
        <v>11.34</v>
      </c>
      <c r="X6" s="34">
        <f t="shared" si="3"/>
        <v>3654.94</v>
      </c>
      <c r="Y6" s="35" t="str">
        <f>IF(Y7="",NA(),Y7)</f>
        <v>-</v>
      </c>
      <c r="Z6" s="35" t="str">
        <f t="shared" ref="Z6:AH6" si="4">IF(Z7="",NA(),Z7)</f>
        <v>-</v>
      </c>
      <c r="AA6" s="35" t="str">
        <f t="shared" si="4"/>
        <v>-</v>
      </c>
      <c r="AB6" s="35" t="str">
        <f t="shared" si="4"/>
        <v>-</v>
      </c>
      <c r="AC6" s="35">
        <f t="shared" si="4"/>
        <v>109.93</v>
      </c>
      <c r="AD6" s="35" t="str">
        <f t="shared" si="4"/>
        <v>-</v>
      </c>
      <c r="AE6" s="35" t="str">
        <f t="shared" si="4"/>
        <v>-</v>
      </c>
      <c r="AF6" s="35" t="str">
        <f t="shared" si="4"/>
        <v>-</v>
      </c>
      <c r="AG6" s="35" t="str">
        <f t="shared" si="4"/>
        <v>-</v>
      </c>
      <c r="AH6" s="35">
        <f t="shared" si="4"/>
        <v>104.92</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【8.92】</v>
      </c>
      <c r="AU6" s="35" t="str">
        <f>IF(AU7="",NA(),AU7)</f>
        <v>-</v>
      </c>
      <c r="AV6" s="35" t="str">
        <f t="shared" ref="AV6:BD6" si="6">IF(AV7="",NA(),AV7)</f>
        <v>-</v>
      </c>
      <c r="AW6" s="35" t="str">
        <f t="shared" si="6"/>
        <v>-</v>
      </c>
      <c r="AX6" s="35" t="str">
        <f t="shared" si="6"/>
        <v>-</v>
      </c>
      <c r="AY6" s="35">
        <f t="shared" si="6"/>
        <v>143.32</v>
      </c>
      <c r="AZ6" s="35" t="str">
        <f t="shared" si="6"/>
        <v>-</v>
      </c>
      <c r="BA6" s="35" t="str">
        <f t="shared" si="6"/>
        <v>-</v>
      </c>
      <c r="BB6" s="35" t="str">
        <f t="shared" si="6"/>
        <v>-</v>
      </c>
      <c r="BC6" s="35" t="str">
        <f t="shared" si="6"/>
        <v>-</v>
      </c>
      <c r="BD6" s="35">
        <f t="shared" si="6"/>
        <v>68.36</v>
      </c>
      <c r="BE6" s="34" t="str">
        <f>IF(BE7="","",IF(BE7="-","【-】","【"&amp;SUBSTITUTE(TEXT(BE7,"#,##0.00"),"-","△")&amp;"】"))</f>
        <v>【100.43】</v>
      </c>
      <c r="BF6" s="35" t="str">
        <f>IF(BF7="",NA(),BF7)</f>
        <v>-</v>
      </c>
      <c r="BG6" s="35" t="str">
        <f t="shared" ref="BG6:BO6" si="7">IF(BG7="",NA(),BG7)</f>
        <v>-</v>
      </c>
      <c r="BH6" s="35" t="str">
        <f t="shared" si="7"/>
        <v>-</v>
      </c>
      <c r="BI6" s="35" t="str">
        <f t="shared" si="7"/>
        <v>-</v>
      </c>
      <c r="BJ6" s="35">
        <f t="shared" si="7"/>
        <v>316.19</v>
      </c>
      <c r="BK6" s="35" t="str">
        <f t="shared" si="7"/>
        <v>-</v>
      </c>
      <c r="BL6" s="35" t="str">
        <f t="shared" si="7"/>
        <v>-</v>
      </c>
      <c r="BM6" s="35" t="str">
        <f t="shared" si="7"/>
        <v>-</v>
      </c>
      <c r="BN6" s="35" t="str">
        <f t="shared" si="7"/>
        <v>-</v>
      </c>
      <c r="BO6" s="35">
        <f t="shared" si="7"/>
        <v>542.23</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76.239999999999995</v>
      </c>
      <c r="CG6" s="35" t="str">
        <f t="shared" si="9"/>
        <v>-</v>
      </c>
      <c r="CH6" s="35" t="str">
        <f t="shared" si="9"/>
        <v>-</v>
      </c>
      <c r="CI6" s="35" t="str">
        <f t="shared" si="9"/>
        <v>-</v>
      </c>
      <c r="CJ6" s="35" t="str">
        <f t="shared" si="9"/>
        <v>-</v>
      </c>
      <c r="CK6" s="35">
        <f t="shared" si="9"/>
        <v>73.760000000000005</v>
      </c>
      <c r="CL6" s="34" t="str">
        <f>IF(CL7="","",IF(CL7="-","【-】","【"&amp;SUBSTITUTE(TEXT(CL7,"#,##0.00"),"-","△")&amp;"】"))</f>
        <v>【51.03】</v>
      </c>
      <c r="CM6" s="35" t="str">
        <f>IF(CM7="",NA(),CM7)</f>
        <v>-</v>
      </c>
      <c r="CN6" s="35" t="str">
        <f t="shared" ref="CN6:CV6" si="10">IF(CN7="",NA(),CN7)</f>
        <v>-</v>
      </c>
      <c r="CO6" s="35" t="str">
        <f t="shared" si="10"/>
        <v>-</v>
      </c>
      <c r="CP6" s="35" t="str">
        <f t="shared" si="10"/>
        <v>-</v>
      </c>
      <c r="CQ6" s="35">
        <f t="shared" si="10"/>
        <v>69.66</v>
      </c>
      <c r="CR6" s="35" t="str">
        <f t="shared" si="10"/>
        <v>-</v>
      </c>
      <c r="CS6" s="35" t="str">
        <f t="shared" si="10"/>
        <v>-</v>
      </c>
      <c r="CT6" s="35" t="str">
        <f t="shared" si="10"/>
        <v>-</v>
      </c>
      <c r="CU6" s="35" t="str">
        <f t="shared" si="10"/>
        <v>-</v>
      </c>
      <c r="CV6" s="35">
        <f t="shared" si="10"/>
        <v>58.18</v>
      </c>
      <c r="CW6" s="34" t="str">
        <f>IF(CW7="","",IF(CW7="-","【-】","【"&amp;SUBSTITUTE(TEXT(CW7,"#,##0.00"),"-","△")&amp;"】"))</f>
        <v>【68.03】</v>
      </c>
      <c r="CX6" s="35" t="str">
        <f>IF(CX7="",NA(),CX7)</f>
        <v>-</v>
      </c>
      <c r="CY6" s="35" t="str">
        <f t="shared" ref="CY6:DG6" si="11">IF(CY7="",NA(),CY7)</f>
        <v>-</v>
      </c>
      <c r="CZ6" s="35" t="str">
        <f t="shared" si="11"/>
        <v>-</v>
      </c>
      <c r="DA6" s="35" t="str">
        <f t="shared" si="11"/>
        <v>-</v>
      </c>
      <c r="DB6" s="35">
        <f t="shared" si="11"/>
        <v>90.56</v>
      </c>
      <c r="DC6" s="35" t="str">
        <f t="shared" si="11"/>
        <v>-</v>
      </c>
      <c r="DD6" s="35" t="str">
        <f t="shared" si="11"/>
        <v>-</v>
      </c>
      <c r="DE6" s="35" t="str">
        <f t="shared" si="11"/>
        <v>-</v>
      </c>
      <c r="DF6" s="35" t="str">
        <f t="shared" si="11"/>
        <v>-</v>
      </c>
      <c r="DG6" s="35">
        <f t="shared" si="11"/>
        <v>85.82</v>
      </c>
      <c r="DH6" s="34" t="str">
        <f>IF(DH7="","",IF(DH7="-","【-】","【"&amp;SUBSTITUTE(TEXT(DH7,"#,##0.00"),"-","△")&amp;"】"))</f>
        <v>【93.88】</v>
      </c>
      <c r="DI6" s="35" t="str">
        <f>IF(DI7="",NA(),DI7)</f>
        <v>-</v>
      </c>
      <c r="DJ6" s="35" t="str">
        <f t="shared" ref="DJ6:DR6" si="12">IF(DJ7="",NA(),DJ7)</f>
        <v>-</v>
      </c>
      <c r="DK6" s="35" t="str">
        <f t="shared" si="12"/>
        <v>-</v>
      </c>
      <c r="DL6" s="35" t="str">
        <f t="shared" si="12"/>
        <v>-</v>
      </c>
      <c r="DM6" s="35">
        <f t="shared" si="12"/>
        <v>5.52</v>
      </c>
      <c r="DN6" s="35" t="str">
        <f t="shared" si="12"/>
        <v>-</v>
      </c>
      <c r="DO6" s="35" t="str">
        <f t="shared" si="12"/>
        <v>-</v>
      </c>
      <c r="DP6" s="35" t="str">
        <f t="shared" si="12"/>
        <v>-</v>
      </c>
      <c r="DQ6" s="35" t="str">
        <f t="shared" si="12"/>
        <v>-</v>
      </c>
      <c r="DR6" s="35">
        <f t="shared" si="12"/>
        <v>6.46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0.46</v>
      </c>
      <c r="EO6" s="34" t="str">
        <f>IF(EO7="","",IF(EO7="-","【-】","【"&amp;SUBSTITUTE(TEXT(EO7,"#,##0.00"),"-","△")&amp;"】"))</f>
        <v>【1.84】</v>
      </c>
    </row>
    <row r="7" spans="1:148" s="36" customFormat="1" x14ac:dyDescent="0.15">
      <c r="A7" s="28"/>
      <c r="B7" s="37">
        <v>2020</v>
      </c>
      <c r="C7" s="37">
        <v>420000</v>
      </c>
      <c r="D7" s="37">
        <v>46</v>
      </c>
      <c r="E7" s="37">
        <v>17</v>
      </c>
      <c r="F7" s="37">
        <v>3</v>
      </c>
      <c r="G7" s="37">
        <v>0</v>
      </c>
      <c r="H7" s="37" t="s">
        <v>96</v>
      </c>
      <c r="I7" s="37" t="s">
        <v>97</v>
      </c>
      <c r="J7" s="37" t="s">
        <v>98</v>
      </c>
      <c r="K7" s="37" t="s">
        <v>99</v>
      </c>
      <c r="L7" s="37" t="s">
        <v>100</v>
      </c>
      <c r="M7" s="37" t="s">
        <v>101</v>
      </c>
      <c r="N7" s="38" t="s">
        <v>102</v>
      </c>
      <c r="O7" s="38">
        <v>84.38</v>
      </c>
      <c r="P7" s="38">
        <v>17.8</v>
      </c>
      <c r="Q7" s="38">
        <v>100</v>
      </c>
      <c r="R7" s="38">
        <v>0</v>
      </c>
      <c r="S7" s="38">
        <v>1336023</v>
      </c>
      <c r="T7" s="38">
        <v>4130.9799999999996</v>
      </c>
      <c r="U7" s="38">
        <v>323.42</v>
      </c>
      <c r="V7" s="38">
        <v>41447</v>
      </c>
      <c r="W7" s="38">
        <v>11.34</v>
      </c>
      <c r="X7" s="38">
        <v>3654.94</v>
      </c>
      <c r="Y7" s="38" t="s">
        <v>102</v>
      </c>
      <c r="Z7" s="38" t="s">
        <v>102</v>
      </c>
      <c r="AA7" s="38" t="s">
        <v>102</v>
      </c>
      <c r="AB7" s="38" t="s">
        <v>102</v>
      </c>
      <c r="AC7" s="38">
        <v>109.93</v>
      </c>
      <c r="AD7" s="38" t="s">
        <v>102</v>
      </c>
      <c r="AE7" s="38" t="s">
        <v>102</v>
      </c>
      <c r="AF7" s="38" t="s">
        <v>102</v>
      </c>
      <c r="AG7" s="38" t="s">
        <v>102</v>
      </c>
      <c r="AH7" s="38">
        <v>104.92</v>
      </c>
      <c r="AI7" s="38">
        <v>101.7</v>
      </c>
      <c r="AJ7" s="38" t="s">
        <v>102</v>
      </c>
      <c r="AK7" s="38" t="s">
        <v>102</v>
      </c>
      <c r="AL7" s="38" t="s">
        <v>102</v>
      </c>
      <c r="AM7" s="38" t="s">
        <v>102</v>
      </c>
      <c r="AN7" s="38">
        <v>0</v>
      </c>
      <c r="AO7" s="38" t="s">
        <v>102</v>
      </c>
      <c r="AP7" s="38" t="s">
        <v>102</v>
      </c>
      <c r="AQ7" s="38" t="s">
        <v>102</v>
      </c>
      <c r="AR7" s="38" t="s">
        <v>102</v>
      </c>
      <c r="AS7" s="38">
        <v>0</v>
      </c>
      <c r="AT7" s="38">
        <v>8.92</v>
      </c>
      <c r="AU7" s="38" t="s">
        <v>102</v>
      </c>
      <c r="AV7" s="38" t="s">
        <v>102</v>
      </c>
      <c r="AW7" s="38" t="s">
        <v>102</v>
      </c>
      <c r="AX7" s="38" t="s">
        <v>102</v>
      </c>
      <c r="AY7" s="38">
        <v>143.32</v>
      </c>
      <c r="AZ7" s="38" t="s">
        <v>102</v>
      </c>
      <c r="BA7" s="38" t="s">
        <v>102</v>
      </c>
      <c r="BB7" s="38" t="s">
        <v>102</v>
      </c>
      <c r="BC7" s="38" t="s">
        <v>102</v>
      </c>
      <c r="BD7" s="38">
        <v>68.36</v>
      </c>
      <c r="BE7" s="38">
        <v>100.43</v>
      </c>
      <c r="BF7" s="38" t="s">
        <v>102</v>
      </c>
      <c r="BG7" s="38" t="s">
        <v>102</v>
      </c>
      <c r="BH7" s="38" t="s">
        <v>102</v>
      </c>
      <c r="BI7" s="38" t="s">
        <v>102</v>
      </c>
      <c r="BJ7" s="38">
        <v>316.19</v>
      </c>
      <c r="BK7" s="38" t="s">
        <v>102</v>
      </c>
      <c r="BL7" s="38" t="s">
        <v>102</v>
      </c>
      <c r="BM7" s="38" t="s">
        <v>102</v>
      </c>
      <c r="BN7" s="38" t="s">
        <v>102</v>
      </c>
      <c r="BO7" s="38">
        <v>542.23</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76.239999999999995</v>
      </c>
      <c r="CG7" s="38" t="s">
        <v>102</v>
      </c>
      <c r="CH7" s="38" t="s">
        <v>102</v>
      </c>
      <c r="CI7" s="38" t="s">
        <v>102</v>
      </c>
      <c r="CJ7" s="38" t="s">
        <v>102</v>
      </c>
      <c r="CK7" s="38">
        <v>73.760000000000005</v>
      </c>
      <c r="CL7" s="38">
        <v>51.03</v>
      </c>
      <c r="CM7" s="38" t="s">
        <v>102</v>
      </c>
      <c r="CN7" s="38" t="s">
        <v>102</v>
      </c>
      <c r="CO7" s="38" t="s">
        <v>102</v>
      </c>
      <c r="CP7" s="38" t="s">
        <v>102</v>
      </c>
      <c r="CQ7" s="38">
        <v>69.66</v>
      </c>
      <c r="CR7" s="38" t="s">
        <v>102</v>
      </c>
      <c r="CS7" s="38" t="s">
        <v>102</v>
      </c>
      <c r="CT7" s="38" t="s">
        <v>102</v>
      </c>
      <c r="CU7" s="38" t="s">
        <v>102</v>
      </c>
      <c r="CV7" s="38">
        <v>58.18</v>
      </c>
      <c r="CW7" s="38">
        <v>68.03</v>
      </c>
      <c r="CX7" s="38" t="s">
        <v>102</v>
      </c>
      <c r="CY7" s="38" t="s">
        <v>102</v>
      </c>
      <c r="CZ7" s="38" t="s">
        <v>102</v>
      </c>
      <c r="DA7" s="38" t="s">
        <v>102</v>
      </c>
      <c r="DB7" s="38">
        <v>90.56</v>
      </c>
      <c r="DC7" s="38" t="s">
        <v>102</v>
      </c>
      <c r="DD7" s="38" t="s">
        <v>102</v>
      </c>
      <c r="DE7" s="38" t="s">
        <v>102</v>
      </c>
      <c r="DF7" s="38" t="s">
        <v>102</v>
      </c>
      <c r="DG7" s="38">
        <v>85.82</v>
      </c>
      <c r="DH7" s="38">
        <v>93.88</v>
      </c>
      <c r="DI7" s="38" t="s">
        <v>102</v>
      </c>
      <c r="DJ7" s="38" t="s">
        <v>102</v>
      </c>
      <c r="DK7" s="38" t="s">
        <v>102</v>
      </c>
      <c r="DL7" s="38" t="s">
        <v>102</v>
      </c>
      <c r="DM7" s="38">
        <v>5.52</v>
      </c>
      <c r="DN7" s="38" t="s">
        <v>102</v>
      </c>
      <c r="DO7" s="38" t="s">
        <v>102</v>
      </c>
      <c r="DP7" s="38" t="s">
        <v>102</v>
      </c>
      <c r="DQ7" s="38" t="s">
        <v>102</v>
      </c>
      <c r="DR7" s="38">
        <v>6.46</v>
      </c>
      <c r="DS7" s="38">
        <v>31.52</v>
      </c>
      <c r="DT7" s="38" t="s">
        <v>102</v>
      </c>
      <c r="DU7" s="38" t="s">
        <v>102</v>
      </c>
      <c r="DV7" s="38" t="s">
        <v>102</v>
      </c>
      <c r="DW7" s="38" t="s">
        <v>102</v>
      </c>
      <c r="DX7" s="38">
        <v>0</v>
      </c>
      <c r="DY7" s="38" t="s">
        <v>102</v>
      </c>
      <c r="DZ7" s="38" t="s">
        <v>102</v>
      </c>
      <c r="EA7" s="38" t="s">
        <v>102</v>
      </c>
      <c r="EB7" s="38" t="s">
        <v>102</v>
      </c>
      <c r="EC7" s="38">
        <v>0</v>
      </c>
      <c r="ED7" s="38">
        <v>0.91</v>
      </c>
      <c r="EE7" s="38" t="s">
        <v>102</v>
      </c>
      <c r="EF7" s="38" t="s">
        <v>102</v>
      </c>
      <c r="EG7" s="38" t="s">
        <v>102</v>
      </c>
      <c r="EH7" s="38" t="s">
        <v>102</v>
      </c>
      <c r="EI7" s="38">
        <v>0</v>
      </c>
      <c r="EJ7" s="38" t="s">
        <v>102</v>
      </c>
      <c r="EK7" s="38" t="s">
        <v>102</v>
      </c>
      <c r="EL7" s="38" t="s">
        <v>102</v>
      </c>
      <c r="EM7" s="38" t="s">
        <v>102</v>
      </c>
      <c r="EN7" s="38">
        <v>0.46</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真由美</cp:lastModifiedBy>
  <cp:lastPrinted>2022-01-21T05:32:45Z</cp:lastPrinted>
  <dcterms:created xsi:type="dcterms:W3CDTF">2021-12-03T07:21:05Z</dcterms:created>
  <dcterms:modified xsi:type="dcterms:W3CDTF">2022-01-24T00:33:45Z</dcterms:modified>
  <cp:category/>
</cp:coreProperties>
</file>