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決算担当\R3年度\01_照会関係\01_総務省\2022.01.05_公営企業に係る経営比較分析表（令和２年度決算）の分析等について\04_各課回答\企業局\"/>
    </mc:Choice>
  </mc:AlternateContent>
  <xr:revisionPtr revIDLastSave="0" documentId="13_ncr:1_{09EBFF40-6FB8-46CC-8B96-FD2061035BE1}" xr6:coauthVersionLast="47" xr6:coauthVersionMax="47" xr10:uidLastSave="{00000000-0000-0000-0000-000000000000}"/>
  <workbookProtection workbookAlgorithmName="SHA-512" workbookHashValue="COtHs9wkX32F7csuGhl7NolkIwNgXjU0Z5KRD0t1t7rtiD7m0Svj4mrNw4bP8RHjg+uWpWqTYxUMugjBTo6CsQ==" workbookSaltValue="c3hM4Aots13am25DMSxmnA==" workbookSpinCount="100000" lockStructure="1"/>
  <bookViews>
    <workbookView xWindow="-108" yWindow="-108" windowWidth="23256" windowHeight="12576"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X9" i="5"/>
  <c r="D123" i="4" s="1"/>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F19" i="4" s="1"/>
  <c r="AU6" i="5"/>
  <c r="N16" i="4" s="1"/>
  <c r="AT6" i="5"/>
  <c r="AS6" i="5"/>
  <c r="AR6" i="5"/>
  <c r="AQ6" i="5"/>
  <c r="AP6" i="5"/>
  <c r="AO6" i="5"/>
  <c r="AN6" i="5"/>
  <c r="J15" i="4" s="1"/>
  <c r="AM6" i="5"/>
  <c r="H15" i="4" s="1"/>
  <c r="AL6" i="5"/>
  <c r="AK6" i="5"/>
  <c r="AJ6" i="5"/>
  <c r="AI6" i="5"/>
  <c r="AH6" i="5"/>
  <c r="AG6" i="5"/>
  <c r="AF6" i="5"/>
  <c r="N13" i="4" s="1"/>
  <c r="AE6" i="5"/>
  <c r="L13" i="4" s="1"/>
  <c r="AD6" i="5"/>
  <c r="AC6" i="5"/>
  <c r="AB6" i="5"/>
  <c r="AA6" i="5"/>
  <c r="Z6" i="5"/>
  <c r="Y6" i="5"/>
  <c r="X6" i="5"/>
  <c r="H12" i="4" s="1"/>
  <c r="W6" i="5"/>
  <c r="F12" i="4" s="1"/>
  <c r="V6" i="5"/>
  <c r="U6" i="5"/>
  <c r="T6" i="5"/>
  <c r="S6" i="5"/>
  <c r="R6" i="5"/>
  <c r="Q6" i="5"/>
  <c r="P6" i="5"/>
  <c r="N5" i="4" s="1"/>
  <c r="O6" i="5"/>
  <c r="N6" i="5"/>
  <c r="M6" i="5"/>
  <c r="GN8" i="5" s="1"/>
  <c r="L6" i="5"/>
  <c r="N3" i="4" s="1"/>
  <c r="K6" i="5"/>
  <c r="J6" i="5"/>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E123" i="4"/>
  <c r="C123" i="4"/>
  <c r="L19" i="4"/>
  <c r="I19" i="4"/>
  <c r="L16" i="4"/>
  <c r="J16" i="4"/>
  <c r="H16" i="4"/>
  <c r="F16" i="4"/>
  <c r="N15" i="4"/>
  <c r="L15" i="4"/>
  <c r="F15" i="4"/>
  <c r="N14" i="4"/>
  <c r="L14" i="4"/>
  <c r="J14" i="4"/>
  <c r="H14" i="4"/>
  <c r="F14" i="4"/>
  <c r="J13" i="4"/>
  <c r="H13" i="4"/>
  <c r="F13" i="4"/>
  <c r="N12" i="4"/>
  <c r="L12" i="4"/>
  <c r="J12" i="4"/>
  <c r="F9" i="4"/>
  <c r="N7" i="4"/>
  <c r="B7" i="4"/>
  <c r="J5" i="4"/>
  <c r="F5" i="4"/>
  <c r="B5" i="4"/>
  <c r="J3" i="4"/>
  <c r="F3" i="4"/>
  <c r="B3" i="4"/>
  <c r="GP18" i="5" l="1"/>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ML10" i="5"/>
  <c r="KX10" i="5"/>
  <c r="JI10" i="5"/>
  <c r="HT10" i="5"/>
  <c r="GE10" i="5"/>
  <c r="EP10" i="5"/>
  <c r="DB10" i="5"/>
  <c r="BK10" i="5"/>
  <c r="MB10" i="5"/>
  <c r="KM10" i="5"/>
  <c r="IY10" i="5"/>
  <c r="HJ10" i="5"/>
  <c r="FU10" i="5"/>
  <c r="EF10" i="5"/>
  <c r="CQ10" i="5"/>
  <c r="AZ10" i="5"/>
  <c r="HM18" i="5"/>
  <c r="HI18" i="5"/>
  <c r="HL18" i="5"/>
  <c r="HK18" i="5"/>
  <c r="HM12" i="5"/>
  <c r="HJ18"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HJ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HK12" i="5"/>
  <c r="GZ18" i="5"/>
  <c r="HC18" i="5"/>
  <c r="GY18" i="5"/>
  <c r="HB18" i="5"/>
  <c r="HA18"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C12" i="5"/>
  <c r="HL12" i="5"/>
  <c r="EZ8" i="5"/>
  <c r="FT8" i="5"/>
  <c r="JK18" i="5"/>
  <c r="JI12" i="5"/>
  <c r="JJ18" i="5"/>
  <c r="JL12" i="5"/>
  <c r="JH12" i="5"/>
  <c r="JI18" i="5"/>
  <c r="JK12" i="5"/>
  <c r="JL18" i="5"/>
  <c r="JH18" i="5"/>
  <c r="JJ12" i="5"/>
  <c r="KC18" i="5"/>
  <c r="KE12" i="5"/>
  <c r="KF18" i="5"/>
  <c r="KB18" i="5"/>
  <c r="KD12" i="5"/>
  <c r="KE18" i="5"/>
  <c r="KC12" i="5"/>
  <c r="KD18" i="5"/>
  <c r="KF12" i="5"/>
  <c r="KB12" i="5"/>
  <c r="FK12" i="5"/>
  <c r="GG12" i="5"/>
  <c r="GZ12" i="5"/>
  <c r="HI12" i="5"/>
  <c r="HT12" i="5"/>
  <c r="FB18" i="5" l="1"/>
  <c r="FA18" i="5"/>
  <c r="FD18" i="5"/>
  <c r="EZ18" i="5"/>
  <c r="FC18" i="5"/>
  <c r="FB12" i="5"/>
  <c r="FA12" i="5"/>
  <c r="FD12" i="5"/>
  <c r="EZ12" i="5"/>
  <c r="FC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N11" i="4"/>
  <c r="LK10" i="5"/>
  <c r="JV10" i="5"/>
  <c r="IG10" i="5"/>
  <c r="GR10" i="5"/>
  <c r="FD10" i="5"/>
  <c r="DO10" i="5"/>
  <c r="BY10" i="5"/>
  <c r="MO10" i="5"/>
  <c r="LA10" i="5"/>
  <c r="JL10" i="5"/>
  <c r="HW10" i="5"/>
  <c r="GH10" i="5"/>
  <c r="ES10" i="5"/>
  <c r="DE10" i="5"/>
  <c r="BN10" i="5"/>
  <c r="FX18" i="5"/>
  <c r="FT18" i="5"/>
  <c r="FW18" i="5"/>
  <c r="FV18" i="5"/>
  <c r="FU18" i="5"/>
  <c r="FX12" i="5"/>
  <c r="FT12" i="5"/>
  <c r="FW12" i="5"/>
  <c r="FV12" i="5"/>
  <c r="FU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L11" i="4"/>
  <c r="MD10" i="5"/>
  <c r="KO10" i="5"/>
  <c r="JA10" i="5"/>
  <c r="HL10" i="5"/>
  <c r="FW10" i="5"/>
  <c r="EH10" i="5"/>
  <c r="CS10" i="5"/>
  <c r="BB10" i="5"/>
  <c r="LT10" i="5"/>
  <c r="KE10" i="5"/>
  <c r="IP10" i="5"/>
  <c r="HB10" i="5"/>
  <c r="FM10" i="5"/>
  <c r="DX10" i="5"/>
  <c r="CI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F11" i="4"/>
  <c r="LG10" i="5"/>
  <c r="JR10" i="5"/>
  <c r="IC10" i="5"/>
  <c r="GN10" i="5"/>
  <c r="EZ10" i="5"/>
  <c r="DK10" i="5"/>
  <c r="BU10" i="5"/>
  <c r="MK10" i="5"/>
  <c r="KW10" i="5"/>
  <c r="JH10" i="5"/>
  <c r="HS10" i="5"/>
  <c r="GD10" i="5"/>
  <c r="EO10" i="5"/>
  <c r="DA10" i="5"/>
  <c r="BJ10" i="5"/>
</calcChain>
</file>

<file path=xl/sharedStrings.xml><?xml version="1.0" encoding="utf-8"?>
<sst xmlns="http://schemas.openxmlformats.org/spreadsheetml/2006/main" count="942" uniqueCount="275">
  <si>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</si>
  <si>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</si>
  <si>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</si>
  <si>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</si>
  <si>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</si>
  <si>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</si>
  <si>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</si>
  <si>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</si>
  <si>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</si>
  <si>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</si>
  <si>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</si>
  <si>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</si>
  <si>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</si>
  <si>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</si>
  <si>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</si>
  <si>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</si>
  <si>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</si>
  <si>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</si>
  <si>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</si>
  <si>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</si>
  <si>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</si>
  <si>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</si>
  <si>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</si>
  <si>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</si>
  <si>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</si>
  <si>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</si>
  <si>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</si>
  <si>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</si>
  <si>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</si>
  <si>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</si>
  <si>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</si>
  <si>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</si>
  <si>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</si>
  <si>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</si>
  <si>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</si>
  <si>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</si>
  <si>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</si>
  <si>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</si>
  <si>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</si>
  <si>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</si>
  <si>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</si>
  <si>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</si>
  <si>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</si>
  <si>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</si>
  <si>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</si>
  <si>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</si>
  <si>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</si>
  <si>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</si>
  <si>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</si>
  <si>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</si>
  <si>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</si>
  <si>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</si>
  <si>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</si>
  <si>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</si>
  <si>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</si>
  <si>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</si>
  <si>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</si>
  <si>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</si>
  <si>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</si>
  <si>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</si>
  <si>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</si>
  <si>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</si>
  <si>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</si>
  <si>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</si>
  <si>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</si>
  <si>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</si>
  <si>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</si>
  <si>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</si>
  <si>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</si>
  <si>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</si>
  <si>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</si>
  <si>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</si>
  <si>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</si>
  <si>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</si>
  <si>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</si>
  <si>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</si>
  <si>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</si>
  <si>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</si>
  <si>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</si>
  <si>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</si>
  <si>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</si>
  <si>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</si>
  <si>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</si>
  <si>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</si>
  <si>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</si>
  <si>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</si>
  <si>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</si>
  <si>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</si>
  <si>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</si>
  <si>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</si>
  <si>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</si>
  <si>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</si>
  <si>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</si>
  <si>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</si>
  <si>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</si>
  <si>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</si>
  <si>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</si>
  <si>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</si>
  <si>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</si>
  <si>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</si>
  <si>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</si>
  <si>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</si>
  <si>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</si>
  <si>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</si>
  <si>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</si>
  <si>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</si>
  <si>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</si>
  <si>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</si>
  <si>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</si>
  <si>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</si>
  <si>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</si>
  <si>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</si>
  <si>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</si>
  <si>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</si>
  <si>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</si>
  <si>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</si>
  <si>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</si>
  <si>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</si>
  <si>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</si>
  <si>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</si>
  <si>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450006</t>
  </si>
  <si>
    <t>46</t>
  </si>
  <si>
    <t>04</t>
  </si>
  <si>
    <t>0</t>
  </si>
  <si>
    <t>000</t>
  </si>
  <si>
    <t>宮崎県</t>
  </si>
  <si>
    <t>法適用</t>
  </si>
  <si>
    <t>電気事業</t>
  </si>
  <si>
    <t>自治体職員</t>
  </si>
  <si>
    <t>-</t>
  </si>
  <si>
    <t>令和８年３月３１日　石河内第一、渡川、田代八重、綾第一、綾第二、立花、三財、岩瀬川、猿瀬、上祝子、祝子、浜砂</t>
  </si>
  <si>
    <t>令和１４年７月３１日　祝子第二</t>
  </si>
  <si>
    <t>無</t>
  </si>
  <si>
    <t>九州電力株式会社、九州電力送配電株式会社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</si>
  <si>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</si>
  <si>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</si>
  <si>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</si>
  <si>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</si>
  <si>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</si>
  <si>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</si>
  <si>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</si>
  <si>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</si>
  <si>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</si>
  <si>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</si>
  <si>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</si>
  <si>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</si>
  <si>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</si>
  <si>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</si>
  <si>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</si>
  <si>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</si>
  <si>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</si>
  <si>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</si>
  <si>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</si>
  <si>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</si>
  <si>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</si>
  <si>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</si>
  <si>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</si>
  <si>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</si>
  <si>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</si>
  <si>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</si>
  <si>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</si>
  <si>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</si>
  <si>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</si>
  <si>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</si>
  <si>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</si>
  <si>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</si>
  <si>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</si>
  <si>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</si>
  <si>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</si>
  <si>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</si>
  <si>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</si>
  <si>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</si>
  <si>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</si>
  <si>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</si>
  <si>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</si>
  <si>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</si>
  <si>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</si>
  <si>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</si>
  <si>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</si>
  <si>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</si>
  <si>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</si>
  <si>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</si>
  <si>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</si>
  <si>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</si>
  <si>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</si>
  <si>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</si>
  <si>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</si>
  <si>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</si>
  <si>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</si>
  <si>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</si>
  <si>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</si>
  <si>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</si>
  <si>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</si>
  <si>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</si>
  <si>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</si>
  <si>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</si>
  <si>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</si>
  <si>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</si>
  <si>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</si>
  <si>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</si>
  <si>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</si>
  <si>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</si>
  <si>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</si>
  <si>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</si>
  <si>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</si>
  <si>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</si>
  <si>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</si>
  <si>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</si>
  <si>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</si>
  <si>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</si>
  <si>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</si>
  <si>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</si>
  <si>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</si>
  <si>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</si>
  <si>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</si>
  <si>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</si>
  <si>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</si>
  <si>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</si>
  <si>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</si>
  <si>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</si>
  <si>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</si>
  <si>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</si>
  <si>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</si>
  <si>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</si>
  <si>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</si>
  <si>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</si>
  <si>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</si>
  <si>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</si>
  <si>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</si>
  <si>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</si>
  <si>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</si>
  <si>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</si>
  <si>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</si>
  <si>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</si>
  <si>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</si>
  <si>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</si>
  <si>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</si>
  <si>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</si>
  <si>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</si>
  <si>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</si>
  <si>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</si>
  <si>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</si>
  <si>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</si>
  <si>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</si>
  <si>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</si>
  <si>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</si>
  <si>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</si>
  <si>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</si>
  <si>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</si>
  <si>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</si>
  <si>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</si>
  <si>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</si>
  <si>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</si>
  <si>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</si>
  <si>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</si>
  <si>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</si>
  <si>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</si>
  <si>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</si>
  <si>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</si>
  <si>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</si>
  <si>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</si>
  <si>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</si>
  <si>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</si>
  <si>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</si>
  <si>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</si>
  <si>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</si>
  <si>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</si>
  <si>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</si>
  <si>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令和8年3月31日　石河内第一発電所ほか</t>
  </si>
  <si>
    <t>令和14年7月31日　祝子第二発電所</t>
  </si>
  <si>
    <t>将来の工事計画や利益の状況等を踏まえて、地域振興のための財源である地方振興積立金等に積立てを行う。
【令和２年度利益剰余金の使途】
・当年度純利益　297,955千円　→　地方振興積立金への積立て　            287,955千円
　　　　　　　　　　　　　　　　 緑のダム造成事業積立金への積立て       10,000千円
・その他未処分利益剰余金 368,022千円　→　組入資本金　368,022千円</t>
    <rPh sb="40" eb="41">
      <t>トウ</t>
    </rPh>
    <phoneticPr fontId="5"/>
  </si>
  <si>
    <t>九州電力(株)、九州電力送配電(株)</t>
    <rPh sb="4" eb="7">
      <t>カブ</t>
    </rPh>
    <rPh sb="8" eb="10">
      <t>キュウシュウ</t>
    </rPh>
    <rPh sb="10" eb="12">
      <t>デンリョク</t>
    </rPh>
    <rPh sb="12" eb="15">
      <t>ソウハイデン</t>
    </rPh>
    <rPh sb="15" eb="18">
      <t>カブ</t>
    </rPh>
    <phoneticPr fontId="5"/>
  </si>
  <si>
    <t>経常収支比率
・経常収支比率は100％以上であり、引き続き健全経営を維持している。
・Ｒ02は、前年度より経常収益が減少したこと等により、前年度から9.5％減となっている。
営業収支比率
・営業収支比率は減少傾向にあるものの、100％以上であり、引き続き健全経営を維持している。
・Ｒ02は、前年度より電力料収入が減少したこと等により、前年度より比率が減少している。
流動比率
・流動比率は100％以上であり、引き続き健全な状態である。
・Ｒ02は、流動負債の減により、前年度より比率が上昇している。
供給原価
・供給原価は全国平均と比較しておおむね低く抑えられている。
・Ｒ02は、前年度より経常費用が増加し、年間発電電力量が減少したことから、前年度より上昇している。
ＥＢＩＴＤＡ
・本県は全国と比較して事業規模が大きいこともあり、ＥＢＩＴＤＡは全国平均よりも高い。
・Ｒ02は、純利益が前年度より減少したため、前年度より低下している。</t>
    <rPh sb="25" eb="26">
      <t>ヒ</t>
    </rPh>
    <rPh sb="27" eb="28">
      <t>ツヅ</t>
    </rPh>
    <rPh sb="48" eb="51">
      <t>ゼンネンド</t>
    </rPh>
    <rPh sb="53" eb="55">
      <t>ケイジョウ</t>
    </rPh>
    <rPh sb="55" eb="57">
      <t>シュウエキ</t>
    </rPh>
    <rPh sb="58" eb="60">
      <t>ゲンショウ</t>
    </rPh>
    <rPh sb="64" eb="65">
      <t>トウ</t>
    </rPh>
    <rPh sb="69" eb="72">
      <t>ゼンネンド</t>
    </rPh>
    <rPh sb="78" eb="79">
      <t>ゲン</t>
    </rPh>
    <rPh sb="124" eb="125">
      <t>ヒ</t>
    </rPh>
    <rPh sb="126" eb="127">
      <t>ツヅ</t>
    </rPh>
    <rPh sb="147" eb="150">
      <t>ゼンネンド</t>
    </rPh>
    <rPh sb="164" eb="165">
      <t>トウ</t>
    </rPh>
    <rPh sb="207" eb="208">
      <t>ヒ</t>
    </rPh>
    <rPh sb="209" eb="210">
      <t>ツヅ</t>
    </rPh>
    <rPh sb="227" eb="229">
      <t>リュウドウ</t>
    </rPh>
    <rPh sb="229" eb="231">
      <t>フサイ</t>
    </rPh>
    <rPh sb="232" eb="233">
      <t>ゲン</t>
    </rPh>
    <rPh sb="300" eb="302">
      <t>ケイジョウ</t>
    </rPh>
    <rPh sb="315" eb="317">
      <t>ネンカン</t>
    </rPh>
    <rPh sb="317" eb="319">
      <t>ハツデン</t>
    </rPh>
    <rPh sb="319" eb="322">
      <t>デンリョクリョウ</t>
    </rPh>
    <rPh sb="323" eb="325">
      <t>ゲンショウ</t>
    </rPh>
    <rPh sb="332" eb="335">
      <t>ゼンネンド</t>
    </rPh>
    <rPh sb="337" eb="339">
      <t>ジョウショウ</t>
    </rPh>
    <rPh sb="396" eb="399">
      <t>ジュンリエキ</t>
    </rPh>
    <rPh sb="400" eb="403">
      <t>ゼンネンド</t>
    </rPh>
    <rPh sb="405" eb="407">
      <t>ゲンショウ</t>
    </rPh>
    <rPh sb="412" eb="415">
      <t>ゼンネンド</t>
    </rPh>
    <rPh sb="417" eb="419">
      <t>テイカ</t>
    </rPh>
    <phoneticPr fontId="5"/>
  </si>
  <si>
    <t>設備利用率
・設備利用率は全国平均と比較しておおむね高利用率を維持している。
・Ｒ02は、前年度に比べ降雨が少なかったことや大規模改良工事による発電機停止により、年間発電電力量が減少したことから、前年度より低下している。
・水力発電は降雨による影響を強く受けることから、これまでと同様に、降雨予測等をうまく活用しながら、効率的なダム貯水池水位運用を行っていく。
修繕費比率
・修繕費比率は全国平均と比較して低く抑えられている。
・Ｒ02は、発電機精密点検工事に係る特別修繕引当金繰入額の増に伴い比率が高くなっている。精密点検工事に係る費用は増加傾向にあるため、工事を実施する周期や工事内容の検討を行う必要がある。
企業債残高対料金収入比率
・企業債残高対料金収入比率は逓減している上に、全国平均と比較しても低く抑えられている。
・更新時期が近づいている設備もあることから、今後も計画的な設備更新と企業債償還を行っていく。
有形固定資産減価償却率
・有形固定資産減価償却率は逓増している上に、全国平均と比較しても高くなっている。
・現在、渡川発電所や綾第二発電所の大規模改良工事など、老朽化した施設の更新を計画的に進めているところであり、今後も令和２年３月に策定した「宮崎県企業局経営ビジョン」における投資計画等に基づいて、計画的な更新を行っていく。
ＦＩＴ収入割合
・ＦＩＴ収入割合は低く、固定価格買取制度の調達期間終了後、収入が大幅に減少するリスクは少ない。
・Ｈ28.10から運転を開始した酒谷発電所が固定価格買取制度による売電を行っていることから、Ｈ29はＨ28以前よりＦＩＴ収入割合が増加している。
・大規模改良工事を実施している渡川発電所や綾第二発電所において、固定価格買取制度による売電を予定していることから、工事完成後はＦＩＴ収入割合が増加する予定である。</t>
    <rPh sb="62" eb="65">
      <t>ダイキボ</t>
    </rPh>
    <rPh sb="65" eb="67">
      <t>カイリョウ</t>
    </rPh>
    <rPh sb="67" eb="69">
      <t>コウジ</t>
    </rPh>
    <rPh sb="72" eb="75">
      <t>ハツデンキ</t>
    </rPh>
    <rPh sb="75" eb="77">
      <t>テイシ</t>
    </rPh>
    <rPh sb="468" eb="470">
      <t>ゲンザイ</t>
    </rPh>
    <rPh sb="471" eb="473">
      <t>ドガワ</t>
    </rPh>
    <rPh sb="473" eb="476">
      <t>ハツデンショ</t>
    </rPh>
    <rPh sb="477" eb="478">
      <t>アヤ</t>
    </rPh>
    <rPh sb="478" eb="480">
      <t>ダイニ</t>
    </rPh>
    <rPh sb="480" eb="483">
      <t>ハツデンショ</t>
    </rPh>
    <rPh sb="484" eb="487">
      <t>ダイキボ</t>
    </rPh>
    <rPh sb="487" eb="489">
      <t>カイリョウ</t>
    </rPh>
    <rPh sb="489" eb="491">
      <t>コウジ</t>
    </rPh>
    <rPh sb="494" eb="497">
      <t>ロウキュウカ</t>
    </rPh>
    <rPh sb="499" eb="501">
      <t>シセツ</t>
    </rPh>
    <rPh sb="502" eb="504">
      <t>コウシン</t>
    </rPh>
    <rPh sb="505" eb="508">
      <t>ケイカクテキ</t>
    </rPh>
    <rPh sb="509" eb="510">
      <t>スス</t>
    </rPh>
    <rPh sb="521" eb="523">
      <t>コンゴ</t>
    </rPh>
    <rPh sb="524" eb="526">
      <t>レイワ</t>
    </rPh>
    <rPh sb="527" eb="528">
      <t>ネン</t>
    </rPh>
    <rPh sb="529" eb="530">
      <t>ガツ</t>
    </rPh>
    <rPh sb="531" eb="533">
      <t>サクテイ</t>
    </rPh>
    <rPh sb="557" eb="558">
      <t>トウ</t>
    </rPh>
    <rPh sb="717" eb="719">
      <t>ジッシ</t>
    </rPh>
    <rPh sb="729" eb="730">
      <t>アヤ</t>
    </rPh>
    <rPh sb="730" eb="731">
      <t>ダイ</t>
    </rPh>
    <rPh sb="731" eb="732">
      <t>ニ</t>
    </rPh>
    <rPh sb="732" eb="735">
      <t>ハツデンショ</t>
    </rPh>
    <rPh sb="751" eb="753">
      <t>バイデン</t>
    </rPh>
    <rPh sb="765" eb="767">
      <t>コウジ</t>
    </rPh>
    <rPh sb="767" eb="770">
      <t>カンセイゴ</t>
    </rPh>
    <phoneticPr fontId="5"/>
  </si>
  <si>
    <t>　「経営の状況」、「経営のリスク」共に良好な状態ではあるが、現在、国において進められている電力システム改革も最終段階にあることから、その動向を注視しながら、今後、企業局を取り巻く環境の大きな変化に的確に対応する必要がある。
　また、発電所やその関連設備については、建設してから相当の期間を経過し、更新時期が近づいている設備もあることから、更新工事に必要な財源を確保するとともに、設備の適切な改修等を計画的に行う必要がある。
　今後は、これらの課題解決に向けて、「宮崎県企業局経営ビジョン」に基づく企業経営を着実に実行し、引き続き健全経営を維持しながら、本県の産業経済の振興と住民福祉の増進を図っていく。</t>
    <rPh sb="101" eb="103">
      <t>タイオウ</t>
    </rPh>
    <rPh sb="213" eb="215">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</si>
</sst>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9">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16"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16"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1"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121.4</c:v>
                </c:pt>
                <c:pt idx="1">
                  <c:v>118.4</c:v>
                </c:pt>
                <c:pt idx="2">
                  <c:v>119.7</c:v>
                </c:pt>
                <c:pt idx="3">
                  <c:v>116.5</c:v>
                </c:pt>
                <c:pt idx="4">
                  <c:v>107</c:v>
                </c:pt>
              </c:numCache>
            </c:numRef>
          </c:val>
          <c:extLst>
            <c:ext xmlns:c16="http://schemas.microsoft.com/office/drawing/2014/chart" uri="{C3380CC4-5D6E-409C-BE32-E72D297353CC}">
              <c16:uniqueId val="{00000000-A1F6-44CB-B570-5D3B3A306086}"/>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A1F6-44CB-B570-5D3B3A30608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1F6-44CB-B570-5D3B3A306086}"/>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0.6</c:v>
                </c:pt>
                <c:pt idx="1">
                  <c:v>1.6</c:v>
                </c:pt>
                <c:pt idx="2">
                  <c:v>1.8</c:v>
                </c:pt>
                <c:pt idx="3">
                  <c:v>1.6</c:v>
                </c:pt>
                <c:pt idx="4">
                  <c:v>1.5</c:v>
                </c:pt>
              </c:numCache>
            </c:numRef>
          </c:val>
          <c:extLst>
            <c:ext xmlns:c16="http://schemas.microsoft.com/office/drawing/2014/chart" uri="{C3380CC4-5D6E-409C-BE32-E72D297353CC}">
              <c16:uniqueId val="{00000000-74BF-48EC-B079-07AB4289D496}"/>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74BF-48EC-B079-07AB4289D496}"/>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41.4</c:v>
                </c:pt>
                <c:pt idx="1">
                  <c:v>39.4</c:v>
                </c:pt>
                <c:pt idx="2">
                  <c:v>41.3</c:v>
                </c:pt>
                <c:pt idx="3">
                  <c:v>36.4</c:v>
                </c:pt>
                <c:pt idx="4">
                  <c:v>31.7</c:v>
                </c:pt>
              </c:numCache>
            </c:numRef>
          </c:val>
          <c:extLst>
            <c:ext xmlns:c16="http://schemas.microsoft.com/office/drawing/2014/chart" uri="{C3380CC4-5D6E-409C-BE32-E72D297353CC}">
              <c16:uniqueId val="{00000000-9079-4E54-B4AC-330CE9EB7460}"/>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9079-4E54-B4AC-330CE9EB7460}"/>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15.5</c:v>
                </c:pt>
                <c:pt idx="1">
                  <c:v>17.5</c:v>
                </c:pt>
                <c:pt idx="2">
                  <c:v>20.6</c:v>
                </c:pt>
                <c:pt idx="3">
                  <c:v>17.100000000000001</c:v>
                </c:pt>
                <c:pt idx="4">
                  <c:v>20.5</c:v>
                </c:pt>
              </c:numCache>
            </c:numRef>
          </c:val>
          <c:extLst>
            <c:ext xmlns:c16="http://schemas.microsoft.com/office/drawing/2014/chart" uri="{C3380CC4-5D6E-409C-BE32-E72D297353CC}">
              <c16:uniqueId val="{00000000-7F08-40AF-80EF-47A30E25836F}"/>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7F08-40AF-80EF-47A30E25836F}"/>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59.3</c:v>
                </c:pt>
                <c:pt idx="1">
                  <c:v>48.7</c:v>
                </c:pt>
                <c:pt idx="2">
                  <c:v>38.700000000000003</c:v>
                </c:pt>
                <c:pt idx="3">
                  <c:v>29.9</c:v>
                </c:pt>
                <c:pt idx="4">
                  <c:v>22.7</c:v>
                </c:pt>
              </c:numCache>
            </c:numRef>
          </c:val>
          <c:extLst>
            <c:ext xmlns:c16="http://schemas.microsoft.com/office/drawing/2014/chart" uri="{C3380CC4-5D6E-409C-BE32-E72D297353CC}">
              <c16:uniqueId val="{00000000-E8B6-4823-8A75-ED4126387755}"/>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E8B6-4823-8A75-ED4126387755}"/>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67.8</c:v>
                </c:pt>
                <c:pt idx="1">
                  <c:v>69.599999999999994</c:v>
                </c:pt>
                <c:pt idx="2">
                  <c:v>70.8</c:v>
                </c:pt>
                <c:pt idx="3">
                  <c:v>72.8</c:v>
                </c:pt>
                <c:pt idx="4">
                  <c:v>74.3</c:v>
                </c:pt>
              </c:numCache>
            </c:numRef>
          </c:val>
          <c:extLst>
            <c:ext xmlns:c16="http://schemas.microsoft.com/office/drawing/2014/chart" uri="{C3380CC4-5D6E-409C-BE32-E72D297353CC}">
              <c16:uniqueId val="{00000000-5E34-4CBA-9B3F-7FC3650BDD7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5E34-4CBA-9B3F-7FC3650BDD7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0.6</c:v>
                </c:pt>
                <c:pt idx="1">
                  <c:v>1.6</c:v>
                </c:pt>
                <c:pt idx="2">
                  <c:v>1.8</c:v>
                </c:pt>
                <c:pt idx="3">
                  <c:v>1.6</c:v>
                </c:pt>
                <c:pt idx="4">
                  <c:v>1.5</c:v>
                </c:pt>
              </c:numCache>
            </c:numRef>
          </c:val>
          <c:extLst>
            <c:ext xmlns:c16="http://schemas.microsoft.com/office/drawing/2014/chart" uri="{C3380CC4-5D6E-409C-BE32-E72D297353CC}">
              <c16:uniqueId val="{00000000-854E-4160-A5CD-4B3A378F2E9F}"/>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854E-4160-A5CD-4B3A378F2E9F}"/>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D-4581-B9BC-BDB5B347D96D}"/>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D-4581-B9BC-BDB5B347D96D}"/>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7-49F0-B374-6EF7DA436240}"/>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7-49F0-B374-6EF7DA436240}"/>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0-4DF9-8E62-D8D14748467C}"/>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0-4DF9-8E62-D8D14748467C}"/>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F-41EE-B365-65468D16C8E7}"/>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F-41EE-B365-65468D16C8E7}"/>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113.6</c:v>
                </c:pt>
                <c:pt idx="1">
                  <c:v>112.8</c:v>
                </c:pt>
                <c:pt idx="2">
                  <c:v>110.8</c:v>
                </c:pt>
                <c:pt idx="3">
                  <c:v>109.7</c:v>
                </c:pt>
                <c:pt idx="4">
                  <c:v>101.5</c:v>
                </c:pt>
              </c:numCache>
            </c:numRef>
          </c:val>
          <c:extLst>
            <c:ext xmlns:c16="http://schemas.microsoft.com/office/drawing/2014/chart" uri="{C3380CC4-5D6E-409C-BE32-E72D297353CC}">
              <c16:uniqueId val="{00000000-21DD-4052-8921-A08B3E130D66}"/>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21DD-4052-8921-A08B3E130D6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1DD-4052-8921-A08B3E130D66}"/>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1-4CDD-9088-C1A2E7C9EDDC}"/>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1-4CDD-9088-C1A2E7C9EDDC}"/>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E-4657-91A0-A254B61B6C6B}"/>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E-4657-91A0-A254B61B6C6B}"/>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3-46E4-A0C8-5EE9B912A35F}"/>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3-46E4-A0C8-5EE9B912A35F}"/>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2D-4A44-BA39-8870346B5D22}"/>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D-4A44-BA39-8870346B5D22}"/>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1-4A11-B40D-9A7A5611A48C}"/>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1-4A11-B40D-9A7A5611A48C}"/>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EB-492C-8A39-321F9AA11A6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B-492C-8A39-321F9AA11A6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F3-4E2E-9268-977A8F26421F}"/>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F3-4E2E-9268-977A8F26421F}"/>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3E-4D90-989D-87167C86A9E5}"/>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E-4D90-989D-87167C86A9E5}"/>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8-487F-B917-662F0DA51C4D}"/>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8-487F-B917-662F0DA51C4D}"/>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57-4EB1-A9FE-C7140AC27A3A}"/>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57-4EB1-A9FE-C7140AC27A3A}"/>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546.9</c:v>
                </c:pt>
                <c:pt idx="1">
                  <c:v>579.1</c:v>
                </c:pt>
                <c:pt idx="2">
                  <c:v>542.6</c:v>
                </c:pt>
                <c:pt idx="3">
                  <c:v>590.70000000000005</c:v>
                </c:pt>
                <c:pt idx="4">
                  <c:v>632.6</c:v>
                </c:pt>
              </c:numCache>
            </c:numRef>
          </c:val>
          <c:extLst>
            <c:ext xmlns:c16="http://schemas.microsoft.com/office/drawing/2014/chart" uri="{C3380CC4-5D6E-409C-BE32-E72D297353CC}">
              <c16:uniqueId val="{00000000-EA3F-4566-80AF-F7CC87CD72B8}"/>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EA3F-4566-80AF-F7CC87CD72B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3F-4566-80AF-F7CC87CD72B8}"/>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A9-4146-98D4-FFF01CE7F54F}"/>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9-4146-98D4-FFF01CE7F54F}"/>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6986.4</c:v>
                </c:pt>
                <c:pt idx="1">
                  <c:v>7415.1</c:v>
                </c:pt>
                <c:pt idx="2">
                  <c:v>7265</c:v>
                </c:pt>
                <c:pt idx="3">
                  <c:v>8170</c:v>
                </c:pt>
                <c:pt idx="4">
                  <c:v>9635.7000000000007</c:v>
                </c:pt>
              </c:numCache>
            </c:numRef>
          </c:val>
          <c:extLst>
            <c:ext xmlns:c16="http://schemas.microsoft.com/office/drawing/2014/chart" uri="{C3380CC4-5D6E-409C-BE32-E72D297353CC}">
              <c16:uniqueId val="{00000000-1A71-4B2F-8ADB-11B07EA89847}"/>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1A71-4B2F-8ADB-11B07EA89847}"/>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2245567</c:v>
                </c:pt>
                <c:pt idx="1">
                  <c:v>2155334</c:v>
                </c:pt>
                <c:pt idx="2">
                  <c:v>2181684</c:v>
                </c:pt>
                <c:pt idx="3">
                  <c:v>2288042</c:v>
                </c:pt>
                <c:pt idx="4">
                  <c:v>1496336</c:v>
                </c:pt>
              </c:numCache>
            </c:numRef>
          </c:val>
          <c:extLst>
            <c:ext xmlns:c16="http://schemas.microsoft.com/office/drawing/2014/chart" uri="{C3380CC4-5D6E-409C-BE32-E72D297353CC}">
              <c16:uniqueId val="{00000000-22C2-4512-B8B2-0DE68B5B99C8}"/>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22C2-4512-B8B2-0DE68B5B99C8}"/>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41.4</c:v>
                </c:pt>
                <c:pt idx="1">
                  <c:v>39.4</c:v>
                </c:pt>
                <c:pt idx="2">
                  <c:v>41.3</c:v>
                </c:pt>
                <c:pt idx="3">
                  <c:v>36.4</c:v>
                </c:pt>
                <c:pt idx="4">
                  <c:v>31.7</c:v>
                </c:pt>
              </c:numCache>
            </c:numRef>
          </c:val>
          <c:extLst>
            <c:ext xmlns:c16="http://schemas.microsoft.com/office/drawing/2014/chart" uri="{C3380CC4-5D6E-409C-BE32-E72D297353CC}">
              <c16:uniqueId val="{00000000-9A2E-4C4D-84CA-B1746E8FF17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9A2E-4C4D-84CA-B1746E8FF17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15.5</c:v>
                </c:pt>
                <c:pt idx="1">
                  <c:v>17.5</c:v>
                </c:pt>
                <c:pt idx="2">
                  <c:v>20.6</c:v>
                </c:pt>
                <c:pt idx="3">
                  <c:v>17.100000000000001</c:v>
                </c:pt>
                <c:pt idx="4">
                  <c:v>20.5</c:v>
                </c:pt>
              </c:numCache>
            </c:numRef>
          </c:val>
          <c:extLst>
            <c:ext xmlns:c16="http://schemas.microsoft.com/office/drawing/2014/chart" uri="{C3380CC4-5D6E-409C-BE32-E72D297353CC}">
              <c16:uniqueId val="{00000000-CE30-4A89-A1EC-6E09B0BE24A4}"/>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CE30-4A89-A1EC-6E09B0BE24A4}"/>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59.3</c:v>
                </c:pt>
                <c:pt idx="1">
                  <c:v>48.7</c:v>
                </c:pt>
                <c:pt idx="2">
                  <c:v>38.700000000000003</c:v>
                </c:pt>
                <c:pt idx="3">
                  <c:v>29.9</c:v>
                </c:pt>
                <c:pt idx="4">
                  <c:v>22.7</c:v>
                </c:pt>
              </c:numCache>
            </c:numRef>
          </c:val>
          <c:extLst>
            <c:ext xmlns:c16="http://schemas.microsoft.com/office/drawing/2014/chart" uri="{C3380CC4-5D6E-409C-BE32-E72D297353CC}">
              <c16:uniqueId val="{00000000-6B52-4884-91D8-4080F8436AAC}"/>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6B52-4884-91D8-4080F8436AAC}"/>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67.8</c:v>
                </c:pt>
                <c:pt idx="1">
                  <c:v>69.599999999999994</c:v>
                </c:pt>
                <c:pt idx="2">
                  <c:v>70.8</c:v>
                </c:pt>
                <c:pt idx="3">
                  <c:v>72.8</c:v>
                </c:pt>
                <c:pt idx="4">
                  <c:v>74.3</c:v>
                </c:pt>
              </c:numCache>
            </c:numRef>
          </c:val>
          <c:extLst>
            <c:ext xmlns:c16="http://schemas.microsoft.com/office/drawing/2014/chart" uri="{C3380CC4-5D6E-409C-BE32-E72D297353CC}">
              <c16:uniqueId val="{00000000-31CD-445A-9F87-BF32F23B2C7D}"/>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31CD-445A-9F87-BF32F23B2C7D}"/>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348856" y="12341431"/>
          <a:ext cx="4661298"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348856" y="15400317"/>
          <a:ext cx="4661298"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348856" y="18468109"/>
          <a:ext cx="4661298"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348856" y="21518584"/>
          <a:ext cx="4661298"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348856" y="24535412"/>
          <a:ext cx="4661298"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680379" y="12341431"/>
          <a:ext cx="4661300"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680379" y="15400317"/>
          <a:ext cx="4661300"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680379" y="18468109"/>
          <a:ext cx="4661300"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680379" y="21518584"/>
          <a:ext cx="4661300"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680379" y="24535412"/>
          <a:ext cx="4661300"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6927786"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6927786"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6927786"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6927786"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6927786"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31126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31126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31126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31126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31126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39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40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40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40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40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40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40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40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40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40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40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41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41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41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41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41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41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41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41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41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41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42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42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42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42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42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42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42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42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42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42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430"/>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431"/>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432"/>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433"/>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434"/>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435"/>
                </a:ext>
              </a:extLst>
            </xdr:cNvPicPr>
          </xdr:nvPicPr>
          <xdr:blipFill>
            <a:blip xmlns:r="http://schemas.openxmlformats.org/officeDocument/2006/relationships" r:embed="rId6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436"/>
                </a:ext>
              </a:extLst>
            </xdr:cNvPicPr>
          </xdr:nvPicPr>
          <xdr:blipFill>
            <a:blip xmlns:r="http://schemas.openxmlformats.org/officeDocument/2006/relationships" r:embed="rId6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437"/>
                </a:ext>
              </a:extLst>
            </xdr:cNvPicPr>
          </xdr:nvPicPr>
          <xdr:blipFill>
            <a:blip xmlns:r="http://schemas.openxmlformats.org/officeDocument/2006/relationships" r:embed="rId6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438"/>
                </a:ext>
              </a:extLst>
            </xdr:cNvPicPr>
          </xdr:nvPicPr>
          <xdr:blipFill>
            <a:blip xmlns:r="http://schemas.openxmlformats.org/officeDocument/2006/relationships" r:embed="rId6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3439"/>
                </a:ext>
              </a:extLst>
            </xdr:cNvPicPr>
          </xdr:nvPicPr>
          <xdr:blipFill>
            <a:blip xmlns:r="http://schemas.openxmlformats.org/officeDocument/2006/relationships" r:embed="rId61"/>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3440"/>
                </a:ext>
              </a:extLst>
            </xdr:cNvPicPr>
          </xdr:nvPicPr>
          <xdr:blipFill>
            <a:blip xmlns:r="http://schemas.openxmlformats.org/officeDocument/2006/relationships" r:embed="rId61"/>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3441"/>
                </a:ext>
              </a:extLst>
            </xdr:cNvPicPr>
          </xdr:nvPicPr>
          <xdr:blipFill>
            <a:blip xmlns:r="http://schemas.openxmlformats.org/officeDocument/2006/relationships" r:embed="rId61"/>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3442"/>
                </a:ext>
              </a:extLst>
            </xdr:cNvPicPr>
          </xdr:nvPicPr>
          <xdr:blipFill>
            <a:blip xmlns:r="http://schemas.openxmlformats.org/officeDocument/2006/relationships" r:embed="rId61"/>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3443"/>
                </a:ext>
              </a:extLst>
            </xdr:cNvPicPr>
          </xdr:nvPicPr>
          <xdr:blipFill>
            <a:blip xmlns:r="http://schemas.openxmlformats.org/officeDocument/2006/relationships" r:embed="rId61"/>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P1" zoomScale="70" zoomScaleNormal="70" workbookViewId="0">
      <selection activeCell="AK40" sqref="AK40:AQ96"/>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5" t="s">
        <v>2</v>
      </c>
      <c r="C2" s="133"/>
      <c r="D2" s="133"/>
      <c r="E2" s="133"/>
      <c r="F2" s="133" t="s">
        <v>3</v>
      </c>
      <c r="G2" s="133"/>
      <c r="H2" s="133"/>
      <c r="I2" s="133"/>
      <c r="J2" s="133" t="s">
        <v>4</v>
      </c>
      <c r="K2" s="133"/>
      <c r="L2" s="133"/>
      <c r="M2" s="133"/>
      <c r="N2" s="133" t="s">
        <v>5</v>
      </c>
      <c r="O2" s="133"/>
      <c r="P2" s="133"/>
      <c r="Q2" s="134"/>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x14ac:dyDescent="0.2">
      <c r="A3" s="1"/>
      <c r="B3" s="176" t="str">
        <f>データ!I6</f>
        <v>法適用</v>
      </c>
      <c r="C3" s="177"/>
      <c r="D3" s="177"/>
      <c r="E3" s="177"/>
      <c r="F3" s="177" t="str">
        <f>データ!J6</f>
        <v>電気事業</v>
      </c>
      <c r="G3" s="177"/>
      <c r="H3" s="177"/>
      <c r="I3" s="177"/>
      <c r="J3" s="177" t="str">
        <f>データ!K6</f>
        <v>自治体職員</v>
      </c>
      <c r="K3" s="177"/>
      <c r="L3" s="177"/>
      <c r="M3" s="177"/>
      <c r="N3" s="178">
        <f>データ!L6</f>
        <v>88.4</v>
      </c>
      <c r="O3" s="178"/>
      <c r="P3" s="178"/>
      <c r="Q3" s="179"/>
      <c r="R3" s="1"/>
      <c r="S3" s="180" t="s">
        <v>270</v>
      </c>
      <c r="T3" s="181"/>
      <c r="U3" s="181"/>
      <c r="V3" s="181"/>
      <c r="W3" s="181"/>
      <c r="X3" s="181"/>
      <c r="Y3" s="181"/>
      <c r="Z3" s="181"/>
      <c r="AA3" s="181"/>
      <c r="AB3" s="181"/>
      <c r="AC3" s="181"/>
      <c r="AD3" s="181"/>
      <c r="AE3" s="181"/>
      <c r="AF3" s="181"/>
      <c r="AG3" s="181"/>
      <c r="AH3" s="182"/>
      <c r="AI3" s="1"/>
      <c r="AJ3" s="1"/>
      <c r="AK3" s="112" t="s">
        <v>272</v>
      </c>
      <c r="AL3" s="113"/>
      <c r="AM3" s="113"/>
      <c r="AN3" s="113"/>
      <c r="AO3" s="113"/>
      <c r="AP3" s="113"/>
      <c r="AQ3" s="114"/>
    </row>
    <row r="4" spans="1:43" ht="23.1" customHeight="1" x14ac:dyDescent="0.2">
      <c r="A4" s="1"/>
      <c r="B4" s="156" t="s">
        <v>8</v>
      </c>
      <c r="C4" s="157"/>
      <c r="D4" s="157"/>
      <c r="E4" s="157"/>
      <c r="F4" s="157" t="s">
        <v>9</v>
      </c>
      <c r="G4" s="157"/>
      <c r="H4" s="157"/>
      <c r="I4" s="157"/>
      <c r="J4" s="157" t="s">
        <v>10</v>
      </c>
      <c r="K4" s="157"/>
      <c r="L4" s="157"/>
      <c r="M4" s="157"/>
      <c r="N4" s="157" t="s">
        <v>11</v>
      </c>
      <c r="O4" s="157"/>
      <c r="P4" s="157"/>
      <c r="Q4" s="158"/>
      <c r="R4" s="1"/>
      <c r="S4" s="183"/>
      <c r="T4" s="184"/>
      <c r="U4" s="184"/>
      <c r="V4" s="184"/>
      <c r="W4" s="184"/>
      <c r="X4" s="184"/>
      <c r="Y4" s="184"/>
      <c r="Z4" s="184"/>
      <c r="AA4" s="184"/>
      <c r="AB4" s="184"/>
      <c r="AC4" s="184"/>
      <c r="AD4" s="184"/>
      <c r="AE4" s="184"/>
      <c r="AF4" s="184"/>
      <c r="AG4" s="184"/>
      <c r="AH4" s="185"/>
      <c r="AI4" s="1"/>
      <c r="AJ4" s="1"/>
      <c r="AK4" s="115"/>
      <c r="AL4" s="113"/>
      <c r="AM4" s="113"/>
      <c r="AN4" s="113"/>
      <c r="AO4" s="113"/>
      <c r="AP4" s="113"/>
      <c r="AQ4" s="114"/>
    </row>
    <row r="5" spans="1:43" ht="23.1" customHeight="1" x14ac:dyDescent="0.2">
      <c r="A5" s="1"/>
      <c r="B5" s="189">
        <f>データ!M6</f>
        <v>14</v>
      </c>
      <c r="C5" s="190"/>
      <c r="D5" s="190"/>
      <c r="E5" s="190"/>
      <c r="F5" s="170" t="str">
        <f>データ!N6</f>
        <v>-</v>
      </c>
      <c r="G5" s="170"/>
      <c r="H5" s="170"/>
      <c r="I5" s="170"/>
      <c r="J5" s="170" t="str">
        <f>データ!O6</f>
        <v>-</v>
      </c>
      <c r="K5" s="170"/>
      <c r="L5" s="170"/>
      <c r="M5" s="170"/>
      <c r="N5" s="170" t="str">
        <f>データ!P6</f>
        <v>-</v>
      </c>
      <c r="O5" s="170"/>
      <c r="P5" s="170"/>
      <c r="Q5" s="191"/>
      <c r="R5" s="1"/>
      <c r="S5" s="183"/>
      <c r="T5" s="184"/>
      <c r="U5" s="184"/>
      <c r="V5" s="184"/>
      <c r="W5" s="184"/>
      <c r="X5" s="184"/>
      <c r="Y5" s="184"/>
      <c r="Z5" s="184"/>
      <c r="AA5" s="184"/>
      <c r="AB5" s="184"/>
      <c r="AC5" s="184"/>
      <c r="AD5" s="184"/>
      <c r="AE5" s="184"/>
      <c r="AF5" s="184"/>
      <c r="AG5" s="184"/>
      <c r="AH5" s="185"/>
      <c r="AI5" s="1"/>
      <c r="AJ5" s="1"/>
      <c r="AK5" s="115"/>
      <c r="AL5" s="113"/>
      <c r="AM5" s="113"/>
      <c r="AN5" s="113"/>
      <c r="AO5" s="113"/>
      <c r="AP5" s="113"/>
      <c r="AQ5" s="114"/>
    </row>
    <row r="6" spans="1:43" ht="23.1" customHeight="1" x14ac:dyDescent="0.2">
      <c r="A6" s="1"/>
      <c r="B6" s="156" t="s">
        <v>12</v>
      </c>
      <c r="C6" s="157"/>
      <c r="D6" s="157"/>
      <c r="E6" s="157"/>
      <c r="F6" s="157" t="s">
        <v>13</v>
      </c>
      <c r="G6" s="157"/>
      <c r="H6" s="157"/>
      <c r="I6" s="157"/>
      <c r="J6" s="157" t="s">
        <v>14</v>
      </c>
      <c r="K6" s="157"/>
      <c r="L6" s="157"/>
      <c r="M6" s="157"/>
      <c r="N6" s="157" t="s">
        <v>15</v>
      </c>
      <c r="O6" s="157"/>
      <c r="P6" s="157"/>
      <c r="Q6" s="158"/>
      <c r="R6" s="1"/>
      <c r="S6" s="183"/>
      <c r="T6" s="184"/>
      <c r="U6" s="184"/>
      <c r="V6" s="184"/>
      <c r="W6" s="184"/>
      <c r="X6" s="184"/>
      <c r="Y6" s="184"/>
      <c r="Z6" s="184"/>
      <c r="AA6" s="184"/>
      <c r="AB6" s="184"/>
      <c r="AC6" s="184"/>
      <c r="AD6" s="184"/>
      <c r="AE6" s="184"/>
      <c r="AF6" s="184"/>
      <c r="AG6" s="184"/>
      <c r="AH6" s="185"/>
      <c r="AI6" s="1"/>
      <c r="AJ6" s="1"/>
      <c r="AK6" s="115"/>
      <c r="AL6" s="113"/>
      <c r="AM6" s="113"/>
      <c r="AN6" s="113"/>
      <c r="AO6" s="113"/>
      <c r="AP6" s="113"/>
      <c r="AQ6" s="114"/>
    </row>
    <row r="7" spans="1:43" ht="22.5" customHeight="1" x14ac:dyDescent="0.2">
      <c r="A7" s="1"/>
      <c r="B7" s="169" t="str">
        <f>データ!Q6</f>
        <v>-</v>
      </c>
      <c r="C7" s="170"/>
      <c r="D7" s="170"/>
      <c r="E7" s="170"/>
      <c r="F7" s="171" t="s">
        <v>268</v>
      </c>
      <c r="G7" s="172"/>
      <c r="H7" s="172"/>
      <c r="I7" s="172"/>
      <c r="J7" s="173" t="s">
        <v>269</v>
      </c>
      <c r="K7" s="173"/>
      <c r="L7" s="173"/>
      <c r="M7" s="173"/>
      <c r="N7" s="174" t="str">
        <f>データ!T6</f>
        <v>無</v>
      </c>
      <c r="O7" s="174"/>
      <c r="P7" s="174"/>
      <c r="Q7" s="175"/>
      <c r="R7" s="1"/>
      <c r="S7" s="183"/>
      <c r="T7" s="184"/>
      <c r="U7" s="184"/>
      <c r="V7" s="184"/>
      <c r="W7" s="184"/>
      <c r="X7" s="184"/>
      <c r="Y7" s="184"/>
      <c r="Z7" s="184"/>
      <c r="AA7" s="184"/>
      <c r="AB7" s="184"/>
      <c r="AC7" s="184"/>
      <c r="AD7" s="184"/>
      <c r="AE7" s="184"/>
      <c r="AF7" s="184"/>
      <c r="AG7" s="184"/>
      <c r="AH7" s="185"/>
      <c r="AI7" s="1"/>
      <c r="AJ7" s="1"/>
      <c r="AK7" s="115"/>
      <c r="AL7" s="113"/>
      <c r="AM7" s="113"/>
      <c r="AN7" s="113"/>
      <c r="AO7" s="113"/>
      <c r="AP7" s="113"/>
      <c r="AQ7" s="114"/>
    </row>
    <row r="8" spans="1:43" ht="23.1" customHeight="1" x14ac:dyDescent="0.2">
      <c r="A8" s="1"/>
      <c r="B8" s="156" t="s">
        <v>16</v>
      </c>
      <c r="C8" s="157"/>
      <c r="D8" s="157"/>
      <c r="E8" s="157"/>
      <c r="F8" s="157" t="s">
        <v>17</v>
      </c>
      <c r="G8" s="157"/>
      <c r="H8" s="157"/>
      <c r="I8" s="157"/>
      <c r="J8" s="157"/>
      <c r="K8" s="157"/>
      <c r="L8" s="157"/>
      <c r="M8" s="157"/>
      <c r="N8" s="157"/>
      <c r="O8" s="157"/>
      <c r="P8" s="157"/>
      <c r="Q8" s="158"/>
      <c r="R8" s="1"/>
      <c r="S8" s="183"/>
      <c r="T8" s="184"/>
      <c r="U8" s="184"/>
      <c r="V8" s="184"/>
      <c r="W8" s="184"/>
      <c r="X8" s="184"/>
      <c r="Y8" s="184"/>
      <c r="Z8" s="184"/>
      <c r="AA8" s="184"/>
      <c r="AB8" s="184"/>
      <c r="AC8" s="184"/>
      <c r="AD8" s="184"/>
      <c r="AE8" s="184"/>
      <c r="AF8" s="184"/>
      <c r="AG8" s="184"/>
      <c r="AH8" s="185"/>
      <c r="AI8" s="1"/>
      <c r="AJ8" s="1"/>
      <c r="AK8" s="115"/>
      <c r="AL8" s="113"/>
      <c r="AM8" s="113"/>
      <c r="AN8" s="113"/>
      <c r="AO8" s="113"/>
      <c r="AP8" s="113"/>
      <c r="AQ8" s="114"/>
    </row>
    <row r="9" spans="1:43" ht="23.1" customHeight="1" thickBot="1" x14ac:dyDescent="0.25">
      <c r="A9" s="1"/>
      <c r="B9" s="159" t="s">
        <v>271</v>
      </c>
      <c r="C9" s="160"/>
      <c r="D9" s="160"/>
      <c r="E9" s="160"/>
      <c r="F9" s="161" t="str">
        <f>データ!V6</f>
        <v>-</v>
      </c>
      <c r="G9" s="161"/>
      <c r="H9" s="161"/>
      <c r="I9" s="161"/>
      <c r="J9" s="162"/>
      <c r="K9" s="162"/>
      <c r="L9" s="162"/>
      <c r="M9" s="162"/>
      <c r="N9" s="163"/>
      <c r="O9" s="163"/>
      <c r="P9" s="163"/>
      <c r="Q9" s="164"/>
      <c r="R9" s="1"/>
      <c r="S9" s="183"/>
      <c r="T9" s="184"/>
      <c r="U9" s="184"/>
      <c r="V9" s="184"/>
      <c r="W9" s="184"/>
      <c r="X9" s="184"/>
      <c r="Y9" s="184"/>
      <c r="Z9" s="184"/>
      <c r="AA9" s="184"/>
      <c r="AB9" s="184"/>
      <c r="AC9" s="184"/>
      <c r="AD9" s="184"/>
      <c r="AE9" s="184"/>
      <c r="AF9" s="184"/>
      <c r="AG9" s="184"/>
      <c r="AH9" s="185"/>
      <c r="AI9" s="1"/>
      <c r="AJ9" s="1"/>
      <c r="AK9" s="115"/>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5"/>
      <c r="AL10" s="113"/>
      <c r="AM10" s="113"/>
      <c r="AN10" s="113"/>
      <c r="AO10" s="113"/>
      <c r="AP10" s="113"/>
      <c r="AQ10" s="114"/>
    </row>
    <row r="11" spans="1:43" ht="23.1" customHeight="1" x14ac:dyDescent="0.2">
      <c r="A11" s="1"/>
      <c r="B11" s="165" t="s">
        <v>19</v>
      </c>
      <c r="C11" s="133"/>
      <c r="D11" s="133"/>
      <c r="E11" s="133"/>
      <c r="F11" s="166" t="str">
        <f>データ!B10</f>
        <v>H28</v>
      </c>
      <c r="G11" s="167"/>
      <c r="H11" s="166" t="str">
        <f>データ!C10</f>
        <v>H29</v>
      </c>
      <c r="I11" s="167"/>
      <c r="J11" s="166" t="str">
        <f>データ!D10</f>
        <v>H30</v>
      </c>
      <c r="K11" s="167"/>
      <c r="L11" s="166" t="str">
        <f>データ!E10</f>
        <v>R01</v>
      </c>
      <c r="M11" s="167"/>
      <c r="N11" s="166" t="str">
        <f>データ!F10</f>
        <v>R02</v>
      </c>
      <c r="O11" s="168"/>
      <c r="P11" s="8"/>
      <c r="Q11" s="8"/>
      <c r="R11" s="1"/>
      <c r="S11" s="183"/>
      <c r="T11" s="184"/>
      <c r="U11" s="184"/>
      <c r="V11" s="184"/>
      <c r="W11" s="184"/>
      <c r="X11" s="184"/>
      <c r="Y11" s="184"/>
      <c r="Z11" s="184"/>
      <c r="AA11" s="184"/>
      <c r="AB11" s="184"/>
      <c r="AC11" s="184"/>
      <c r="AD11" s="184"/>
      <c r="AE11" s="184"/>
      <c r="AF11" s="184"/>
      <c r="AG11" s="184"/>
      <c r="AH11" s="185"/>
      <c r="AI11" s="1"/>
      <c r="AJ11" s="1"/>
      <c r="AK11" s="115"/>
      <c r="AL11" s="113"/>
      <c r="AM11" s="113"/>
      <c r="AN11" s="113"/>
      <c r="AO11" s="113"/>
      <c r="AP11" s="113"/>
      <c r="AQ11" s="114"/>
    </row>
    <row r="12" spans="1:43" ht="23.1" customHeight="1" x14ac:dyDescent="0.2">
      <c r="A12" s="1"/>
      <c r="B12" s="156" t="s">
        <v>20</v>
      </c>
      <c r="C12" s="157"/>
      <c r="D12" s="157"/>
      <c r="E12" s="157"/>
      <c r="F12" s="152">
        <f>データ!W6</f>
        <v>576386</v>
      </c>
      <c r="G12" s="153"/>
      <c r="H12" s="152">
        <f>データ!X6</f>
        <v>548851</v>
      </c>
      <c r="I12" s="153"/>
      <c r="J12" s="152">
        <f>データ!Y6</f>
        <v>576040</v>
      </c>
      <c r="K12" s="153"/>
      <c r="L12" s="152">
        <f>データ!Z6</f>
        <v>507910</v>
      </c>
      <c r="M12" s="153"/>
      <c r="N12" s="154">
        <f>データ!AA6</f>
        <v>441003</v>
      </c>
      <c r="O12" s="155"/>
      <c r="P12" s="8"/>
      <c r="Q12" s="8"/>
      <c r="R12" s="1"/>
      <c r="S12" s="183"/>
      <c r="T12" s="184"/>
      <c r="U12" s="184"/>
      <c r="V12" s="184"/>
      <c r="W12" s="184"/>
      <c r="X12" s="184"/>
      <c r="Y12" s="184"/>
      <c r="Z12" s="184"/>
      <c r="AA12" s="184"/>
      <c r="AB12" s="184"/>
      <c r="AC12" s="184"/>
      <c r="AD12" s="184"/>
      <c r="AE12" s="184"/>
      <c r="AF12" s="184"/>
      <c r="AG12" s="184"/>
      <c r="AH12" s="185"/>
      <c r="AI12" s="1"/>
      <c r="AJ12" s="1"/>
      <c r="AK12" s="115"/>
      <c r="AL12" s="113"/>
      <c r="AM12" s="113"/>
      <c r="AN12" s="113"/>
      <c r="AO12" s="113"/>
      <c r="AP12" s="113"/>
      <c r="AQ12" s="114"/>
    </row>
    <row r="13" spans="1:43" ht="23.1" customHeight="1" x14ac:dyDescent="0.2">
      <c r="A13" s="1"/>
      <c r="B13" s="149" t="s">
        <v>21</v>
      </c>
      <c r="C13" s="150"/>
      <c r="D13" s="150"/>
      <c r="E13" s="151"/>
      <c r="F13" s="152" t="str">
        <f>データ!AB6</f>
        <v>-</v>
      </c>
      <c r="G13" s="153"/>
      <c r="H13" s="152" t="str">
        <f>データ!AC6</f>
        <v>-</v>
      </c>
      <c r="I13" s="153"/>
      <c r="J13" s="152" t="str">
        <f>データ!AD6</f>
        <v>-</v>
      </c>
      <c r="K13" s="153"/>
      <c r="L13" s="152" t="str">
        <f>データ!AE6</f>
        <v>-</v>
      </c>
      <c r="M13" s="153"/>
      <c r="N13" s="154" t="str">
        <f>データ!AF6</f>
        <v>-</v>
      </c>
      <c r="O13" s="155"/>
      <c r="P13" s="8"/>
      <c r="Q13" s="8"/>
      <c r="R13" s="1"/>
      <c r="S13" s="183"/>
      <c r="T13" s="184"/>
      <c r="U13" s="184"/>
      <c r="V13" s="184"/>
      <c r="W13" s="184"/>
      <c r="X13" s="184"/>
      <c r="Y13" s="184"/>
      <c r="Z13" s="184"/>
      <c r="AA13" s="184"/>
      <c r="AB13" s="184"/>
      <c r="AC13" s="184"/>
      <c r="AD13" s="184"/>
      <c r="AE13" s="184"/>
      <c r="AF13" s="184"/>
      <c r="AG13" s="184"/>
      <c r="AH13" s="185"/>
      <c r="AI13" s="1"/>
      <c r="AJ13" s="1"/>
      <c r="AK13" s="115"/>
      <c r="AL13" s="113"/>
      <c r="AM13" s="113"/>
      <c r="AN13" s="113"/>
      <c r="AO13" s="113"/>
      <c r="AP13" s="113"/>
      <c r="AQ13" s="114"/>
    </row>
    <row r="14" spans="1:43" ht="23.1" customHeight="1" x14ac:dyDescent="0.2">
      <c r="A14" s="1"/>
      <c r="B14" s="149" t="s">
        <v>22</v>
      </c>
      <c r="C14" s="150"/>
      <c r="D14" s="150"/>
      <c r="E14" s="151"/>
      <c r="F14" s="152" t="str">
        <f>データ!AG6</f>
        <v>-</v>
      </c>
      <c r="G14" s="153"/>
      <c r="H14" s="152" t="str">
        <f>データ!AH6</f>
        <v>-</v>
      </c>
      <c r="I14" s="153"/>
      <c r="J14" s="152" t="str">
        <f>データ!AI6</f>
        <v>-</v>
      </c>
      <c r="K14" s="153"/>
      <c r="L14" s="152" t="str">
        <f>データ!AJ6</f>
        <v>-</v>
      </c>
      <c r="M14" s="153"/>
      <c r="N14" s="154" t="str">
        <f>データ!AK6</f>
        <v>-</v>
      </c>
      <c r="O14" s="155"/>
      <c r="P14" s="8"/>
      <c r="Q14" s="8"/>
      <c r="R14" s="1"/>
      <c r="S14" s="183"/>
      <c r="T14" s="184"/>
      <c r="U14" s="184"/>
      <c r="V14" s="184"/>
      <c r="W14" s="184"/>
      <c r="X14" s="184"/>
      <c r="Y14" s="184"/>
      <c r="Z14" s="184"/>
      <c r="AA14" s="184"/>
      <c r="AB14" s="184"/>
      <c r="AC14" s="184"/>
      <c r="AD14" s="184"/>
      <c r="AE14" s="184"/>
      <c r="AF14" s="184"/>
      <c r="AG14" s="184"/>
      <c r="AH14" s="185"/>
      <c r="AI14" s="1"/>
      <c r="AJ14" s="1"/>
      <c r="AK14" s="115"/>
      <c r="AL14" s="113"/>
      <c r="AM14" s="113"/>
      <c r="AN14" s="113"/>
      <c r="AO14" s="113"/>
      <c r="AP14" s="113"/>
      <c r="AQ14" s="114"/>
    </row>
    <row r="15" spans="1:43" ht="23.1" customHeight="1" x14ac:dyDescent="0.2">
      <c r="A15" s="1"/>
      <c r="B15" s="142" t="s">
        <v>23</v>
      </c>
      <c r="C15" s="143"/>
      <c r="D15" s="143"/>
      <c r="E15" s="144"/>
      <c r="F15" s="145" t="str">
        <f>データ!AL6</f>
        <v>-</v>
      </c>
      <c r="G15" s="145"/>
      <c r="H15" s="145" t="str">
        <f>データ!AM6</f>
        <v>-</v>
      </c>
      <c r="I15" s="145"/>
      <c r="J15" s="145" t="str">
        <f>データ!AN6</f>
        <v>-</v>
      </c>
      <c r="K15" s="145"/>
      <c r="L15" s="145" t="str">
        <f>データ!AO6</f>
        <v>-</v>
      </c>
      <c r="M15" s="145"/>
      <c r="N15" s="146" t="str">
        <f>データ!AP6</f>
        <v>-</v>
      </c>
      <c r="O15" s="147"/>
      <c r="P15" s="8"/>
      <c r="Q15" s="8"/>
      <c r="R15" s="1"/>
      <c r="S15" s="183"/>
      <c r="T15" s="184"/>
      <c r="U15" s="184"/>
      <c r="V15" s="184"/>
      <c r="W15" s="184"/>
      <c r="X15" s="184"/>
      <c r="Y15" s="184"/>
      <c r="Z15" s="184"/>
      <c r="AA15" s="184"/>
      <c r="AB15" s="184"/>
      <c r="AC15" s="184"/>
      <c r="AD15" s="184"/>
      <c r="AE15" s="184"/>
      <c r="AF15" s="184"/>
      <c r="AG15" s="184"/>
      <c r="AH15" s="185"/>
      <c r="AI15" s="1"/>
      <c r="AJ15" s="1"/>
      <c r="AK15" s="115"/>
      <c r="AL15" s="113"/>
      <c r="AM15" s="113"/>
      <c r="AN15" s="113"/>
      <c r="AO15" s="113"/>
      <c r="AP15" s="113"/>
      <c r="AQ15" s="114"/>
    </row>
    <row r="16" spans="1:43" ht="23.1" customHeight="1" thickBot="1" x14ac:dyDescent="0.25">
      <c r="A16" s="1"/>
      <c r="B16" s="135" t="s">
        <v>24</v>
      </c>
      <c r="C16" s="136"/>
      <c r="D16" s="136"/>
      <c r="E16" s="137"/>
      <c r="F16" s="148">
        <f>データ!AQ6</f>
        <v>576386</v>
      </c>
      <c r="G16" s="148"/>
      <c r="H16" s="148">
        <f>データ!AR6</f>
        <v>548851</v>
      </c>
      <c r="I16" s="148"/>
      <c r="J16" s="148">
        <f>データ!AS6</f>
        <v>576040</v>
      </c>
      <c r="K16" s="148"/>
      <c r="L16" s="148">
        <f>データ!AT6</f>
        <v>507910</v>
      </c>
      <c r="M16" s="148"/>
      <c r="N16" s="140">
        <f>データ!AU6</f>
        <v>441003</v>
      </c>
      <c r="O16" s="141"/>
      <c r="P16" s="8"/>
      <c r="Q16" s="8"/>
      <c r="R16" s="1"/>
      <c r="S16" s="183"/>
      <c r="T16" s="184"/>
      <c r="U16" s="184"/>
      <c r="V16" s="184"/>
      <c r="W16" s="184"/>
      <c r="X16" s="184"/>
      <c r="Y16" s="184"/>
      <c r="Z16" s="184"/>
      <c r="AA16" s="184"/>
      <c r="AB16" s="184"/>
      <c r="AC16" s="184"/>
      <c r="AD16" s="184"/>
      <c r="AE16" s="184"/>
      <c r="AF16" s="184"/>
      <c r="AG16" s="184"/>
      <c r="AH16" s="185"/>
      <c r="AI16" s="1"/>
      <c r="AJ16" s="1"/>
      <c r="AK16" s="115"/>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5"/>
      <c r="AL17" s="113"/>
      <c r="AM17" s="113"/>
      <c r="AN17" s="113"/>
      <c r="AO17" s="113"/>
      <c r="AP17" s="113"/>
      <c r="AQ17" s="114"/>
    </row>
    <row r="18" spans="1:43" ht="23.1" customHeight="1" x14ac:dyDescent="0.2">
      <c r="A18" s="1"/>
      <c r="B18" s="131"/>
      <c r="C18" s="132"/>
      <c r="D18" s="132"/>
      <c r="E18" s="132"/>
      <c r="F18" s="133" t="s">
        <v>25</v>
      </c>
      <c r="G18" s="133"/>
      <c r="H18" s="133"/>
      <c r="I18" s="133" t="s">
        <v>26</v>
      </c>
      <c r="J18" s="133"/>
      <c r="K18" s="133"/>
      <c r="L18" s="133" t="s">
        <v>24</v>
      </c>
      <c r="M18" s="133"/>
      <c r="N18" s="133"/>
      <c r="O18" s="134"/>
      <c r="P18" s="1"/>
      <c r="Q18" s="1"/>
      <c r="R18" s="1"/>
      <c r="S18" s="183"/>
      <c r="T18" s="184"/>
      <c r="U18" s="184"/>
      <c r="V18" s="184"/>
      <c r="W18" s="184"/>
      <c r="X18" s="184"/>
      <c r="Y18" s="184"/>
      <c r="Z18" s="184"/>
      <c r="AA18" s="184"/>
      <c r="AB18" s="184"/>
      <c r="AC18" s="184"/>
      <c r="AD18" s="184"/>
      <c r="AE18" s="184"/>
      <c r="AF18" s="184"/>
      <c r="AG18" s="184"/>
      <c r="AH18" s="185"/>
      <c r="AI18" s="1"/>
      <c r="AJ18" s="1"/>
      <c r="AK18" s="115"/>
      <c r="AL18" s="113"/>
      <c r="AM18" s="113"/>
      <c r="AN18" s="113"/>
      <c r="AO18" s="113"/>
      <c r="AP18" s="113"/>
      <c r="AQ18" s="114"/>
    </row>
    <row r="19" spans="1:43" ht="23.1" customHeight="1" thickBot="1" x14ac:dyDescent="0.25">
      <c r="A19" s="1"/>
      <c r="B19" s="135" t="s">
        <v>27</v>
      </c>
      <c r="C19" s="136"/>
      <c r="D19" s="136"/>
      <c r="E19" s="137"/>
      <c r="F19" s="138">
        <f>データ!AV6</f>
        <v>4073584</v>
      </c>
      <c r="G19" s="138"/>
      <c r="H19" s="138"/>
      <c r="I19" s="138">
        <f>データ!AW6</f>
        <v>62248</v>
      </c>
      <c r="J19" s="138"/>
      <c r="K19" s="138"/>
      <c r="L19" s="138">
        <f>データ!AX6</f>
        <v>4135832</v>
      </c>
      <c r="M19" s="138"/>
      <c r="N19" s="138"/>
      <c r="O19" s="139"/>
      <c r="P19" s="1"/>
      <c r="Q19" s="1"/>
      <c r="R19" s="1"/>
      <c r="S19" s="186"/>
      <c r="T19" s="187"/>
      <c r="U19" s="187"/>
      <c r="V19" s="187"/>
      <c r="W19" s="187"/>
      <c r="X19" s="187"/>
      <c r="Y19" s="187"/>
      <c r="Z19" s="187"/>
      <c r="AA19" s="187"/>
      <c r="AB19" s="187"/>
      <c r="AC19" s="187"/>
      <c r="AD19" s="187"/>
      <c r="AE19" s="187"/>
      <c r="AF19" s="187"/>
      <c r="AG19" s="187"/>
      <c r="AH19" s="188"/>
      <c r="AI19" s="1"/>
      <c r="AJ19" s="1"/>
      <c r="AK19" s="115"/>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5"/>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5"/>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5"/>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5"/>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5"/>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5"/>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5"/>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5"/>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5"/>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5"/>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5"/>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5"/>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5"/>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5"/>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5"/>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5"/>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5"/>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5"/>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x14ac:dyDescent="0.2">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273</v>
      </c>
      <c r="AL40" s="113"/>
      <c r="AM40" s="113"/>
      <c r="AN40" s="113"/>
      <c r="AO40" s="113"/>
      <c r="AP40" s="113"/>
      <c r="AQ40" s="114"/>
    </row>
    <row r="41" spans="1:43" ht="29.4" customHeight="1" x14ac:dyDescent="0.2">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5"/>
      <c r="AL41" s="113"/>
      <c r="AM41" s="113"/>
      <c r="AN41" s="113"/>
      <c r="AO41" s="113"/>
      <c r="AP41" s="113"/>
      <c r="AQ41" s="114"/>
    </row>
    <row r="42" spans="1:43" ht="43.35" customHeight="1" x14ac:dyDescent="0.2">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5"/>
      <c r="AL42" s="113"/>
      <c r="AM42" s="113"/>
      <c r="AN42" s="113"/>
      <c r="AO42" s="113"/>
      <c r="AP42" s="113"/>
      <c r="AQ42" s="114"/>
    </row>
    <row r="43" spans="1:43" ht="16.350000000000001"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5"/>
      <c r="AL43" s="113"/>
      <c r="AM43" s="113"/>
      <c r="AN43" s="113"/>
      <c r="AO43" s="113"/>
      <c r="AP43" s="113"/>
      <c r="AQ43" s="114"/>
    </row>
    <row r="44" spans="1:43" ht="16.350000000000001"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5"/>
      <c r="AL44" s="113"/>
      <c r="AM44" s="113"/>
      <c r="AN44" s="113"/>
      <c r="AO44" s="113"/>
      <c r="AP44" s="113"/>
      <c r="AQ44" s="114"/>
    </row>
    <row r="45" spans="1:43" ht="16.350000000000001"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5"/>
      <c r="AL45" s="113"/>
      <c r="AM45" s="113"/>
      <c r="AN45" s="113"/>
      <c r="AO45" s="113"/>
      <c r="AP45" s="113"/>
      <c r="AQ45" s="114"/>
    </row>
    <row r="46" spans="1:43" ht="16.350000000000001"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5"/>
      <c r="AL46" s="113"/>
      <c r="AM46" s="113"/>
      <c r="AN46" s="113"/>
      <c r="AO46" s="113"/>
      <c r="AP46" s="113"/>
      <c r="AQ46" s="114"/>
    </row>
    <row r="47" spans="1:43" ht="16.350000000000001"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5"/>
      <c r="AL47" s="113"/>
      <c r="AM47" s="113"/>
      <c r="AN47" s="113"/>
      <c r="AO47" s="113"/>
      <c r="AP47" s="113"/>
      <c r="AQ47" s="114"/>
    </row>
    <row r="48" spans="1:43" ht="16.350000000000001"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5"/>
      <c r="AL48" s="113"/>
      <c r="AM48" s="113"/>
      <c r="AN48" s="113"/>
      <c r="AO48" s="113"/>
      <c r="AP48" s="113"/>
      <c r="AQ48" s="114"/>
    </row>
    <row r="49" spans="1:43" ht="16.350000000000001"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5"/>
      <c r="AL49" s="113"/>
      <c r="AM49" s="113"/>
      <c r="AN49" s="113"/>
      <c r="AO49" s="113"/>
      <c r="AP49" s="113"/>
      <c r="AQ49" s="114"/>
    </row>
    <row r="50" spans="1:43" ht="16.350000000000001"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5"/>
      <c r="AL50" s="113"/>
      <c r="AM50" s="113"/>
      <c r="AN50" s="113"/>
      <c r="AO50" s="113"/>
      <c r="AP50" s="113"/>
      <c r="AQ50" s="114"/>
    </row>
    <row r="51" spans="1:43" ht="16.350000000000001"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5"/>
      <c r="AL51" s="113"/>
      <c r="AM51" s="113"/>
      <c r="AN51" s="113"/>
      <c r="AO51" s="113"/>
      <c r="AP51" s="113"/>
      <c r="AQ51" s="114"/>
    </row>
    <row r="52" spans="1:43" ht="16.350000000000001"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5"/>
      <c r="AL52" s="113"/>
      <c r="AM52" s="113"/>
      <c r="AN52" s="113"/>
      <c r="AO52" s="113"/>
      <c r="AP52" s="113"/>
      <c r="AQ52" s="114"/>
    </row>
    <row r="53" spans="1:43" ht="16.350000000000001"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5"/>
      <c r="AL53" s="113"/>
      <c r="AM53" s="113"/>
      <c r="AN53" s="113"/>
      <c r="AO53" s="113"/>
      <c r="AP53" s="113"/>
      <c r="AQ53" s="114"/>
    </row>
    <row r="54" spans="1:43" ht="16.350000000000001"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5"/>
      <c r="AL54" s="113"/>
      <c r="AM54" s="113"/>
      <c r="AN54" s="113"/>
      <c r="AO54" s="113"/>
      <c r="AP54" s="113"/>
      <c r="AQ54" s="114"/>
    </row>
    <row r="55" spans="1:43" ht="16.350000000000001"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5"/>
      <c r="AL55" s="113"/>
      <c r="AM55" s="113"/>
      <c r="AN55" s="113"/>
      <c r="AO55" s="113"/>
      <c r="AP55" s="113"/>
      <c r="AQ55" s="114"/>
    </row>
    <row r="56" spans="1:43" ht="16.350000000000001"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5"/>
      <c r="AL56" s="113"/>
      <c r="AM56" s="113"/>
      <c r="AN56" s="113"/>
      <c r="AO56" s="113"/>
      <c r="AP56" s="113"/>
      <c r="AQ56" s="114"/>
    </row>
    <row r="57" spans="1:43" ht="16.350000000000001"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5"/>
      <c r="AL57" s="113"/>
      <c r="AM57" s="113"/>
      <c r="AN57" s="113"/>
      <c r="AO57" s="113"/>
      <c r="AP57" s="113"/>
      <c r="AQ57" s="114"/>
    </row>
    <row r="58" spans="1:43" ht="16.350000000000001"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5"/>
      <c r="AL58" s="113"/>
      <c r="AM58" s="113"/>
      <c r="AN58" s="113"/>
      <c r="AO58" s="113"/>
      <c r="AP58" s="113"/>
      <c r="AQ58" s="114"/>
    </row>
    <row r="59" spans="1:43" ht="16.350000000000001"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5"/>
      <c r="AL59" s="113"/>
      <c r="AM59" s="113"/>
      <c r="AN59" s="113"/>
      <c r="AO59" s="113"/>
      <c r="AP59" s="113"/>
      <c r="AQ59" s="114"/>
    </row>
    <row r="60" spans="1:43" ht="16.350000000000001"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5"/>
      <c r="AL60" s="113"/>
      <c r="AM60" s="113"/>
      <c r="AN60" s="113"/>
      <c r="AO60" s="113"/>
      <c r="AP60" s="113"/>
      <c r="AQ60" s="114"/>
    </row>
    <row r="61" spans="1:43" ht="16.350000000000001"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5"/>
      <c r="AL61" s="113"/>
      <c r="AM61" s="113"/>
      <c r="AN61" s="113"/>
      <c r="AO61" s="113"/>
      <c r="AP61" s="113"/>
      <c r="AQ61" s="114"/>
    </row>
    <row r="62" spans="1:43" ht="16.350000000000001"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5"/>
      <c r="AL62" s="113"/>
      <c r="AM62" s="113"/>
      <c r="AN62" s="113"/>
      <c r="AO62" s="113"/>
      <c r="AP62" s="113"/>
      <c r="AQ62" s="114"/>
    </row>
    <row r="63" spans="1:43" ht="16.350000000000001"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5"/>
      <c r="AL63" s="113"/>
      <c r="AM63" s="113"/>
      <c r="AN63" s="113"/>
      <c r="AO63" s="113"/>
      <c r="AP63" s="113"/>
      <c r="AQ63" s="114"/>
    </row>
    <row r="64" spans="1:43" ht="16.350000000000001"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5"/>
      <c r="AL64" s="113"/>
      <c r="AM64" s="113"/>
      <c r="AN64" s="113"/>
      <c r="AO64" s="113"/>
      <c r="AP64" s="113"/>
      <c r="AQ64" s="114"/>
    </row>
    <row r="65" spans="1:43" ht="16.350000000000001"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5"/>
      <c r="AL65" s="113"/>
      <c r="AM65" s="113"/>
      <c r="AN65" s="113"/>
      <c r="AO65" s="113"/>
      <c r="AP65" s="113"/>
      <c r="AQ65" s="114"/>
    </row>
    <row r="66" spans="1:43" ht="16.350000000000001"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5"/>
      <c r="AL66" s="113"/>
      <c r="AM66" s="113"/>
      <c r="AN66" s="113"/>
      <c r="AO66" s="113"/>
      <c r="AP66" s="113"/>
      <c r="AQ66" s="114"/>
    </row>
    <row r="67" spans="1:43" ht="16.350000000000001"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5"/>
      <c r="AL67" s="113"/>
      <c r="AM67" s="113"/>
      <c r="AN67" s="113"/>
      <c r="AO67" s="113"/>
      <c r="AP67" s="113"/>
      <c r="AQ67" s="114"/>
    </row>
    <row r="68" spans="1:43" ht="16.350000000000001"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5"/>
      <c r="AL68" s="113"/>
      <c r="AM68" s="113"/>
      <c r="AN68" s="113"/>
      <c r="AO68" s="113"/>
      <c r="AP68" s="113"/>
      <c r="AQ68" s="114"/>
    </row>
    <row r="69" spans="1:43" ht="16.350000000000001"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5"/>
      <c r="AL69" s="113"/>
      <c r="AM69" s="113"/>
      <c r="AN69" s="113"/>
      <c r="AO69" s="113"/>
      <c r="AP69" s="113"/>
      <c r="AQ69" s="114"/>
    </row>
    <row r="70" spans="1:43" ht="16.350000000000001"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5"/>
      <c r="AL70" s="113"/>
      <c r="AM70" s="113"/>
      <c r="AN70" s="113"/>
      <c r="AO70" s="113"/>
      <c r="AP70" s="113"/>
      <c r="AQ70" s="114"/>
    </row>
    <row r="71" spans="1:43" ht="16.350000000000001"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5"/>
      <c r="AL71" s="113"/>
      <c r="AM71" s="113"/>
      <c r="AN71" s="113"/>
      <c r="AO71" s="113"/>
      <c r="AP71" s="113"/>
      <c r="AQ71" s="114"/>
    </row>
    <row r="72" spans="1:43" ht="16.350000000000001"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5"/>
      <c r="AL72" s="113"/>
      <c r="AM72" s="113"/>
      <c r="AN72" s="113"/>
      <c r="AO72" s="113"/>
      <c r="AP72" s="113"/>
      <c r="AQ72" s="114"/>
    </row>
    <row r="73" spans="1:43" ht="16.350000000000001"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5"/>
      <c r="AL73" s="113"/>
      <c r="AM73" s="113"/>
      <c r="AN73" s="113"/>
      <c r="AO73" s="113"/>
      <c r="AP73" s="113"/>
      <c r="AQ73" s="114"/>
    </row>
    <row r="74" spans="1:43" ht="16.350000000000001"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5"/>
      <c r="AL74" s="113"/>
      <c r="AM74" s="113"/>
      <c r="AN74" s="113"/>
      <c r="AO74" s="113"/>
      <c r="AP74" s="113"/>
      <c r="AQ74" s="114"/>
    </row>
    <row r="75" spans="1:43" ht="16.350000000000001"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5"/>
      <c r="AL75" s="113"/>
      <c r="AM75" s="113"/>
      <c r="AN75" s="113"/>
      <c r="AO75" s="113"/>
      <c r="AP75" s="113"/>
      <c r="AQ75" s="114"/>
    </row>
    <row r="76" spans="1:43" ht="16.350000000000001"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5"/>
      <c r="AL76" s="113"/>
      <c r="AM76" s="113"/>
      <c r="AN76" s="113"/>
      <c r="AO76" s="113"/>
      <c r="AP76" s="113"/>
      <c r="AQ76" s="114"/>
    </row>
    <row r="77" spans="1:43" ht="16.350000000000001"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5"/>
      <c r="AL77" s="113"/>
      <c r="AM77" s="113"/>
      <c r="AN77" s="113"/>
      <c r="AO77" s="113"/>
      <c r="AP77" s="113"/>
      <c r="AQ77" s="114"/>
    </row>
    <row r="78" spans="1:43" ht="16.350000000000001"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5"/>
      <c r="AL78" s="113"/>
      <c r="AM78" s="113"/>
      <c r="AN78" s="113"/>
      <c r="AO78" s="113"/>
      <c r="AP78" s="113"/>
      <c r="AQ78" s="114"/>
    </row>
    <row r="79" spans="1:43" ht="16.350000000000001"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5"/>
      <c r="AL79" s="113"/>
      <c r="AM79" s="113"/>
      <c r="AN79" s="113"/>
      <c r="AO79" s="113"/>
      <c r="AP79" s="113"/>
      <c r="AQ79" s="114"/>
    </row>
    <row r="80" spans="1:43" ht="16.350000000000001"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5"/>
      <c r="AL80" s="113"/>
      <c r="AM80" s="113"/>
      <c r="AN80" s="113"/>
      <c r="AO80" s="113"/>
      <c r="AP80" s="113"/>
      <c r="AQ80" s="114"/>
    </row>
    <row r="81" spans="1:43" ht="16.350000000000001"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5"/>
      <c r="AL81" s="113"/>
      <c r="AM81" s="113"/>
      <c r="AN81" s="113"/>
      <c r="AO81" s="113"/>
      <c r="AP81" s="113"/>
      <c r="AQ81" s="114"/>
    </row>
    <row r="82" spans="1:43" ht="16.350000000000001"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5"/>
      <c r="AL82" s="113"/>
      <c r="AM82" s="113"/>
      <c r="AN82" s="113"/>
      <c r="AO82" s="113"/>
      <c r="AP82" s="113"/>
      <c r="AQ82" s="114"/>
    </row>
    <row r="83" spans="1:43" ht="16.350000000000001"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5"/>
      <c r="AL83" s="113"/>
      <c r="AM83" s="113"/>
      <c r="AN83" s="113"/>
      <c r="AO83" s="113"/>
      <c r="AP83" s="113"/>
      <c r="AQ83" s="114"/>
    </row>
    <row r="84" spans="1:43" ht="16.350000000000001"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5"/>
      <c r="AL84" s="113"/>
      <c r="AM84" s="113"/>
      <c r="AN84" s="113"/>
      <c r="AO84" s="113"/>
      <c r="AP84" s="113"/>
      <c r="AQ84" s="114"/>
    </row>
    <row r="85" spans="1:43" ht="16.350000000000001"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5"/>
      <c r="AL85" s="113"/>
      <c r="AM85" s="113"/>
      <c r="AN85" s="113"/>
      <c r="AO85" s="113"/>
      <c r="AP85" s="113"/>
      <c r="AQ85" s="114"/>
    </row>
    <row r="86" spans="1:43" ht="16.350000000000001"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5"/>
      <c r="AL86" s="113"/>
      <c r="AM86" s="113"/>
      <c r="AN86" s="113"/>
      <c r="AO86" s="113"/>
      <c r="AP86" s="113"/>
      <c r="AQ86" s="114"/>
    </row>
    <row r="87" spans="1:43" ht="16.350000000000001"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5"/>
      <c r="AL87" s="113"/>
      <c r="AM87" s="113"/>
      <c r="AN87" s="113"/>
      <c r="AO87" s="113"/>
      <c r="AP87" s="113"/>
      <c r="AQ87" s="114"/>
    </row>
    <row r="88" spans="1:43" ht="16.350000000000001"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5"/>
      <c r="AL88" s="113"/>
      <c r="AM88" s="113"/>
      <c r="AN88" s="113"/>
      <c r="AO88" s="113"/>
      <c r="AP88" s="113"/>
      <c r="AQ88" s="114"/>
    </row>
    <row r="89" spans="1:43" ht="16.350000000000001"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5"/>
      <c r="AL89" s="113"/>
      <c r="AM89" s="113"/>
      <c r="AN89" s="113"/>
      <c r="AO89" s="113"/>
      <c r="AP89" s="113"/>
      <c r="AQ89" s="114"/>
    </row>
    <row r="90" spans="1:43" ht="16.350000000000001"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5"/>
      <c r="AL90" s="113"/>
      <c r="AM90" s="113"/>
      <c r="AN90" s="113"/>
      <c r="AO90" s="113"/>
      <c r="AP90" s="113"/>
      <c r="AQ90" s="114"/>
    </row>
    <row r="91" spans="1:43" ht="16.350000000000001"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5"/>
      <c r="AL91" s="113"/>
      <c r="AM91" s="113"/>
      <c r="AN91" s="113"/>
      <c r="AO91" s="113"/>
      <c r="AP91" s="113"/>
      <c r="AQ91" s="114"/>
    </row>
    <row r="92" spans="1:43" ht="16.350000000000001"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5"/>
      <c r="AL92" s="113"/>
      <c r="AM92" s="113"/>
      <c r="AN92" s="113"/>
      <c r="AO92" s="113"/>
      <c r="AP92" s="113"/>
      <c r="AQ92" s="114"/>
    </row>
    <row r="93" spans="1:43" ht="16.350000000000001"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5"/>
      <c r="AL93" s="113"/>
      <c r="AM93" s="113"/>
      <c r="AN93" s="113"/>
      <c r="AO93" s="113"/>
      <c r="AP93" s="113"/>
      <c r="AQ93" s="114"/>
    </row>
    <row r="94" spans="1:43" ht="16.350000000000001"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5"/>
      <c r="AL94" s="113"/>
      <c r="AM94" s="113"/>
      <c r="AN94" s="113"/>
      <c r="AO94" s="113"/>
      <c r="AP94" s="113"/>
      <c r="AQ94" s="114"/>
    </row>
    <row r="95" spans="1:43" ht="16.350000000000001"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5"/>
      <c r="AL95" s="113"/>
      <c r="AM95" s="113"/>
      <c r="AN95" s="113"/>
      <c r="AO95" s="113"/>
      <c r="AP95" s="113"/>
      <c r="AQ95" s="114"/>
    </row>
    <row r="96" spans="1:43" ht="16.350000000000001"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274</v>
      </c>
      <c r="AL99" s="125"/>
      <c r="AM99" s="125"/>
      <c r="AN99" s="125"/>
      <c r="AO99" s="125"/>
      <c r="AP99" s="125"/>
      <c r="AQ99" s="126"/>
    </row>
    <row r="100" spans="1:43" ht="16.350000000000001"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7"/>
      <c r="AL100" s="125"/>
      <c r="AM100" s="125"/>
      <c r="AN100" s="125"/>
      <c r="AO100" s="125"/>
      <c r="AP100" s="125"/>
      <c r="AQ100" s="126"/>
    </row>
    <row r="101" spans="1:43" ht="16.350000000000001"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7"/>
      <c r="AL101" s="125"/>
      <c r="AM101" s="125"/>
      <c r="AN101" s="125"/>
      <c r="AO101" s="125"/>
      <c r="AP101" s="125"/>
      <c r="AQ101" s="126"/>
    </row>
    <row r="102" spans="1:43" ht="16.350000000000001"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7"/>
      <c r="AL102" s="125"/>
      <c r="AM102" s="125"/>
      <c r="AN102" s="125"/>
      <c r="AO102" s="125"/>
      <c r="AP102" s="125"/>
      <c r="AQ102" s="126"/>
    </row>
    <row r="103" spans="1:43" ht="16.350000000000001"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7"/>
      <c r="AL103" s="125"/>
      <c r="AM103" s="125"/>
      <c r="AN103" s="125"/>
      <c r="AO103" s="125"/>
      <c r="AP103" s="125"/>
      <c r="AQ103" s="126"/>
    </row>
    <row r="104" spans="1:43" ht="16.350000000000001"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7"/>
      <c r="AL104" s="125"/>
      <c r="AM104" s="125"/>
      <c r="AN104" s="125"/>
      <c r="AO104" s="125"/>
      <c r="AP104" s="125"/>
      <c r="AQ104" s="126"/>
    </row>
    <row r="105" spans="1:43" ht="16.350000000000001"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7"/>
      <c r="AL105" s="125"/>
      <c r="AM105" s="125"/>
      <c r="AN105" s="125"/>
      <c r="AO105" s="125"/>
      <c r="AP105" s="125"/>
      <c r="AQ105" s="126"/>
    </row>
    <row r="106" spans="1:43" ht="16.350000000000001"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7"/>
      <c r="AL106" s="125"/>
      <c r="AM106" s="125"/>
      <c r="AN106" s="125"/>
      <c r="AO106" s="125"/>
      <c r="AP106" s="125"/>
      <c r="AQ106" s="126"/>
    </row>
    <row r="107" spans="1:43" ht="16.350000000000001"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7"/>
      <c r="AL107" s="125"/>
      <c r="AM107" s="125"/>
      <c r="AN107" s="125"/>
      <c r="AO107" s="125"/>
      <c r="AP107" s="125"/>
      <c r="AQ107" s="126"/>
    </row>
    <row r="108" spans="1:43" ht="16.350000000000001"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7"/>
      <c r="AL108" s="125"/>
      <c r="AM108" s="125"/>
      <c r="AN108" s="125"/>
      <c r="AO108" s="125"/>
      <c r="AP108" s="125"/>
      <c r="AQ108" s="126"/>
    </row>
    <row r="109" spans="1:43" ht="16.350000000000001"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7"/>
      <c r="AL109" s="125"/>
      <c r="AM109" s="125"/>
      <c r="AN109" s="125"/>
      <c r="AO109" s="125"/>
      <c r="AP109" s="125"/>
      <c r="AQ109" s="126"/>
    </row>
    <row r="110" spans="1:43" ht="16.350000000000001"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7"/>
      <c r="AL110" s="125"/>
      <c r="AM110" s="125"/>
      <c r="AN110" s="125"/>
      <c r="AO110" s="125"/>
      <c r="AP110" s="125"/>
      <c r="AQ110" s="126"/>
    </row>
    <row r="111" spans="1:43" ht="16.350000000000001"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7"/>
      <c r="AL111" s="125"/>
      <c r="AM111" s="125"/>
      <c r="AN111" s="125"/>
      <c r="AO111" s="125"/>
      <c r="AP111" s="125"/>
      <c r="AQ111" s="126"/>
    </row>
    <row r="112" spans="1:43" ht="16.350000000000001"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7"/>
      <c r="AL112" s="125"/>
      <c r="AM112" s="125"/>
      <c r="AN112" s="125"/>
      <c r="AO112" s="125"/>
      <c r="AP112" s="125"/>
      <c r="AQ112" s="126"/>
    </row>
    <row r="113" spans="1:43" ht="16.350000000000001"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7"/>
      <c r="AL113" s="125"/>
      <c r="AM113" s="125"/>
      <c r="AN113" s="125"/>
      <c r="AO113" s="125"/>
      <c r="AP113" s="125"/>
      <c r="AQ113" s="126"/>
    </row>
    <row r="114" spans="1:43" ht="16.350000000000001"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7"/>
      <c r="AL114" s="125"/>
      <c r="AM114" s="125"/>
      <c r="AN114" s="125"/>
      <c r="AO114" s="125"/>
      <c r="AP114" s="125"/>
      <c r="AQ114" s="126"/>
    </row>
    <row r="115" spans="1:43" ht="16.350000000000001"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7"/>
      <c r="AL115" s="125"/>
      <c r="AM115" s="125"/>
      <c r="AN115" s="125"/>
      <c r="AO115" s="125"/>
      <c r="AP115" s="125"/>
      <c r="AQ115" s="126"/>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7"/>
      <c r="AL116" s="125"/>
      <c r="AM116" s="125"/>
      <c r="AN116" s="125"/>
      <c r="AO116" s="125"/>
      <c r="AP116" s="125"/>
      <c r="AQ116" s="126"/>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8"/>
      <c r="AL117" s="129"/>
      <c r="AM117" s="129"/>
      <c r="AN117" s="129"/>
      <c r="AO117" s="129"/>
      <c r="AP117" s="129"/>
      <c r="AQ117" s="130"/>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（最大出力合計159,055kW）</v>
      </c>
      <c r="D123" s="5" t="str">
        <f>データ!EX9</f>
        <v>（最大出力合計159,055kW）</v>
      </c>
      <c r="E123" s="5" t="str">
        <f>データ!GW9</f>
        <v>（最大出力合計-kW）</v>
      </c>
      <c r="F123" s="5" t="str">
        <f>データ!IV9</f>
        <v>（最大出力合計-kW）</v>
      </c>
      <c r="G123" s="5" t="str">
        <f>データ!KU9</f>
        <v>（最大出力合計-kW）</v>
      </c>
    </row>
  </sheetData>
  <sheetProtection algorithmName="SHA-512" hashValue="4VdyW8hPsa2JlrQ6WLLX9X+rP9RR3aVaKZxp/ZKPRSlVoBkzcLzFjkn2yJPNPkB9GDKjIPOGYh+QxGQa2YItgA==" saltValue="EOXm3DwMQrd1LpFQsH+MI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6" x14ac:dyDescent="0.2">
      <c r="A6" s="49" t="s">
        <v>118</v>
      </c>
      <c r="B6" s="67" t="str">
        <f>B7</f>
        <v>2020</v>
      </c>
      <c r="C6" s="67" t="str">
        <f t="shared" ref="C6:AX6" si="6">C7</f>
        <v>450006</v>
      </c>
      <c r="D6" s="67" t="str">
        <f t="shared" si="6"/>
        <v>46</v>
      </c>
      <c r="E6" s="67" t="str">
        <f t="shared" si="6"/>
        <v>04</v>
      </c>
      <c r="F6" s="67" t="str">
        <f t="shared" si="6"/>
        <v>0</v>
      </c>
      <c r="G6" s="67" t="str">
        <f t="shared" si="6"/>
        <v>000</v>
      </c>
      <c r="H6" s="67" t="str">
        <f t="shared" si="6"/>
        <v>宮崎県</v>
      </c>
      <c r="I6" s="67" t="str">
        <f t="shared" si="6"/>
        <v>法適用</v>
      </c>
      <c r="J6" s="67" t="str">
        <f t="shared" si="6"/>
        <v>電気事業</v>
      </c>
      <c r="K6" s="67" t="str">
        <f t="shared" si="6"/>
        <v>自治体職員</v>
      </c>
      <c r="L6" s="68">
        <f t="shared" si="6"/>
        <v>88.4</v>
      </c>
      <c r="M6" s="69">
        <f t="shared" si="6"/>
        <v>14</v>
      </c>
      <c r="N6" s="69" t="str">
        <f t="shared" si="6"/>
        <v>-</v>
      </c>
      <c r="O6" s="69" t="str">
        <f t="shared" si="6"/>
        <v>-</v>
      </c>
      <c r="P6" s="69" t="str">
        <f t="shared" si="6"/>
        <v>-</v>
      </c>
      <c r="Q6" s="69" t="str">
        <f t="shared" si="6"/>
        <v>-</v>
      </c>
      <c r="R6" s="70" t="str">
        <f>R7</f>
        <v>令和８年３月３１日　石河内第一、渡川、田代八重、綾第一、綾第二、立花、三財、岩瀬川、猿瀬、上祝子、祝子、浜砂</v>
      </c>
      <c r="S6" s="71" t="str">
        <f t="shared" si="6"/>
        <v>令和１４年７月３１日　祝子第二</v>
      </c>
      <c r="T6" s="67" t="str">
        <f t="shared" si="6"/>
        <v>無</v>
      </c>
      <c r="U6" s="71" t="str">
        <f t="shared" si="6"/>
        <v>九州電力株式会社、九州電力送配電株式会社</v>
      </c>
      <c r="V6" s="68" t="str">
        <f t="shared" si="6"/>
        <v>-</v>
      </c>
      <c r="W6" s="69">
        <f>W7</f>
        <v>576386</v>
      </c>
      <c r="X6" s="69">
        <f t="shared" si="6"/>
        <v>548851</v>
      </c>
      <c r="Y6" s="69">
        <f t="shared" si="6"/>
        <v>576040</v>
      </c>
      <c r="Z6" s="69">
        <f t="shared" si="6"/>
        <v>507910</v>
      </c>
      <c r="AA6" s="69">
        <f t="shared" si="6"/>
        <v>441003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576386</v>
      </c>
      <c r="AR6" s="69">
        <f t="shared" si="6"/>
        <v>548851</v>
      </c>
      <c r="AS6" s="69">
        <f t="shared" si="6"/>
        <v>576040</v>
      </c>
      <c r="AT6" s="69">
        <f t="shared" si="6"/>
        <v>507910</v>
      </c>
      <c r="AU6" s="69">
        <f t="shared" si="6"/>
        <v>441003</v>
      </c>
      <c r="AV6" s="69">
        <f t="shared" si="6"/>
        <v>4073584</v>
      </c>
      <c r="AW6" s="69">
        <f t="shared" si="6"/>
        <v>62248</v>
      </c>
      <c r="AX6" s="69">
        <f t="shared" si="6"/>
        <v>4135832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x14ac:dyDescent="0.2">
      <c r="A7" s="49"/>
      <c r="B7" s="77" t="s">
        <v>119</v>
      </c>
      <c r="C7" s="77" t="s">
        <v>120</v>
      </c>
      <c r="D7" s="77" t="s">
        <v>121</v>
      </c>
      <c r="E7" s="77" t="s">
        <v>122</v>
      </c>
      <c r="F7" s="77" t="s">
        <v>123</v>
      </c>
      <c r="G7" s="77" t="s">
        <v>124</v>
      </c>
      <c r="H7" s="77" t="s">
        <v>125</v>
      </c>
      <c r="I7" s="77" t="s">
        <v>126</v>
      </c>
      <c r="J7" s="77" t="s">
        <v>127</v>
      </c>
      <c r="K7" s="77" t="s">
        <v>128</v>
      </c>
      <c r="L7" s="78">
        <v>88.4</v>
      </c>
      <c r="M7" s="79">
        <v>14</v>
      </c>
      <c r="N7" s="79" t="s">
        <v>129</v>
      </c>
      <c r="O7" s="80" t="s">
        <v>129</v>
      </c>
      <c r="P7" s="80" t="s">
        <v>129</v>
      </c>
      <c r="Q7" s="80" t="s">
        <v>129</v>
      </c>
      <c r="R7" s="81" t="s">
        <v>130</v>
      </c>
      <c r="S7" s="81" t="s">
        <v>131</v>
      </c>
      <c r="T7" s="82" t="s">
        <v>132</v>
      </c>
      <c r="U7" s="81" t="s">
        <v>133</v>
      </c>
      <c r="V7" s="78" t="s">
        <v>129</v>
      </c>
      <c r="W7" s="80">
        <v>576386</v>
      </c>
      <c r="X7" s="80">
        <v>548851</v>
      </c>
      <c r="Y7" s="80">
        <v>576040</v>
      </c>
      <c r="Z7" s="80">
        <v>507910</v>
      </c>
      <c r="AA7" s="80">
        <v>441003</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576386</v>
      </c>
      <c r="AR7" s="80">
        <v>548851</v>
      </c>
      <c r="AS7" s="80">
        <v>576040</v>
      </c>
      <c r="AT7" s="80">
        <v>507910</v>
      </c>
      <c r="AU7" s="80">
        <v>441003</v>
      </c>
      <c r="AV7" s="80">
        <v>4073584</v>
      </c>
      <c r="AW7" s="80">
        <v>62248</v>
      </c>
      <c r="AX7" s="80">
        <v>4135832</v>
      </c>
      <c r="AY7" s="83">
        <v>121.4</v>
      </c>
      <c r="AZ7" s="83">
        <v>118.4</v>
      </c>
      <c r="BA7" s="83">
        <v>119.7</v>
      </c>
      <c r="BB7" s="83">
        <v>116.5</v>
      </c>
      <c r="BC7" s="83">
        <v>107</v>
      </c>
      <c r="BD7" s="83">
        <v>135.9</v>
      </c>
      <c r="BE7" s="83">
        <v>130.5</v>
      </c>
      <c r="BF7" s="83">
        <v>129.9</v>
      </c>
      <c r="BG7" s="83">
        <v>130.19999999999999</v>
      </c>
      <c r="BH7" s="83">
        <v>134.6</v>
      </c>
      <c r="BI7" s="83">
        <v>100</v>
      </c>
      <c r="BJ7" s="83">
        <v>113.6</v>
      </c>
      <c r="BK7" s="83">
        <v>112.8</v>
      </c>
      <c r="BL7" s="83">
        <v>110.8</v>
      </c>
      <c r="BM7" s="83">
        <v>109.7</v>
      </c>
      <c r="BN7" s="83">
        <v>101.5</v>
      </c>
      <c r="BO7" s="83">
        <v>136.30000000000001</v>
      </c>
      <c r="BP7" s="83">
        <v>130.69999999999999</v>
      </c>
      <c r="BQ7" s="83">
        <v>128.9</v>
      </c>
      <c r="BR7" s="83">
        <v>129.30000000000001</v>
      </c>
      <c r="BS7" s="83">
        <v>133.80000000000001</v>
      </c>
      <c r="BT7" s="83">
        <v>100</v>
      </c>
      <c r="BU7" s="83">
        <v>546.9</v>
      </c>
      <c r="BV7" s="83">
        <v>579.1</v>
      </c>
      <c r="BW7" s="83">
        <v>542.6</v>
      </c>
      <c r="BX7" s="83">
        <v>590.70000000000005</v>
      </c>
      <c r="BY7" s="83">
        <v>632.6</v>
      </c>
      <c r="BZ7" s="83">
        <v>688</v>
      </c>
      <c r="CA7" s="83">
        <v>707.7</v>
      </c>
      <c r="CB7" s="83">
        <v>749.1</v>
      </c>
      <c r="CC7" s="83">
        <v>763.6</v>
      </c>
      <c r="CD7" s="83">
        <v>666.3</v>
      </c>
      <c r="CE7" s="83">
        <v>100</v>
      </c>
      <c r="CF7" s="83">
        <v>6986.4</v>
      </c>
      <c r="CG7" s="83">
        <v>7415.1</v>
      </c>
      <c r="CH7" s="83">
        <v>7265</v>
      </c>
      <c r="CI7" s="83">
        <v>8170</v>
      </c>
      <c r="CJ7" s="83">
        <v>9635.7000000000007</v>
      </c>
      <c r="CK7" s="83">
        <v>8260</v>
      </c>
      <c r="CL7" s="83">
        <v>8600.1</v>
      </c>
      <c r="CM7" s="83">
        <v>9078.5</v>
      </c>
      <c r="CN7" s="83">
        <v>9106</v>
      </c>
      <c r="CO7" s="83">
        <v>9268.1</v>
      </c>
      <c r="CP7" s="80">
        <v>2245567</v>
      </c>
      <c r="CQ7" s="80">
        <v>2155334</v>
      </c>
      <c r="CR7" s="80">
        <v>2181684</v>
      </c>
      <c r="CS7" s="80">
        <v>2288042</v>
      </c>
      <c r="CT7" s="80">
        <v>1496336</v>
      </c>
      <c r="CU7" s="80">
        <v>1543942</v>
      </c>
      <c r="CV7" s="80">
        <v>1467681</v>
      </c>
      <c r="CW7" s="80">
        <v>1533303</v>
      </c>
      <c r="CX7" s="80">
        <v>1359753</v>
      </c>
      <c r="CY7" s="80">
        <v>1430009</v>
      </c>
      <c r="CZ7" s="80">
        <v>159055</v>
      </c>
      <c r="DA7" s="83">
        <v>41.4</v>
      </c>
      <c r="DB7" s="83">
        <v>39.4</v>
      </c>
      <c r="DC7" s="83">
        <v>41.3</v>
      </c>
      <c r="DD7" s="83">
        <v>36.4</v>
      </c>
      <c r="DE7" s="83">
        <v>31.7</v>
      </c>
      <c r="DF7" s="83">
        <v>36.200000000000003</v>
      </c>
      <c r="DG7" s="83">
        <v>36.5</v>
      </c>
      <c r="DH7" s="83">
        <v>35.299999999999997</v>
      </c>
      <c r="DI7" s="83">
        <v>35</v>
      </c>
      <c r="DJ7" s="83">
        <v>34.299999999999997</v>
      </c>
      <c r="DK7" s="83">
        <v>15.5</v>
      </c>
      <c r="DL7" s="83">
        <v>17.5</v>
      </c>
      <c r="DM7" s="83">
        <v>20.6</v>
      </c>
      <c r="DN7" s="83">
        <v>17.100000000000001</v>
      </c>
      <c r="DO7" s="83">
        <v>20.5</v>
      </c>
      <c r="DP7" s="83">
        <v>18.2</v>
      </c>
      <c r="DQ7" s="83">
        <v>20.9</v>
      </c>
      <c r="DR7" s="83">
        <v>21.1</v>
      </c>
      <c r="DS7" s="83">
        <v>19</v>
      </c>
      <c r="DT7" s="83">
        <v>20.6</v>
      </c>
      <c r="DU7" s="83">
        <v>59.3</v>
      </c>
      <c r="DV7" s="83">
        <v>48.7</v>
      </c>
      <c r="DW7" s="83">
        <v>38.700000000000003</v>
      </c>
      <c r="DX7" s="83">
        <v>29.9</v>
      </c>
      <c r="DY7" s="83">
        <v>22.7</v>
      </c>
      <c r="DZ7" s="83">
        <v>103.6</v>
      </c>
      <c r="EA7" s="83">
        <v>95.7</v>
      </c>
      <c r="EB7" s="83">
        <v>88.5</v>
      </c>
      <c r="EC7" s="83">
        <v>92.4</v>
      </c>
      <c r="ED7" s="83">
        <v>95.1</v>
      </c>
      <c r="EE7" s="83">
        <v>67.8</v>
      </c>
      <c r="EF7" s="83">
        <v>69.599999999999994</v>
      </c>
      <c r="EG7" s="83">
        <v>70.8</v>
      </c>
      <c r="EH7" s="83">
        <v>72.8</v>
      </c>
      <c r="EI7" s="83">
        <v>74.3</v>
      </c>
      <c r="EJ7" s="83">
        <v>60.3</v>
      </c>
      <c r="EK7" s="83">
        <v>60.2</v>
      </c>
      <c r="EL7" s="83">
        <v>61.2</v>
      </c>
      <c r="EM7" s="83">
        <v>61.9</v>
      </c>
      <c r="EN7" s="83">
        <v>62</v>
      </c>
      <c r="EO7" s="83">
        <v>0.6</v>
      </c>
      <c r="EP7" s="83">
        <v>1.6</v>
      </c>
      <c r="EQ7" s="83">
        <v>1.8</v>
      </c>
      <c r="ER7" s="83">
        <v>1.6</v>
      </c>
      <c r="ES7" s="83">
        <v>1.5</v>
      </c>
      <c r="ET7" s="83">
        <v>20.5</v>
      </c>
      <c r="EU7" s="83">
        <v>21.4</v>
      </c>
      <c r="EV7" s="83">
        <v>22.6</v>
      </c>
      <c r="EW7" s="83">
        <v>22.2</v>
      </c>
      <c r="EX7" s="83">
        <v>23</v>
      </c>
      <c r="EY7" s="80">
        <v>159055</v>
      </c>
      <c r="EZ7" s="83">
        <v>41.4</v>
      </c>
      <c r="FA7" s="83">
        <v>39.4</v>
      </c>
      <c r="FB7" s="83">
        <v>41.3</v>
      </c>
      <c r="FC7" s="83">
        <v>36.4</v>
      </c>
      <c r="FD7" s="83">
        <v>31.7</v>
      </c>
      <c r="FE7" s="83">
        <v>37.299999999999997</v>
      </c>
      <c r="FF7" s="83">
        <v>38</v>
      </c>
      <c r="FG7" s="83">
        <v>36.5</v>
      </c>
      <c r="FH7" s="83">
        <v>36.6</v>
      </c>
      <c r="FI7" s="83">
        <v>35.799999999999997</v>
      </c>
      <c r="FJ7" s="83">
        <v>15.5</v>
      </c>
      <c r="FK7" s="83">
        <v>17.5</v>
      </c>
      <c r="FL7" s="83">
        <v>20.6</v>
      </c>
      <c r="FM7" s="83">
        <v>17.100000000000001</v>
      </c>
      <c r="FN7" s="83">
        <v>20.5</v>
      </c>
      <c r="FO7" s="83">
        <v>19.3</v>
      </c>
      <c r="FP7" s="83">
        <v>20.6</v>
      </c>
      <c r="FQ7" s="83">
        <v>21.6</v>
      </c>
      <c r="FR7" s="83">
        <v>20</v>
      </c>
      <c r="FS7" s="83">
        <v>22.1</v>
      </c>
      <c r="FT7" s="83">
        <v>59.3</v>
      </c>
      <c r="FU7" s="83">
        <v>48.7</v>
      </c>
      <c r="FV7" s="83">
        <v>38.700000000000003</v>
      </c>
      <c r="FW7" s="83">
        <v>29.9</v>
      </c>
      <c r="FX7" s="83">
        <v>22.7</v>
      </c>
      <c r="FY7" s="83">
        <v>83.3</v>
      </c>
      <c r="FZ7" s="83">
        <v>73.2</v>
      </c>
      <c r="GA7" s="83">
        <v>71.400000000000006</v>
      </c>
      <c r="GB7" s="83">
        <v>82</v>
      </c>
      <c r="GC7" s="83">
        <v>87.3</v>
      </c>
      <c r="GD7" s="83">
        <v>67.8</v>
      </c>
      <c r="GE7" s="83">
        <v>69.599999999999994</v>
      </c>
      <c r="GF7" s="83">
        <v>70.8</v>
      </c>
      <c r="GG7" s="83">
        <v>72.8</v>
      </c>
      <c r="GH7" s="83">
        <v>74.3</v>
      </c>
      <c r="GI7" s="83">
        <v>62.1</v>
      </c>
      <c r="GJ7" s="83">
        <v>62.6</v>
      </c>
      <c r="GK7" s="83">
        <v>63.4</v>
      </c>
      <c r="GL7" s="83">
        <v>63.8</v>
      </c>
      <c r="GM7" s="83">
        <v>63.6</v>
      </c>
      <c r="GN7" s="83">
        <v>0.6</v>
      </c>
      <c r="GO7" s="83">
        <v>1.6</v>
      </c>
      <c r="GP7" s="83">
        <v>1.8</v>
      </c>
      <c r="GQ7" s="83">
        <v>1.6</v>
      </c>
      <c r="GR7" s="83">
        <v>1.5</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14</v>
      </c>
      <c r="MV7" s="83">
        <v>14</v>
      </c>
      <c r="MW7" s="83">
        <v>14</v>
      </c>
      <c r="MX7" s="83">
        <v>14</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（最大出力合計159,055kW）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（最大出力合計159,055kW）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121.4</v>
      </c>
      <c r="AZ11" s="95">
        <f>AZ7</f>
        <v>118.4</v>
      </c>
      <c r="BA11" s="95">
        <f>BA7</f>
        <v>119.7</v>
      </c>
      <c r="BB11" s="95">
        <f>BB7</f>
        <v>116.5</v>
      </c>
      <c r="BC11" s="95">
        <f>BC7</f>
        <v>107</v>
      </c>
      <c r="BD11" s="84"/>
      <c r="BE11" s="84"/>
      <c r="BF11" s="84"/>
      <c r="BG11" s="84"/>
      <c r="BH11" s="84"/>
      <c r="BI11" s="94" t="s">
        <v>142</v>
      </c>
      <c r="BJ11" s="95">
        <f>BJ7</f>
        <v>113.6</v>
      </c>
      <c r="BK11" s="95">
        <f>BK7</f>
        <v>112.8</v>
      </c>
      <c r="BL11" s="95">
        <f>BL7</f>
        <v>110.8</v>
      </c>
      <c r="BM11" s="95">
        <f>BM7</f>
        <v>109.7</v>
      </c>
      <c r="BN11" s="95">
        <f>BN7</f>
        <v>101.5</v>
      </c>
      <c r="BO11" s="84"/>
      <c r="BP11" s="84"/>
      <c r="BQ11" s="84"/>
      <c r="BR11" s="84"/>
      <c r="BS11" s="84"/>
      <c r="BT11" s="94" t="s">
        <v>143</v>
      </c>
      <c r="BU11" s="95">
        <f>BU7</f>
        <v>546.9</v>
      </c>
      <c r="BV11" s="95">
        <f>BV7</f>
        <v>579.1</v>
      </c>
      <c r="BW11" s="95">
        <f>BW7</f>
        <v>542.6</v>
      </c>
      <c r="BX11" s="95">
        <f>BX7</f>
        <v>590.70000000000005</v>
      </c>
      <c r="BY11" s="95">
        <f>BY7</f>
        <v>632.6</v>
      </c>
      <c r="BZ11" s="84"/>
      <c r="CA11" s="84"/>
      <c r="CB11" s="84"/>
      <c r="CC11" s="84"/>
      <c r="CD11" s="84"/>
      <c r="CE11" s="94" t="s">
        <v>144</v>
      </c>
      <c r="CF11" s="95">
        <f>CF7</f>
        <v>6986.4</v>
      </c>
      <c r="CG11" s="95">
        <f>CG7</f>
        <v>7415.1</v>
      </c>
      <c r="CH11" s="95">
        <f>CH7</f>
        <v>7265</v>
      </c>
      <c r="CI11" s="95">
        <f>CI7</f>
        <v>8170</v>
      </c>
      <c r="CJ11" s="95">
        <f>CJ7</f>
        <v>9635.7000000000007</v>
      </c>
      <c r="CK11" s="84"/>
      <c r="CL11" s="84"/>
      <c r="CM11" s="84"/>
      <c r="CN11" s="84"/>
      <c r="CO11" s="94" t="s">
        <v>145</v>
      </c>
      <c r="CP11" s="96">
        <f>CP7</f>
        <v>2245567</v>
      </c>
      <c r="CQ11" s="96">
        <f>CQ7</f>
        <v>2155334</v>
      </c>
      <c r="CR11" s="96">
        <f>CR7</f>
        <v>2181684</v>
      </c>
      <c r="CS11" s="96">
        <f>CS7</f>
        <v>2288042</v>
      </c>
      <c r="CT11" s="96">
        <f>CT7</f>
        <v>1496336</v>
      </c>
      <c r="CU11" s="84"/>
      <c r="CV11" s="84"/>
      <c r="CW11" s="84"/>
      <c r="CX11" s="84"/>
      <c r="CY11" s="84"/>
      <c r="CZ11" s="94" t="s">
        <v>146</v>
      </c>
      <c r="DA11" s="95">
        <f>DA7</f>
        <v>41.4</v>
      </c>
      <c r="DB11" s="95">
        <f>DB7</f>
        <v>39.4</v>
      </c>
      <c r="DC11" s="95">
        <f>DC7</f>
        <v>41.3</v>
      </c>
      <c r="DD11" s="95">
        <f>DD7</f>
        <v>36.4</v>
      </c>
      <c r="DE11" s="95">
        <f>DE7</f>
        <v>31.7</v>
      </c>
      <c r="DF11" s="84"/>
      <c r="DG11" s="84"/>
      <c r="DH11" s="84"/>
      <c r="DI11" s="84"/>
      <c r="DJ11" s="94" t="s">
        <v>146</v>
      </c>
      <c r="DK11" s="95">
        <f>DK7</f>
        <v>15.5</v>
      </c>
      <c r="DL11" s="95">
        <f>DL7</f>
        <v>17.5</v>
      </c>
      <c r="DM11" s="95">
        <f>DM7</f>
        <v>20.6</v>
      </c>
      <c r="DN11" s="95">
        <f>DN7</f>
        <v>17.100000000000001</v>
      </c>
      <c r="DO11" s="95">
        <f>DO7</f>
        <v>20.5</v>
      </c>
      <c r="DP11" s="84"/>
      <c r="DQ11" s="84"/>
      <c r="DR11" s="84"/>
      <c r="DS11" s="84"/>
      <c r="DT11" s="94" t="s">
        <v>147</v>
      </c>
      <c r="DU11" s="95">
        <f>DU7</f>
        <v>59.3</v>
      </c>
      <c r="DV11" s="95">
        <f>DV7</f>
        <v>48.7</v>
      </c>
      <c r="DW11" s="95">
        <f>DW7</f>
        <v>38.700000000000003</v>
      </c>
      <c r="DX11" s="95">
        <f>DX7</f>
        <v>29.9</v>
      </c>
      <c r="DY11" s="95">
        <f>DY7</f>
        <v>22.7</v>
      </c>
      <c r="DZ11" s="84"/>
      <c r="EA11" s="84"/>
      <c r="EB11" s="84"/>
      <c r="EC11" s="84"/>
      <c r="ED11" s="94" t="s">
        <v>147</v>
      </c>
      <c r="EE11" s="95">
        <f>EE7</f>
        <v>67.8</v>
      </c>
      <c r="EF11" s="95">
        <f>EF7</f>
        <v>69.599999999999994</v>
      </c>
      <c r="EG11" s="95">
        <f>EG7</f>
        <v>70.8</v>
      </c>
      <c r="EH11" s="95">
        <f>EH7</f>
        <v>72.8</v>
      </c>
      <c r="EI11" s="95">
        <f>EI7</f>
        <v>74.3</v>
      </c>
      <c r="EJ11" s="84"/>
      <c r="EK11" s="84"/>
      <c r="EL11" s="84"/>
      <c r="EM11" s="84"/>
      <c r="EN11" s="94" t="s">
        <v>148</v>
      </c>
      <c r="EO11" s="95">
        <f>EO7</f>
        <v>0.6</v>
      </c>
      <c r="EP11" s="95">
        <f>EP7</f>
        <v>1.6</v>
      </c>
      <c r="EQ11" s="95">
        <f>EQ7</f>
        <v>1.8</v>
      </c>
      <c r="ER11" s="95">
        <f>ER7</f>
        <v>1.6</v>
      </c>
      <c r="ES11" s="95">
        <f>ES7</f>
        <v>1.5</v>
      </c>
      <c r="ET11" s="84"/>
      <c r="EU11" s="84"/>
      <c r="EV11" s="84"/>
      <c r="EW11" s="84"/>
      <c r="EX11" s="84"/>
      <c r="EY11" s="94" t="s">
        <v>148</v>
      </c>
      <c r="EZ11" s="95">
        <f>EZ7</f>
        <v>41.4</v>
      </c>
      <c r="FA11" s="95">
        <f>FA7</f>
        <v>39.4</v>
      </c>
      <c r="FB11" s="95">
        <f>FB7</f>
        <v>41.3</v>
      </c>
      <c r="FC11" s="95">
        <f>FC7</f>
        <v>36.4</v>
      </c>
      <c r="FD11" s="95">
        <f>FD7</f>
        <v>31.7</v>
      </c>
      <c r="FE11" s="84"/>
      <c r="FF11" s="84"/>
      <c r="FG11" s="84"/>
      <c r="FH11" s="84"/>
      <c r="FI11" s="94" t="s">
        <v>147</v>
      </c>
      <c r="FJ11" s="95">
        <f>FJ7</f>
        <v>15.5</v>
      </c>
      <c r="FK11" s="95">
        <f>FK7</f>
        <v>17.5</v>
      </c>
      <c r="FL11" s="95">
        <f>FL7</f>
        <v>20.6</v>
      </c>
      <c r="FM11" s="95">
        <f>FM7</f>
        <v>17.100000000000001</v>
      </c>
      <c r="FN11" s="95">
        <f>FN7</f>
        <v>20.5</v>
      </c>
      <c r="FO11" s="84"/>
      <c r="FP11" s="84"/>
      <c r="FQ11" s="84"/>
      <c r="FR11" s="84"/>
      <c r="FS11" s="94" t="s">
        <v>147</v>
      </c>
      <c r="FT11" s="95">
        <f>FT7</f>
        <v>59.3</v>
      </c>
      <c r="FU11" s="95">
        <f>FU7</f>
        <v>48.7</v>
      </c>
      <c r="FV11" s="95">
        <f>FV7</f>
        <v>38.700000000000003</v>
      </c>
      <c r="FW11" s="95">
        <f>FW7</f>
        <v>29.9</v>
      </c>
      <c r="FX11" s="95">
        <f>FX7</f>
        <v>22.7</v>
      </c>
      <c r="FY11" s="84"/>
      <c r="FZ11" s="84"/>
      <c r="GA11" s="84"/>
      <c r="GB11" s="84"/>
      <c r="GC11" s="94" t="s">
        <v>146</v>
      </c>
      <c r="GD11" s="95">
        <f>GD7</f>
        <v>67.8</v>
      </c>
      <c r="GE11" s="95">
        <f>GE7</f>
        <v>69.599999999999994</v>
      </c>
      <c r="GF11" s="95">
        <f>GF7</f>
        <v>70.8</v>
      </c>
      <c r="GG11" s="95">
        <f>GG7</f>
        <v>72.8</v>
      </c>
      <c r="GH11" s="95">
        <f>GH7</f>
        <v>74.3</v>
      </c>
      <c r="GI11" s="84"/>
      <c r="GJ11" s="84"/>
      <c r="GK11" s="84"/>
      <c r="GL11" s="84"/>
      <c r="GM11" s="94" t="s">
        <v>147</v>
      </c>
      <c r="GN11" s="95">
        <f>GN7</f>
        <v>0.6</v>
      </c>
      <c r="GO11" s="95">
        <f>GO7</f>
        <v>1.6</v>
      </c>
      <c r="GP11" s="95">
        <f>GP7</f>
        <v>1.8</v>
      </c>
      <c r="GQ11" s="95">
        <f>GQ7</f>
        <v>1.6</v>
      </c>
      <c r="GR11" s="95">
        <f>GR7</f>
        <v>1.5</v>
      </c>
      <c r="GS11" s="84"/>
      <c r="GT11" s="84"/>
      <c r="GU11" s="84"/>
      <c r="GV11" s="84"/>
      <c r="GW11" s="84"/>
      <c r="GX11" s="94" t="s">
        <v>147</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148</v>
      </c>
      <c r="IC11" s="95" t="str">
        <f>IC7</f>
        <v>-</v>
      </c>
      <c r="ID11" s="95" t="str">
        <f>ID7</f>
        <v>-</v>
      </c>
      <c r="IE11" s="95" t="str">
        <f>IE7</f>
        <v>-</v>
      </c>
      <c r="IF11" s="95" t="str">
        <f>IF7</f>
        <v>-</v>
      </c>
      <c r="IG11" s="95" t="str">
        <f>IG7</f>
        <v>-</v>
      </c>
      <c r="IH11" s="84"/>
      <c r="II11" s="84"/>
      <c r="IJ11" s="84"/>
      <c r="IK11" s="84"/>
      <c r="IL11" s="94" t="s">
        <v>147</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149</v>
      </c>
      <c r="JH11" s="95" t="str">
        <f>JH7</f>
        <v>-</v>
      </c>
      <c r="JI11" s="95" t="str">
        <f>JI7</f>
        <v>-</v>
      </c>
      <c r="JJ11" s="95" t="str">
        <f>JJ7</f>
        <v>-</v>
      </c>
      <c r="JK11" s="95" t="str">
        <f>JK7</f>
        <v>-</v>
      </c>
      <c r="JL11" s="95" t="str">
        <f>JL7</f>
        <v>-</v>
      </c>
      <c r="JM11" s="84"/>
      <c r="JN11" s="84"/>
      <c r="JO11" s="84"/>
      <c r="JP11" s="84"/>
      <c r="JQ11" s="94" t="s">
        <v>147</v>
      </c>
      <c r="JR11" s="95" t="str">
        <f>JR7</f>
        <v>-</v>
      </c>
      <c r="JS11" s="95" t="str">
        <f>JS7</f>
        <v>-</v>
      </c>
      <c r="JT11" s="95" t="str">
        <f>JT7</f>
        <v>-</v>
      </c>
      <c r="JU11" s="95" t="str">
        <f>JU7</f>
        <v>-</v>
      </c>
      <c r="JV11" s="95" t="str">
        <f>JV7</f>
        <v>-</v>
      </c>
      <c r="JW11" s="84"/>
      <c r="JX11" s="84"/>
      <c r="JY11" s="84"/>
      <c r="JZ11" s="84"/>
      <c r="KA11" s="94" t="s">
        <v>147</v>
      </c>
      <c r="KB11" s="95" t="str">
        <f>KB7</f>
        <v>-</v>
      </c>
      <c r="KC11" s="95" t="str">
        <f>KC7</f>
        <v>-</v>
      </c>
      <c r="KD11" s="95" t="str">
        <f>KD7</f>
        <v>-</v>
      </c>
      <c r="KE11" s="95" t="str">
        <f>KE7</f>
        <v>-</v>
      </c>
      <c r="KF11" s="95" t="str">
        <f>KF7</f>
        <v>-</v>
      </c>
      <c r="KG11" s="84"/>
      <c r="KH11" s="84"/>
      <c r="KI11" s="84"/>
      <c r="KJ11" s="84"/>
      <c r="KK11" s="94" t="s">
        <v>147</v>
      </c>
      <c r="KL11" s="95" t="str">
        <f>KL7</f>
        <v>-</v>
      </c>
      <c r="KM11" s="95" t="str">
        <f>KM7</f>
        <v>-</v>
      </c>
      <c r="KN11" s="95" t="str">
        <f>KN7</f>
        <v>-</v>
      </c>
      <c r="KO11" s="95" t="str">
        <f>KO7</f>
        <v>-</v>
      </c>
      <c r="KP11" s="95" t="str">
        <f>KP7</f>
        <v>-</v>
      </c>
      <c r="KQ11" s="84"/>
      <c r="KR11" s="84"/>
      <c r="KS11" s="84"/>
      <c r="KT11" s="84"/>
      <c r="KU11" s="84"/>
      <c r="KV11" s="94" t="s">
        <v>147</v>
      </c>
      <c r="KW11" s="95" t="str">
        <f>KW7</f>
        <v>-</v>
      </c>
      <c r="KX11" s="95" t="str">
        <f>KX7</f>
        <v>-</v>
      </c>
      <c r="KY11" s="95" t="str">
        <f>KY7</f>
        <v>-</v>
      </c>
      <c r="KZ11" s="95" t="str">
        <f>KZ7</f>
        <v>-</v>
      </c>
      <c r="LA11" s="95" t="str">
        <f>LA7</f>
        <v>-</v>
      </c>
      <c r="LB11" s="84"/>
      <c r="LC11" s="84"/>
      <c r="LD11" s="84"/>
      <c r="LE11" s="84"/>
      <c r="LF11" s="94" t="s">
        <v>147</v>
      </c>
      <c r="LG11" s="95" t="str">
        <f>LG7</f>
        <v>-</v>
      </c>
      <c r="LH11" s="95" t="str">
        <f>LH7</f>
        <v>-</v>
      </c>
      <c r="LI11" s="95" t="str">
        <f>LI7</f>
        <v>-</v>
      </c>
      <c r="LJ11" s="95" t="str">
        <f>LJ7</f>
        <v>-</v>
      </c>
      <c r="LK11" s="95" t="str">
        <f>LK7</f>
        <v>-</v>
      </c>
      <c r="LL11" s="84"/>
      <c r="LM11" s="84"/>
      <c r="LN11" s="84"/>
      <c r="LO11" s="84"/>
      <c r="LP11" s="94" t="s">
        <v>147</v>
      </c>
      <c r="LQ11" s="95" t="str">
        <f>LQ7</f>
        <v>-</v>
      </c>
      <c r="LR11" s="95" t="str">
        <f>LR7</f>
        <v>-</v>
      </c>
      <c r="LS11" s="95" t="str">
        <f>LS7</f>
        <v>-</v>
      </c>
      <c r="LT11" s="95" t="str">
        <f>LT7</f>
        <v>-</v>
      </c>
      <c r="LU11" s="95" t="str">
        <f>LU7</f>
        <v>-</v>
      </c>
      <c r="LV11" s="84"/>
      <c r="LW11" s="84"/>
      <c r="LX11" s="84"/>
      <c r="LY11" s="84"/>
      <c r="LZ11" s="94" t="s">
        <v>150</v>
      </c>
      <c r="MA11" s="95" t="str">
        <f>MA7</f>
        <v>-</v>
      </c>
      <c r="MB11" s="95" t="str">
        <f>MB7</f>
        <v>-</v>
      </c>
      <c r="MC11" s="95" t="str">
        <f>MC7</f>
        <v>-</v>
      </c>
      <c r="MD11" s="95" t="str">
        <f>MD7</f>
        <v>-</v>
      </c>
      <c r="ME11" s="95" t="str">
        <f>ME7</f>
        <v>-</v>
      </c>
      <c r="MF11" s="84"/>
      <c r="MG11" s="84"/>
      <c r="MH11" s="84"/>
      <c r="MI11" s="84"/>
      <c r="MJ11" s="94" t="s">
        <v>147</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135.9</v>
      </c>
      <c r="AZ12" s="95">
        <f>BE7</f>
        <v>130.5</v>
      </c>
      <c r="BA12" s="95">
        <f>BF7</f>
        <v>129.9</v>
      </c>
      <c r="BB12" s="95">
        <f>BG7</f>
        <v>130.19999999999999</v>
      </c>
      <c r="BC12" s="95">
        <f>BH7</f>
        <v>134.6</v>
      </c>
      <c r="BD12" s="84"/>
      <c r="BE12" s="84"/>
      <c r="BF12" s="84"/>
      <c r="BG12" s="84"/>
      <c r="BH12" s="84"/>
      <c r="BI12" s="94" t="s">
        <v>151</v>
      </c>
      <c r="BJ12" s="95">
        <f>BO7</f>
        <v>136.30000000000001</v>
      </c>
      <c r="BK12" s="95">
        <f>BP7</f>
        <v>130.69999999999999</v>
      </c>
      <c r="BL12" s="95">
        <f>BQ7</f>
        <v>128.9</v>
      </c>
      <c r="BM12" s="95">
        <f>BR7</f>
        <v>129.30000000000001</v>
      </c>
      <c r="BN12" s="95">
        <f>BS7</f>
        <v>133.80000000000001</v>
      </c>
      <c r="BO12" s="84"/>
      <c r="BP12" s="84"/>
      <c r="BQ12" s="84"/>
      <c r="BR12" s="84"/>
      <c r="BS12" s="84"/>
      <c r="BT12" s="94" t="s">
        <v>152</v>
      </c>
      <c r="BU12" s="95">
        <f>BZ7</f>
        <v>688</v>
      </c>
      <c r="BV12" s="95">
        <f>CA7</f>
        <v>707.7</v>
      </c>
      <c r="BW12" s="95">
        <f>CB7</f>
        <v>749.1</v>
      </c>
      <c r="BX12" s="95">
        <f>CC7</f>
        <v>763.6</v>
      </c>
      <c r="BY12" s="95">
        <f>CD7</f>
        <v>666.3</v>
      </c>
      <c r="BZ12" s="84"/>
      <c r="CA12" s="84"/>
      <c r="CB12" s="84"/>
      <c r="CC12" s="84"/>
      <c r="CD12" s="84"/>
      <c r="CE12" s="94" t="s">
        <v>151</v>
      </c>
      <c r="CF12" s="95">
        <f>CK7</f>
        <v>8260</v>
      </c>
      <c r="CG12" s="95">
        <f>CL7</f>
        <v>8600.1</v>
      </c>
      <c r="CH12" s="95">
        <f>CM7</f>
        <v>9078.5</v>
      </c>
      <c r="CI12" s="95">
        <f>CN7</f>
        <v>9106</v>
      </c>
      <c r="CJ12" s="95">
        <f>CO7</f>
        <v>9268.1</v>
      </c>
      <c r="CK12" s="84"/>
      <c r="CL12" s="84"/>
      <c r="CM12" s="84"/>
      <c r="CN12" s="84"/>
      <c r="CO12" s="94" t="s">
        <v>151</v>
      </c>
      <c r="CP12" s="96">
        <f>CU7</f>
        <v>1543942</v>
      </c>
      <c r="CQ12" s="96">
        <f>CV7</f>
        <v>1467681</v>
      </c>
      <c r="CR12" s="96">
        <f>CW7</f>
        <v>1533303</v>
      </c>
      <c r="CS12" s="96">
        <f>CX7</f>
        <v>1359753</v>
      </c>
      <c r="CT12" s="96">
        <f>CY7</f>
        <v>1430009</v>
      </c>
      <c r="CU12" s="84"/>
      <c r="CV12" s="84"/>
      <c r="CW12" s="84"/>
      <c r="CX12" s="84"/>
      <c r="CY12" s="84"/>
      <c r="CZ12" s="94" t="s">
        <v>151</v>
      </c>
      <c r="DA12" s="95">
        <f>DF7</f>
        <v>36.200000000000003</v>
      </c>
      <c r="DB12" s="95">
        <f>DG7</f>
        <v>36.5</v>
      </c>
      <c r="DC12" s="95">
        <f>DH7</f>
        <v>35.299999999999997</v>
      </c>
      <c r="DD12" s="95">
        <f>DI7</f>
        <v>35</v>
      </c>
      <c r="DE12" s="95">
        <f>DJ7</f>
        <v>34.299999999999997</v>
      </c>
      <c r="DF12" s="84"/>
      <c r="DG12" s="84"/>
      <c r="DH12" s="84"/>
      <c r="DI12" s="84"/>
      <c r="DJ12" s="94" t="s">
        <v>151</v>
      </c>
      <c r="DK12" s="95">
        <f>DP7</f>
        <v>18.2</v>
      </c>
      <c r="DL12" s="95">
        <f>DQ7</f>
        <v>20.9</v>
      </c>
      <c r="DM12" s="95">
        <f>DR7</f>
        <v>21.1</v>
      </c>
      <c r="DN12" s="95">
        <f>DS7</f>
        <v>19</v>
      </c>
      <c r="DO12" s="95">
        <f>DT7</f>
        <v>20.6</v>
      </c>
      <c r="DP12" s="84"/>
      <c r="DQ12" s="84"/>
      <c r="DR12" s="84"/>
      <c r="DS12" s="84"/>
      <c r="DT12" s="94" t="s">
        <v>151</v>
      </c>
      <c r="DU12" s="95">
        <f>DZ7</f>
        <v>103.6</v>
      </c>
      <c r="DV12" s="95">
        <f>EA7</f>
        <v>95.7</v>
      </c>
      <c r="DW12" s="95">
        <f>EB7</f>
        <v>88.5</v>
      </c>
      <c r="DX12" s="95">
        <f>EC7</f>
        <v>92.4</v>
      </c>
      <c r="DY12" s="95">
        <f>ED7</f>
        <v>95.1</v>
      </c>
      <c r="DZ12" s="84"/>
      <c r="EA12" s="84"/>
      <c r="EB12" s="84"/>
      <c r="EC12" s="84"/>
      <c r="ED12" s="94" t="s">
        <v>151</v>
      </c>
      <c r="EE12" s="95">
        <f>EJ7</f>
        <v>60.3</v>
      </c>
      <c r="EF12" s="95">
        <f>EK7</f>
        <v>60.2</v>
      </c>
      <c r="EG12" s="95">
        <f>EL7</f>
        <v>61.2</v>
      </c>
      <c r="EH12" s="95">
        <f>EM7</f>
        <v>61.9</v>
      </c>
      <c r="EI12" s="95">
        <f>EN7</f>
        <v>62</v>
      </c>
      <c r="EJ12" s="84"/>
      <c r="EK12" s="84"/>
      <c r="EL12" s="84"/>
      <c r="EM12" s="84"/>
      <c r="EN12" s="94" t="s">
        <v>151</v>
      </c>
      <c r="EO12" s="95">
        <f>ET7</f>
        <v>20.5</v>
      </c>
      <c r="EP12" s="95">
        <f>EU7</f>
        <v>21.4</v>
      </c>
      <c r="EQ12" s="95">
        <f>EV7</f>
        <v>22.6</v>
      </c>
      <c r="ER12" s="95">
        <f>EW7</f>
        <v>22.2</v>
      </c>
      <c r="ES12" s="95">
        <f>EX7</f>
        <v>23</v>
      </c>
      <c r="ET12" s="84"/>
      <c r="EU12" s="84"/>
      <c r="EV12" s="84"/>
      <c r="EW12" s="84"/>
      <c r="EX12" s="84"/>
      <c r="EY12" s="94" t="s">
        <v>151</v>
      </c>
      <c r="EZ12" s="95">
        <f>IF($EZ$8,FE7,"-")</f>
        <v>37.299999999999997</v>
      </c>
      <c r="FA12" s="95">
        <f>IF($EZ$8,FF7,"-")</f>
        <v>38</v>
      </c>
      <c r="FB12" s="95">
        <f>IF($EZ$8,FG7,"-")</f>
        <v>36.5</v>
      </c>
      <c r="FC12" s="95">
        <f>IF($EZ$8,FH7,"-")</f>
        <v>36.6</v>
      </c>
      <c r="FD12" s="95">
        <f>IF($EZ$8,FI7,"-")</f>
        <v>35.799999999999997</v>
      </c>
      <c r="FE12" s="84"/>
      <c r="FF12" s="84"/>
      <c r="FG12" s="84"/>
      <c r="FH12" s="84"/>
      <c r="FI12" s="94" t="s">
        <v>151</v>
      </c>
      <c r="FJ12" s="95">
        <f>IF($FJ$8,FO7,"-")</f>
        <v>19.3</v>
      </c>
      <c r="FK12" s="95">
        <f>IF($FJ$8,FP7,"-")</f>
        <v>20.6</v>
      </c>
      <c r="FL12" s="95">
        <f>IF($FJ$8,FQ7,"-")</f>
        <v>21.6</v>
      </c>
      <c r="FM12" s="95">
        <f>IF($FJ$8,FR7,"-")</f>
        <v>20</v>
      </c>
      <c r="FN12" s="95">
        <f>IF($FJ$8,FS7,"-")</f>
        <v>22.1</v>
      </c>
      <c r="FO12" s="84"/>
      <c r="FP12" s="84"/>
      <c r="FQ12" s="84"/>
      <c r="FR12" s="84"/>
      <c r="FS12" s="94" t="s">
        <v>151</v>
      </c>
      <c r="FT12" s="95">
        <f>IF($FT$8,FY7,"-")</f>
        <v>83.3</v>
      </c>
      <c r="FU12" s="95">
        <f>IF($FT$8,FZ7,"-")</f>
        <v>73.2</v>
      </c>
      <c r="FV12" s="95">
        <f>IF($FT$8,GA7,"-")</f>
        <v>71.400000000000006</v>
      </c>
      <c r="FW12" s="95">
        <f>IF($FT$8,GB7,"-")</f>
        <v>82</v>
      </c>
      <c r="FX12" s="95">
        <f>IF($FT$8,GC7,"-")</f>
        <v>87.3</v>
      </c>
      <c r="FY12" s="84"/>
      <c r="FZ12" s="84"/>
      <c r="GA12" s="84"/>
      <c r="GB12" s="84"/>
      <c r="GC12" s="94" t="s">
        <v>151</v>
      </c>
      <c r="GD12" s="95">
        <f>IF($GD$8,GI7,"-")</f>
        <v>62.1</v>
      </c>
      <c r="GE12" s="95">
        <f>IF($GD$8,GJ7,"-")</f>
        <v>62.6</v>
      </c>
      <c r="GF12" s="95">
        <f>IF($GD$8,GK7,"-")</f>
        <v>63.4</v>
      </c>
      <c r="GG12" s="95">
        <f>IF($GD$8,GL7,"-")</f>
        <v>63.8</v>
      </c>
      <c r="GH12" s="95">
        <f>IF($GD$8,GM7,"-")</f>
        <v>63.6</v>
      </c>
      <c r="GI12" s="84"/>
      <c r="GJ12" s="84"/>
      <c r="GK12" s="84"/>
      <c r="GL12" s="84"/>
      <c r="GM12" s="94" t="s">
        <v>151</v>
      </c>
      <c r="GN12" s="95">
        <f>IF($GN$8,GS7,"-")</f>
        <v>14.4</v>
      </c>
      <c r="GO12" s="95">
        <f>IF($GN$8,GT7,"-")</f>
        <v>15.3</v>
      </c>
      <c r="GP12" s="95">
        <f>IF($GN$8,GU7,"-")</f>
        <v>16.100000000000001</v>
      </c>
      <c r="GQ12" s="95">
        <f>IF($GN$8,GV7,"-")</f>
        <v>15.2</v>
      </c>
      <c r="GR12" s="95">
        <f>IF($GN$8,GW7,"-")</f>
        <v>17.7</v>
      </c>
      <c r="GS12" s="84"/>
      <c r="GT12" s="84"/>
      <c r="GU12" s="84"/>
      <c r="GV12" s="84"/>
      <c r="GW12" s="84"/>
      <c r="GX12" s="94" t="s">
        <v>151</v>
      </c>
      <c r="GY12" s="95" t="str">
        <f>IF($GY$8,HD7,"-")</f>
        <v>-</v>
      </c>
      <c r="GZ12" s="95" t="str">
        <f>IF($GY$8,HE7,"-")</f>
        <v>-</v>
      </c>
      <c r="HA12" s="95" t="str">
        <f>IF($GY$8,HF7,"-")</f>
        <v>-</v>
      </c>
      <c r="HB12" s="95" t="str">
        <f>IF($GY$8,HG7,"-")</f>
        <v>-</v>
      </c>
      <c r="HC12" s="95" t="str">
        <f>IF($GY$8,HH7,"-")</f>
        <v>-</v>
      </c>
      <c r="HD12" s="84"/>
      <c r="HE12" s="84"/>
      <c r="HF12" s="84"/>
      <c r="HG12" s="84"/>
      <c r="HH12" s="94" t="s">
        <v>153</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151</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151</v>
      </c>
      <c r="IX12" s="95" t="str">
        <f>IF($IX$8,JC7,"-")</f>
        <v>-</v>
      </c>
      <c r="IY12" s="95" t="str">
        <f>IF($IX$8,JD7,"-")</f>
        <v>-</v>
      </c>
      <c r="IZ12" s="95" t="str">
        <f>IF($IX$8,JE7,"-")</f>
        <v>-</v>
      </c>
      <c r="JA12" s="95" t="str">
        <f>IF($IX$8,JF7,"-")</f>
        <v>-</v>
      </c>
      <c r="JB12" s="95" t="str">
        <f>IF($IX$8,JG7,"-")</f>
        <v>-</v>
      </c>
      <c r="JC12" s="84"/>
      <c r="JD12" s="84"/>
      <c r="JE12" s="84"/>
      <c r="JF12" s="84"/>
      <c r="JG12" s="94" t="s">
        <v>151</v>
      </c>
      <c r="JH12" s="95" t="str">
        <f>IF($JH$8,JM7,"-")</f>
        <v>-</v>
      </c>
      <c r="JI12" s="95" t="str">
        <f>IF($JH$8,JN7,"-")</f>
        <v>-</v>
      </c>
      <c r="JJ12" s="95" t="str">
        <f>IF($JH$8,JO7,"-")</f>
        <v>-</v>
      </c>
      <c r="JK12" s="95" t="str">
        <f>IF($JH$8,JP7,"-")</f>
        <v>-</v>
      </c>
      <c r="JL12" s="95" t="str">
        <f>IF($JH$8,JQ7,"-")</f>
        <v>-</v>
      </c>
      <c r="JM12" s="84"/>
      <c r="JN12" s="84"/>
      <c r="JO12" s="84"/>
      <c r="JP12" s="84"/>
      <c r="JQ12" s="94" t="s">
        <v>153</v>
      </c>
      <c r="JR12" s="95" t="str">
        <f>IF($JR$8,JW7,"-")</f>
        <v>-</v>
      </c>
      <c r="JS12" s="95" t="str">
        <f>IF($JR$8,JX7,"-")</f>
        <v>-</v>
      </c>
      <c r="JT12" s="95" t="str">
        <f>IF($JR$8,JY7,"-")</f>
        <v>-</v>
      </c>
      <c r="JU12" s="95" t="str">
        <f>IF($JR$8,JZ7,"-")</f>
        <v>-</v>
      </c>
      <c r="JV12" s="95" t="str">
        <f>IF($JR$8,KA7,"-")</f>
        <v>-</v>
      </c>
      <c r="JW12" s="84"/>
      <c r="JX12" s="84"/>
      <c r="JY12" s="84"/>
      <c r="JZ12" s="84"/>
      <c r="KA12" s="94" t="s">
        <v>151</v>
      </c>
      <c r="KB12" s="95" t="str">
        <f>IF($KB$8,KG7,"-")</f>
        <v>-</v>
      </c>
      <c r="KC12" s="95" t="str">
        <f>IF($KB$8,KH7,"-")</f>
        <v>-</v>
      </c>
      <c r="KD12" s="95" t="str">
        <f>IF($KB$8,KI7,"-")</f>
        <v>-</v>
      </c>
      <c r="KE12" s="95" t="str">
        <f>IF($KB$8,KJ7,"-")</f>
        <v>-</v>
      </c>
      <c r="KF12" s="95" t="str">
        <f>IF($KB$8,KK7,"-")</f>
        <v>-</v>
      </c>
      <c r="KG12" s="84"/>
      <c r="KH12" s="84"/>
      <c r="KI12" s="84"/>
      <c r="KJ12" s="84"/>
      <c r="KK12" s="94" t="s">
        <v>151</v>
      </c>
      <c r="KL12" s="95" t="str">
        <f>IF($KL$8,KQ7,"-")</f>
        <v>-</v>
      </c>
      <c r="KM12" s="95" t="str">
        <f>IF($KL$8,KR7,"-")</f>
        <v>-</v>
      </c>
      <c r="KN12" s="95" t="str">
        <f>IF($KL$8,KS7,"-")</f>
        <v>-</v>
      </c>
      <c r="KO12" s="95" t="str">
        <f>IF($KL$8,KT7,"-")</f>
        <v>-</v>
      </c>
      <c r="KP12" s="95" t="str">
        <f>IF($KL$8,KU7,"-")</f>
        <v>-</v>
      </c>
      <c r="KQ12" s="84"/>
      <c r="KR12" s="84"/>
      <c r="KS12" s="84"/>
      <c r="KT12" s="84"/>
      <c r="KU12" s="84"/>
      <c r="KV12" s="94" t="s">
        <v>153</v>
      </c>
      <c r="KW12" s="95" t="str">
        <f>IF($KW$8,LB7,"-")</f>
        <v>-</v>
      </c>
      <c r="KX12" s="95" t="str">
        <f>IF($KW$8,LC7,"-")</f>
        <v>-</v>
      </c>
      <c r="KY12" s="95" t="str">
        <f>IF($KW$8,LD7,"-")</f>
        <v>-</v>
      </c>
      <c r="KZ12" s="95" t="str">
        <f>IF($KW$8,LE7,"-")</f>
        <v>-</v>
      </c>
      <c r="LA12" s="95" t="str">
        <f>IF($KW$8,LF7,"-")</f>
        <v>-</v>
      </c>
      <c r="LB12" s="84"/>
      <c r="LC12" s="84"/>
      <c r="LD12" s="84"/>
      <c r="LE12" s="84"/>
      <c r="LF12" s="94" t="s">
        <v>151</v>
      </c>
      <c r="LG12" s="95" t="str">
        <f>IF($LG$8,LL7,"-")</f>
        <v>-</v>
      </c>
      <c r="LH12" s="95" t="str">
        <f>IF($LG$8,LM7,"-")</f>
        <v>-</v>
      </c>
      <c r="LI12" s="95" t="str">
        <f>IF($LG$8,LN7,"-")</f>
        <v>-</v>
      </c>
      <c r="LJ12" s="95" t="str">
        <f>IF($LG$8,LO7,"-")</f>
        <v>-</v>
      </c>
      <c r="LK12" s="95" t="str">
        <f>IF($LG$8,LP7,"-")</f>
        <v>-</v>
      </c>
      <c r="LL12" s="84"/>
      <c r="LM12" s="84"/>
      <c r="LN12" s="84"/>
      <c r="LO12" s="84"/>
      <c r="LP12" s="94" t="s">
        <v>151</v>
      </c>
      <c r="LQ12" s="95" t="str">
        <f>IF($LQ$8,LV7,"-")</f>
        <v>-</v>
      </c>
      <c r="LR12" s="95" t="str">
        <f>IF($LQ$8,LW7,"-")</f>
        <v>-</v>
      </c>
      <c r="LS12" s="95" t="str">
        <f>IF($LQ$8,LX7,"-")</f>
        <v>-</v>
      </c>
      <c r="LT12" s="95" t="str">
        <f>IF($LQ$8,LY7,"-")</f>
        <v>-</v>
      </c>
      <c r="LU12" s="95" t="str">
        <f>IF($LQ$8,LZ7,"-")</f>
        <v>-</v>
      </c>
      <c r="LV12" s="84"/>
      <c r="LW12" s="84"/>
      <c r="LX12" s="84"/>
      <c r="LY12" s="84"/>
      <c r="LZ12" s="94" t="s">
        <v>151</v>
      </c>
      <c r="MA12" s="95" t="str">
        <f>IF($MA$8,MF7,"-")</f>
        <v>-</v>
      </c>
      <c r="MB12" s="95" t="str">
        <f>IF($MA$8,MG7,"-")</f>
        <v>-</v>
      </c>
      <c r="MC12" s="95" t="str">
        <f>IF($MA$8,MH7,"-")</f>
        <v>-</v>
      </c>
      <c r="MD12" s="95" t="str">
        <f>IF($MA$8,MI7,"-")</f>
        <v>-</v>
      </c>
      <c r="ME12" s="95" t="str">
        <f>IF($MA$8,MJ7,"-")</f>
        <v>-</v>
      </c>
      <c r="MF12" s="84"/>
      <c r="MG12" s="84"/>
      <c r="MH12" s="84"/>
      <c r="MI12" s="84"/>
      <c r="MJ12" s="94" t="s">
        <v>151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154</v>
      </c>
      <c r="AY13" s="95">
        <f>$BI$7</f>
        <v>100</v>
      </c>
      <c r="AZ13" s="95">
        <f>$BI$7</f>
        <v>100</v>
      </c>
      <c r="BA13" s="95">
        <f>$BI$7</f>
        <v>100</v>
      </c>
      <c r="BB13" s="95">
        <f>$BI$7</f>
        <v>100</v>
      </c>
      <c r="BC13" s="95">
        <f>$BI$7</f>
        <v>100</v>
      </c>
      <c r="BD13" s="84"/>
      <c r="BE13" s="84"/>
      <c r="BF13" s="84"/>
      <c r="BG13" s="84"/>
      <c r="BH13" s="84"/>
      <c r="BI13" s="94" t="s">
        <v>154</v>
      </c>
      <c r="BJ13" s="95">
        <f>$BT$7</f>
        <v>100</v>
      </c>
      <c r="BK13" s="95">
        <f>$BT$7</f>
        <v>100</v>
      </c>
      <c r="BL13" s="95">
        <f>$BT$7</f>
        <v>100</v>
      </c>
      <c r="BM13" s="95">
        <f>$BT$7</f>
        <v>100</v>
      </c>
      <c r="BN13" s="95">
        <f>$BT$7</f>
        <v>100</v>
      </c>
      <c r="BO13" s="84"/>
      <c r="BP13" s="84"/>
      <c r="BQ13" s="84"/>
      <c r="BR13" s="84"/>
      <c r="BS13" s="84"/>
      <c r="BT13" s="94" t="s">
        <v>154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155</v>
      </c>
      <c r="C14" s="99"/>
      <c r="D14" s="100"/>
      <c r="E14" s="99"/>
      <c r="F14" s="208" t="s">
        <v>156</v>
      </c>
      <c r="G14" s="208"/>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8" t="s">
        <v>157</v>
      </c>
      <c r="C15" s="198"/>
      <c r="D15" s="100"/>
      <c r="E15" s="97">
        <v>1</v>
      </c>
      <c r="F15" s="198" t="s">
        <v>158</v>
      </c>
      <c r="G15" s="198"/>
      <c r="H15" s="102" t="s">
        <v>159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160</v>
      </c>
      <c r="AY15" s="103"/>
      <c r="AZ15" s="103"/>
      <c r="BA15" s="103"/>
      <c r="BB15" s="103"/>
      <c r="BC15" s="103"/>
      <c r="BD15" s="100"/>
      <c r="BE15" s="100"/>
      <c r="BF15" s="100"/>
      <c r="BG15" s="100"/>
      <c r="BH15" s="100"/>
      <c r="BI15" s="101" t="s">
        <v>160</v>
      </c>
      <c r="BJ15" s="103"/>
      <c r="BK15" s="103"/>
      <c r="BL15" s="103"/>
      <c r="BM15" s="103"/>
      <c r="BN15" s="103"/>
      <c r="BO15" s="100"/>
      <c r="BP15" s="100"/>
      <c r="BQ15" s="100"/>
      <c r="BR15" s="100"/>
      <c r="BS15" s="100"/>
      <c r="BT15" s="101" t="s">
        <v>160</v>
      </c>
      <c r="BU15" s="103"/>
      <c r="BV15" s="103"/>
      <c r="BW15" s="103"/>
      <c r="BX15" s="103"/>
      <c r="BY15" s="103"/>
      <c r="BZ15" s="100"/>
      <c r="CA15" s="100"/>
      <c r="CB15" s="100"/>
      <c r="CC15" s="100"/>
      <c r="CD15" s="100"/>
      <c r="CE15" s="101" t="s">
        <v>160</v>
      </c>
      <c r="CF15" s="103"/>
      <c r="CG15" s="103"/>
      <c r="CH15" s="103"/>
      <c r="CI15" s="103"/>
      <c r="CJ15" s="103"/>
      <c r="CK15" s="100"/>
      <c r="CL15" s="100"/>
      <c r="CM15" s="100"/>
      <c r="CN15" s="100"/>
      <c r="CO15" s="101" t="s">
        <v>160</v>
      </c>
      <c r="CP15" s="103"/>
      <c r="CQ15" s="103"/>
      <c r="CR15" s="103"/>
      <c r="CS15" s="103"/>
      <c r="CT15" s="103"/>
      <c r="CU15" s="100"/>
      <c r="CV15" s="100"/>
      <c r="CW15" s="100"/>
      <c r="CX15" s="100"/>
      <c r="CY15" s="100"/>
      <c r="CZ15" s="101" t="s">
        <v>160</v>
      </c>
      <c r="DA15" s="103"/>
      <c r="DB15" s="103"/>
      <c r="DC15" s="103"/>
      <c r="DD15" s="103"/>
      <c r="DE15" s="103"/>
      <c r="DF15" s="100"/>
      <c r="DG15" s="100"/>
      <c r="DH15" s="100"/>
      <c r="DI15" s="100"/>
      <c r="DJ15" s="101" t="s">
        <v>160</v>
      </c>
      <c r="DK15" s="103"/>
      <c r="DL15" s="103"/>
      <c r="DM15" s="103"/>
      <c r="DN15" s="103"/>
      <c r="DO15" s="103"/>
      <c r="DP15" s="100"/>
      <c r="DQ15" s="100"/>
      <c r="DR15" s="100"/>
      <c r="DS15" s="100"/>
      <c r="DT15" s="101" t="s">
        <v>160</v>
      </c>
      <c r="DU15" s="103"/>
      <c r="DV15" s="103"/>
      <c r="DW15" s="103"/>
      <c r="DX15" s="103"/>
      <c r="DY15" s="103"/>
      <c r="DZ15" s="100"/>
      <c r="EA15" s="100"/>
      <c r="EB15" s="100"/>
      <c r="EC15" s="100"/>
      <c r="ED15" s="101" t="s">
        <v>160</v>
      </c>
      <c r="EE15" s="103"/>
      <c r="EF15" s="103"/>
      <c r="EG15" s="103"/>
      <c r="EH15" s="103"/>
      <c r="EI15" s="103"/>
      <c r="EJ15" s="100"/>
      <c r="EK15" s="100"/>
      <c r="EL15" s="100"/>
      <c r="EM15" s="100"/>
      <c r="EN15" s="101" t="s">
        <v>160</v>
      </c>
      <c r="EO15" s="103"/>
      <c r="EP15" s="103"/>
      <c r="EQ15" s="103"/>
      <c r="ER15" s="103"/>
      <c r="ES15" s="103"/>
      <c r="ET15" s="100"/>
      <c r="EU15" s="100"/>
      <c r="EV15" s="100"/>
      <c r="EW15" s="100"/>
      <c r="EX15" s="100"/>
      <c r="EY15" s="101" t="s">
        <v>160</v>
      </c>
      <c r="EZ15" s="103"/>
      <c r="FA15" s="103"/>
      <c r="FB15" s="103"/>
      <c r="FC15" s="103"/>
      <c r="FD15" s="103"/>
      <c r="FE15" s="100"/>
      <c r="FF15" s="100"/>
      <c r="FG15" s="100"/>
      <c r="FH15" s="100"/>
      <c r="FI15" s="101" t="s">
        <v>160</v>
      </c>
      <c r="FJ15" s="103"/>
      <c r="FK15" s="103"/>
      <c r="FL15" s="103"/>
      <c r="FM15" s="103"/>
      <c r="FN15" s="103"/>
      <c r="FO15" s="100"/>
      <c r="FP15" s="100"/>
      <c r="FQ15" s="100"/>
      <c r="FR15" s="100"/>
      <c r="FS15" s="101" t="s">
        <v>160</v>
      </c>
      <c r="FT15" s="103"/>
      <c r="FU15" s="103"/>
      <c r="FV15" s="103"/>
      <c r="FW15" s="103"/>
      <c r="FX15" s="103"/>
      <c r="FY15" s="100"/>
      <c r="FZ15" s="100"/>
      <c r="GA15" s="100"/>
      <c r="GB15" s="100"/>
      <c r="GC15" s="101" t="s">
        <v>160</v>
      </c>
      <c r="GD15" s="103"/>
      <c r="GE15" s="103"/>
      <c r="GF15" s="103"/>
      <c r="GG15" s="103"/>
      <c r="GH15" s="103"/>
      <c r="GI15" s="100"/>
      <c r="GJ15" s="100"/>
      <c r="GK15" s="100"/>
      <c r="GL15" s="100"/>
      <c r="GM15" s="101" t="s">
        <v>160</v>
      </c>
      <c r="GN15" s="103"/>
      <c r="GO15" s="103"/>
      <c r="GP15" s="103"/>
      <c r="GQ15" s="103"/>
      <c r="GR15" s="103"/>
      <c r="GS15" s="100"/>
      <c r="GT15" s="100"/>
      <c r="GU15" s="100"/>
      <c r="GV15" s="100"/>
      <c r="GW15" s="100"/>
      <c r="GX15" s="101" t="s">
        <v>160</v>
      </c>
      <c r="GY15" s="103"/>
      <c r="GZ15" s="103"/>
      <c r="HA15" s="103"/>
      <c r="HB15" s="103"/>
      <c r="HC15" s="103"/>
      <c r="HD15" s="100"/>
      <c r="HE15" s="100"/>
      <c r="HF15" s="100"/>
      <c r="HG15" s="100"/>
      <c r="HH15" s="101" t="s">
        <v>160</v>
      </c>
      <c r="HI15" s="103"/>
      <c r="HJ15" s="103"/>
      <c r="HK15" s="103"/>
      <c r="HL15" s="103"/>
      <c r="HM15" s="103"/>
      <c r="HN15" s="100"/>
      <c r="HO15" s="100"/>
      <c r="HP15" s="100"/>
      <c r="HQ15" s="100"/>
      <c r="HR15" s="101" t="s">
        <v>160</v>
      </c>
      <c r="HS15" s="103"/>
      <c r="HT15" s="103"/>
      <c r="HU15" s="103"/>
      <c r="HV15" s="103"/>
      <c r="HW15" s="103"/>
      <c r="HX15" s="100"/>
      <c r="HY15" s="100"/>
      <c r="HZ15" s="100"/>
      <c r="IA15" s="100"/>
      <c r="IB15" s="101" t="s">
        <v>160</v>
      </c>
      <c r="IC15" s="103"/>
      <c r="ID15" s="103"/>
      <c r="IE15" s="103"/>
      <c r="IF15" s="103"/>
      <c r="IG15" s="103"/>
      <c r="IH15" s="100"/>
      <c r="II15" s="100"/>
      <c r="IJ15" s="100"/>
      <c r="IK15" s="100"/>
      <c r="IL15" s="101" t="s">
        <v>160</v>
      </c>
      <c r="IM15" s="103"/>
      <c r="IN15" s="103"/>
      <c r="IO15" s="103"/>
      <c r="IP15" s="103"/>
      <c r="IQ15" s="103"/>
      <c r="IR15" s="100"/>
      <c r="IS15" s="100"/>
      <c r="IT15" s="100"/>
      <c r="IU15" s="100"/>
      <c r="IV15" s="100"/>
      <c r="IW15" s="101" t="s">
        <v>160</v>
      </c>
      <c r="IX15" s="103"/>
      <c r="IY15" s="103"/>
      <c r="IZ15" s="103"/>
      <c r="JA15" s="103"/>
      <c r="JB15" s="103"/>
      <c r="JC15" s="100"/>
      <c r="JD15" s="100"/>
      <c r="JE15" s="100"/>
      <c r="JF15" s="100"/>
      <c r="JG15" s="101" t="s">
        <v>160</v>
      </c>
      <c r="JH15" s="103"/>
      <c r="JI15" s="103"/>
      <c r="JJ15" s="103"/>
      <c r="JK15" s="103"/>
      <c r="JL15" s="103"/>
      <c r="JM15" s="100"/>
      <c r="JN15" s="100"/>
      <c r="JO15" s="100"/>
      <c r="JP15" s="100"/>
      <c r="JQ15" s="101" t="s">
        <v>160</v>
      </c>
      <c r="JR15" s="103"/>
      <c r="JS15" s="103"/>
      <c r="JT15" s="103"/>
      <c r="JU15" s="103"/>
      <c r="JV15" s="103"/>
      <c r="JW15" s="100"/>
      <c r="JX15" s="100"/>
      <c r="JY15" s="100"/>
      <c r="JZ15" s="100"/>
      <c r="KA15" s="101" t="s">
        <v>160</v>
      </c>
      <c r="KB15" s="103"/>
      <c r="KC15" s="103"/>
      <c r="KD15" s="103"/>
      <c r="KE15" s="103"/>
      <c r="KF15" s="103"/>
      <c r="KG15" s="100"/>
      <c r="KH15" s="100"/>
      <c r="KI15" s="100"/>
      <c r="KJ15" s="100"/>
      <c r="KK15" s="101" t="s">
        <v>160</v>
      </c>
      <c r="KL15" s="103"/>
      <c r="KM15" s="103"/>
      <c r="KN15" s="103"/>
      <c r="KO15" s="103"/>
      <c r="KP15" s="103"/>
      <c r="KQ15" s="100"/>
      <c r="KR15" s="100"/>
      <c r="KS15" s="100"/>
      <c r="KT15" s="100"/>
      <c r="KU15" s="100"/>
      <c r="KV15" s="101" t="s">
        <v>160</v>
      </c>
      <c r="KW15" s="103"/>
      <c r="KX15" s="103"/>
      <c r="KY15" s="103"/>
      <c r="KZ15" s="103"/>
      <c r="LA15" s="103"/>
      <c r="LB15" s="100"/>
      <c r="LC15" s="100"/>
      <c r="LD15" s="100"/>
      <c r="LE15" s="100"/>
      <c r="LF15" s="101" t="s">
        <v>160</v>
      </c>
      <c r="LG15" s="103"/>
      <c r="LH15" s="103"/>
      <c r="LI15" s="103"/>
      <c r="LJ15" s="103"/>
      <c r="LK15" s="103"/>
      <c r="LL15" s="100"/>
      <c r="LM15" s="100"/>
      <c r="LN15" s="100"/>
      <c r="LO15" s="100"/>
      <c r="LP15" s="101" t="s">
        <v>160</v>
      </c>
      <c r="LQ15" s="103"/>
      <c r="LR15" s="103"/>
      <c r="LS15" s="103"/>
      <c r="LT15" s="103"/>
      <c r="LU15" s="103"/>
      <c r="LV15" s="100"/>
      <c r="LW15" s="100"/>
      <c r="LX15" s="100"/>
      <c r="LY15" s="100"/>
      <c r="LZ15" s="101" t="s">
        <v>160</v>
      </c>
      <c r="MA15" s="103"/>
      <c r="MB15" s="103"/>
      <c r="MC15" s="103"/>
      <c r="MD15" s="103"/>
      <c r="ME15" s="103"/>
      <c r="MF15" s="100"/>
      <c r="MG15" s="100"/>
      <c r="MH15" s="100"/>
      <c r="MI15" s="100"/>
      <c r="MJ15" s="101" t="s">
        <v>160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8" t="s">
        <v>161</v>
      </c>
      <c r="C16" s="198"/>
      <c r="D16" s="100"/>
      <c r="E16" s="97">
        <f>E15+1</f>
        <v>2</v>
      </c>
      <c r="F16" s="198" t="s">
        <v>162</v>
      </c>
      <c r="G16" s="198"/>
      <c r="H16" s="102" t="s">
        <v>163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8" t="s">
        <v>164</v>
      </c>
      <c r="C17" s="198"/>
      <c r="D17" s="100"/>
      <c r="E17" s="97">
        <f t="shared" ref="E17" si="8">E16+1</f>
        <v>3</v>
      </c>
      <c r="F17" s="198" t="s">
        <v>165</v>
      </c>
      <c r="G17" s="198"/>
      <c r="H17" s="102" t="s">
        <v>166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167</v>
      </c>
      <c r="AY17" s="106">
        <f>IF(AY7="-",NA(),AY7)</f>
        <v>121.4</v>
      </c>
      <c r="AZ17" s="106">
        <f t="shared" ref="AZ17:BC17" si="9">IF(AZ7="-",NA(),AZ7)</f>
        <v>118.4</v>
      </c>
      <c r="BA17" s="106">
        <f t="shared" si="9"/>
        <v>119.7</v>
      </c>
      <c r="BB17" s="106">
        <f t="shared" si="9"/>
        <v>116.5</v>
      </c>
      <c r="BC17" s="106">
        <f t="shared" si="9"/>
        <v>107</v>
      </c>
      <c r="BD17" s="100"/>
      <c r="BE17" s="100"/>
      <c r="BF17" s="100"/>
      <c r="BG17" s="100"/>
      <c r="BH17" s="100"/>
      <c r="BI17" s="105" t="s">
        <v>167</v>
      </c>
      <c r="BJ17" s="106">
        <f>IF(BJ7="-",NA(),BJ7)</f>
        <v>113.6</v>
      </c>
      <c r="BK17" s="106">
        <f t="shared" ref="BK17:BN17" si="10">IF(BK7="-",NA(),BK7)</f>
        <v>112.8</v>
      </c>
      <c r="BL17" s="106">
        <f t="shared" si="10"/>
        <v>110.8</v>
      </c>
      <c r="BM17" s="106">
        <f t="shared" si="10"/>
        <v>109.7</v>
      </c>
      <c r="BN17" s="106">
        <f t="shared" si="10"/>
        <v>101.5</v>
      </c>
      <c r="BO17" s="100"/>
      <c r="BP17" s="100"/>
      <c r="BQ17" s="100"/>
      <c r="BR17" s="100"/>
      <c r="BS17" s="100"/>
      <c r="BT17" s="105" t="s">
        <v>167</v>
      </c>
      <c r="BU17" s="106">
        <f>IF(BU7="-",NA(),BU7)</f>
        <v>546.9</v>
      </c>
      <c r="BV17" s="106">
        <f t="shared" ref="BV17:BY17" si="11">IF(BV7="-",NA(),BV7)</f>
        <v>579.1</v>
      </c>
      <c r="BW17" s="106">
        <f t="shared" si="11"/>
        <v>542.6</v>
      </c>
      <c r="BX17" s="106">
        <f t="shared" si="11"/>
        <v>590.70000000000005</v>
      </c>
      <c r="BY17" s="106">
        <f t="shared" si="11"/>
        <v>632.6</v>
      </c>
      <c r="BZ17" s="100"/>
      <c r="CA17" s="100"/>
      <c r="CB17" s="100"/>
      <c r="CC17" s="100"/>
      <c r="CD17" s="100"/>
      <c r="CE17" s="105" t="s">
        <v>167</v>
      </c>
      <c r="CF17" s="106">
        <f>IF(CF7="-",NA(),CF7)</f>
        <v>6986.4</v>
      </c>
      <c r="CG17" s="106">
        <f t="shared" ref="CG17:CJ17" si="12">IF(CG7="-",NA(),CG7)</f>
        <v>7415.1</v>
      </c>
      <c r="CH17" s="106">
        <f t="shared" si="12"/>
        <v>7265</v>
      </c>
      <c r="CI17" s="106">
        <f t="shared" si="12"/>
        <v>8170</v>
      </c>
      <c r="CJ17" s="106">
        <f t="shared" si="12"/>
        <v>9635.7000000000007</v>
      </c>
      <c r="CK17" s="100"/>
      <c r="CL17" s="100"/>
      <c r="CM17" s="100"/>
      <c r="CN17" s="100"/>
      <c r="CO17" s="105" t="s">
        <v>167</v>
      </c>
      <c r="CP17" s="107">
        <f>IF(CP7="-",NA(),CP7)</f>
        <v>2245567</v>
      </c>
      <c r="CQ17" s="107">
        <f t="shared" ref="CQ17:CT17" si="13">IF(CQ7="-",NA(),CQ7)</f>
        <v>2155334</v>
      </c>
      <c r="CR17" s="107">
        <f t="shared" si="13"/>
        <v>2181684</v>
      </c>
      <c r="CS17" s="107">
        <f t="shared" si="13"/>
        <v>2288042</v>
      </c>
      <c r="CT17" s="107">
        <f t="shared" si="13"/>
        <v>1496336</v>
      </c>
      <c r="CU17" s="100"/>
      <c r="CV17" s="100"/>
      <c r="CW17" s="100"/>
      <c r="CX17" s="100"/>
      <c r="CY17" s="100"/>
      <c r="CZ17" s="105" t="s">
        <v>167</v>
      </c>
      <c r="DA17" s="106">
        <f>IF(DA7="-",NA(),DA7)</f>
        <v>41.4</v>
      </c>
      <c r="DB17" s="106">
        <f t="shared" ref="DB17:DE17" si="14">IF(DB7="-",NA(),DB7)</f>
        <v>39.4</v>
      </c>
      <c r="DC17" s="106">
        <f t="shared" si="14"/>
        <v>41.3</v>
      </c>
      <c r="DD17" s="106">
        <f t="shared" si="14"/>
        <v>36.4</v>
      </c>
      <c r="DE17" s="106">
        <f t="shared" si="14"/>
        <v>31.7</v>
      </c>
      <c r="DF17" s="100"/>
      <c r="DG17" s="100"/>
      <c r="DH17" s="100"/>
      <c r="DI17" s="100"/>
      <c r="DJ17" s="105" t="s">
        <v>167</v>
      </c>
      <c r="DK17" s="106">
        <f>IF(DK7="-",NA(),DK7)</f>
        <v>15.5</v>
      </c>
      <c r="DL17" s="106">
        <f t="shared" ref="DL17:DO17" si="15">IF(DL7="-",NA(),DL7)</f>
        <v>17.5</v>
      </c>
      <c r="DM17" s="106">
        <f t="shared" si="15"/>
        <v>20.6</v>
      </c>
      <c r="DN17" s="106">
        <f t="shared" si="15"/>
        <v>17.100000000000001</v>
      </c>
      <c r="DO17" s="106">
        <f t="shared" si="15"/>
        <v>20.5</v>
      </c>
      <c r="DP17" s="100"/>
      <c r="DQ17" s="100"/>
      <c r="DR17" s="100"/>
      <c r="DS17" s="100"/>
      <c r="DT17" s="105" t="s">
        <v>167</v>
      </c>
      <c r="DU17" s="106">
        <f>IF(DU7="-",NA(),DU7)</f>
        <v>59.3</v>
      </c>
      <c r="DV17" s="106">
        <f t="shared" ref="DV17:DY17" si="16">IF(DV7="-",NA(),DV7)</f>
        <v>48.7</v>
      </c>
      <c r="DW17" s="106">
        <f t="shared" si="16"/>
        <v>38.700000000000003</v>
      </c>
      <c r="DX17" s="106">
        <f t="shared" si="16"/>
        <v>29.9</v>
      </c>
      <c r="DY17" s="106">
        <f t="shared" si="16"/>
        <v>22.7</v>
      </c>
      <c r="DZ17" s="100"/>
      <c r="EA17" s="100"/>
      <c r="EB17" s="100"/>
      <c r="EC17" s="100"/>
      <c r="ED17" s="105" t="s">
        <v>167</v>
      </c>
      <c r="EE17" s="106">
        <f>IF(EE7="-",NA(),EE7)</f>
        <v>67.8</v>
      </c>
      <c r="EF17" s="106">
        <f t="shared" ref="EF17:EI17" si="17">IF(EF7="-",NA(),EF7)</f>
        <v>69.599999999999994</v>
      </c>
      <c r="EG17" s="106">
        <f t="shared" si="17"/>
        <v>70.8</v>
      </c>
      <c r="EH17" s="106">
        <f t="shared" si="17"/>
        <v>72.8</v>
      </c>
      <c r="EI17" s="106">
        <f t="shared" si="17"/>
        <v>74.3</v>
      </c>
      <c r="EJ17" s="100"/>
      <c r="EK17" s="100"/>
      <c r="EL17" s="100"/>
      <c r="EM17" s="100"/>
      <c r="EN17" s="105" t="s">
        <v>167</v>
      </c>
      <c r="EO17" s="106">
        <f>IF(EO7="-",NA(),EO7)</f>
        <v>0.6</v>
      </c>
      <c r="EP17" s="106">
        <f t="shared" ref="EP17:ES17" si="18">IF(EP7="-",NA(),EP7)</f>
        <v>1.6</v>
      </c>
      <c r="EQ17" s="106">
        <f t="shared" si="18"/>
        <v>1.8</v>
      </c>
      <c r="ER17" s="106">
        <f t="shared" si="18"/>
        <v>1.6</v>
      </c>
      <c r="ES17" s="106">
        <f t="shared" si="18"/>
        <v>1.5</v>
      </c>
      <c r="ET17" s="100"/>
      <c r="EU17" s="100"/>
      <c r="EV17" s="100"/>
      <c r="EW17" s="100"/>
      <c r="EX17" s="100"/>
      <c r="EY17" s="105" t="s">
        <v>167</v>
      </c>
      <c r="EZ17" s="106">
        <f>IF(EZ7="-",NA(),EZ7)</f>
        <v>41.4</v>
      </c>
      <c r="FA17" s="106">
        <f t="shared" ref="FA17:FD17" si="19">IF(FA7="-",NA(),FA7)</f>
        <v>39.4</v>
      </c>
      <c r="FB17" s="106">
        <f t="shared" si="19"/>
        <v>41.3</v>
      </c>
      <c r="FC17" s="106">
        <f t="shared" si="19"/>
        <v>36.4</v>
      </c>
      <c r="FD17" s="106">
        <f t="shared" si="19"/>
        <v>31.7</v>
      </c>
      <c r="FE17" s="100"/>
      <c r="FF17" s="100"/>
      <c r="FG17" s="100"/>
      <c r="FH17" s="100"/>
      <c r="FI17" s="105" t="s">
        <v>167</v>
      </c>
      <c r="FJ17" s="106">
        <f>IF(FJ7="-",NA(),FJ7)</f>
        <v>15.5</v>
      </c>
      <c r="FK17" s="106">
        <f t="shared" ref="FK17:FN17" si="20">IF(FK7="-",NA(),FK7)</f>
        <v>17.5</v>
      </c>
      <c r="FL17" s="106">
        <f t="shared" si="20"/>
        <v>20.6</v>
      </c>
      <c r="FM17" s="106">
        <f t="shared" si="20"/>
        <v>17.100000000000001</v>
      </c>
      <c r="FN17" s="106">
        <f t="shared" si="20"/>
        <v>20.5</v>
      </c>
      <c r="FO17" s="100"/>
      <c r="FP17" s="100"/>
      <c r="FQ17" s="100"/>
      <c r="FR17" s="100"/>
      <c r="FS17" s="105" t="s">
        <v>167</v>
      </c>
      <c r="FT17" s="106">
        <f>IF(FT7="-",NA(),FT7)</f>
        <v>59.3</v>
      </c>
      <c r="FU17" s="106">
        <f t="shared" ref="FU17:FX17" si="21">IF(FU7="-",NA(),FU7)</f>
        <v>48.7</v>
      </c>
      <c r="FV17" s="106">
        <f t="shared" si="21"/>
        <v>38.700000000000003</v>
      </c>
      <c r="FW17" s="106">
        <f t="shared" si="21"/>
        <v>29.9</v>
      </c>
      <c r="FX17" s="106">
        <f t="shared" si="21"/>
        <v>22.7</v>
      </c>
      <c r="FY17" s="100"/>
      <c r="FZ17" s="100"/>
      <c r="GA17" s="100"/>
      <c r="GB17" s="100"/>
      <c r="GC17" s="105" t="s">
        <v>167</v>
      </c>
      <c r="GD17" s="106">
        <f>IF(GD7="-",NA(),GD7)</f>
        <v>67.8</v>
      </c>
      <c r="GE17" s="106">
        <f t="shared" ref="GE17:GH17" si="22">IF(GE7="-",NA(),GE7)</f>
        <v>69.599999999999994</v>
      </c>
      <c r="GF17" s="106">
        <f t="shared" si="22"/>
        <v>70.8</v>
      </c>
      <c r="GG17" s="106">
        <f t="shared" si="22"/>
        <v>72.8</v>
      </c>
      <c r="GH17" s="106">
        <f t="shared" si="22"/>
        <v>74.3</v>
      </c>
      <c r="GI17" s="100"/>
      <c r="GJ17" s="100"/>
      <c r="GK17" s="100"/>
      <c r="GL17" s="100"/>
      <c r="GM17" s="105" t="s">
        <v>167</v>
      </c>
      <c r="GN17" s="106">
        <f>IF(GN7="-",NA(),GN7)</f>
        <v>0.6</v>
      </c>
      <c r="GO17" s="106">
        <f t="shared" ref="GO17:GR17" si="23">IF(GO7="-",NA(),GO7)</f>
        <v>1.6</v>
      </c>
      <c r="GP17" s="106">
        <f t="shared" si="23"/>
        <v>1.8</v>
      </c>
      <c r="GQ17" s="106">
        <f t="shared" si="23"/>
        <v>1.6</v>
      </c>
      <c r="GR17" s="106">
        <f t="shared" si="23"/>
        <v>1.5</v>
      </c>
      <c r="GS17" s="100"/>
      <c r="GT17" s="100"/>
      <c r="GU17" s="100"/>
      <c r="GV17" s="100"/>
      <c r="GW17" s="100"/>
      <c r="GX17" s="105" t="s">
        <v>167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8" t="s">
        <v>168</v>
      </c>
      <c r="C18" s="198"/>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169</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169</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169</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169</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169</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169</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169</v>
      </c>
      <c r="DK18" s="106">
        <f>IF(DP7="-",NA(),DP7)</f>
        <v>18.2</v>
      </c>
      <c r="DL18" s="106">
        <f t="shared" ref="DL18:DO18" si="45">IF(DQ7="-",NA(),DQ7)</f>
        <v>20.9</v>
      </c>
      <c r="DM18" s="106">
        <f t="shared" si="45"/>
        <v>21.1</v>
      </c>
      <c r="DN18" s="106">
        <f t="shared" si="45"/>
        <v>19</v>
      </c>
      <c r="DO18" s="106">
        <f t="shared" si="45"/>
        <v>20.6</v>
      </c>
      <c r="DP18" s="100"/>
      <c r="DQ18" s="100"/>
      <c r="DR18" s="100"/>
      <c r="DS18" s="100"/>
      <c r="DT18" s="105" t="s">
        <v>169</v>
      </c>
      <c r="DU18" s="106">
        <f>IF(DZ7="-",NA(),DZ7)</f>
        <v>103.6</v>
      </c>
      <c r="DV18" s="106">
        <f t="shared" ref="DV18:DY18" si="46">IF(EA7="-",NA(),EA7)</f>
        <v>95.7</v>
      </c>
      <c r="DW18" s="106">
        <f t="shared" si="46"/>
        <v>88.5</v>
      </c>
      <c r="DX18" s="106">
        <f t="shared" si="46"/>
        <v>92.4</v>
      </c>
      <c r="DY18" s="106">
        <f t="shared" si="46"/>
        <v>95.1</v>
      </c>
      <c r="DZ18" s="100"/>
      <c r="EA18" s="100"/>
      <c r="EB18" s="100"/>
      <c r="EC18" s="100"/>
      <c r="ED18" s="105" t="s">
        <v>169</v>
      </c>
      <c r="EE18" s="106">
        <f>IF(EJ7="-",NA(),EJ7)</f>
        <v>60.3</v>
      </c>
      <c r="EF18" s="106">
        <f t="shared" ref="EF18:EI18" si="47">IF(EK7="-",NA(),EK7)</f>
        <v>60.2</v>
      </c>
      <c r="EG18" s="106">
        <f t="shared" si="47"/>
        <v>61.2</v>
      </c>
      <c r="EH18" s="106">
        <f t="shared" si="47"/>
        <v>61.9</v>
      </c>
      <c r="EI18" s="106">
        <f t="shared" si="47"/>
        <v>62</v>
      </c>
      <c r="EJ18" s="100"/>
      <c r="EK18" s="100"/>
      <c r="EL18" s="100"/>
      <c r="EM18" s="100"/>
      <c r="EN18" s="105" t="s">
        <v>169</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169</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169</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169</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169</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169</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8" t="s">
        <v>170</v>
      </c>
      <c r="C19" s="198"/>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154</v>
      </c>
      <c r="AY19" s="106">
        <f>$BI$7</f>
        <v>100</v>
      </c>
      <c r="AZ19" s="106">
        <f t="shared" ref="AZ19:BC19" si="49">$BI$7</f>
        <v>100</v>
      </c>
      <c r="BA19" s="106">
        <f t="shared" si="49"/>
        <v>100</v>
      </c>
      <c r="BB19" s="106">
        <f t="shared" si="49"/>
        <v>100</v>
      </c>
      <c r="BC19" s="106">
        <f t="shared" si="49"/>
        <v>100</v>
      </c>
      <c r="BD19" s="100"/>
      <c r="BE19" s="100"/>
      <c r="BF19" s="100"/>
      <c r="BG19" s="100"/>
      <c r="BH19" s="100"/>
      <c r="BI19" s="108" t="s">
        <v>154</v>
      </c>
      <c r="BJ19" s="106">
        <f>$BT$7</f>
        <v>100</v>
      </c>
      <c r="BK19" s="106">
        <f>$BT$7</f>
        <v>100</v>
      </c>
      <c r="BL19" s="106">
        <f>$BT$7</f>
        <v>100</v>
      </c>
      <c r="BM19" s="106">
        <f>$BT$7</f>
        <v>100</v>
      </c>
      <c r="BN19" s="106">
        <f>$BT$7</f>
        <v>100</v>
      </c>
      <c r="BO19" s="100"/>
      <c r="BP19" s="100"/>
      <c r="BQ19" s="100"/>
      <c r="BR19" s="100"/>
      <c r="BS19" s="100"/>
      <c r="BT19" s="108" t="s">
        <v>154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8" t="s">
        <v>171</v>
      </c>
      <c r="C20" s="198"/>
      <c r="D20" s="100"/>
    </row>
    <row r="21" spans="1:374" x14ac:dyDescent="0.2">
      <c r="A21" s="97">
        <f t="shared" si="7"/>
        <v>7</v>
      </c>
      <c r="B21" s="198" t="s">
        <v>172</v>
      </c>
      <c r="C21" s="198"/>
      <c r="D21" s="100"/>
    </row>
    <row r="22" spans="1:374" x14ac:dyDescent="0.2">
      <c r="A22" s="97">
        <f t="shared" si="7"/>
        <v>8</v>
      </c>
      <c r="B22" s="198" t="s">
        <v>173</v>
      </c>
      <c r="C22" s="198"/>
      <c r="D22" s="100"/>
      <c r="E22" s="199" t="s">
        <v>174</v>
      </c>
      <c r="F22" s="200"/>
      <c r="G22" s="200"/>
      <c r="H22" s="200"/>
      <c r="I22" s="201"/>
    </row>
    <row r="23" spans="1:374" x14ac:dyDescent="0.2">
      <c r="A23" s="97">
        <f t="shared" si="7"/>
        <v>9</v>
      </c>
      <c r="B23" s="198" t="s">
        <v>175</v>
      </c>
      <c r="C23" s="198"/>
      <c r="D23" s="100"/>
      <c r="E23" s="202"/>
      <c r="F23" s="203"/>
      <c r="G23" s="203"/>
      <c r="H23" s="203"/>
      <c r="I23" s="204"/>
    </row>
    <row r="24" spans="1:374" x14ac:dyDescent="0.2">
      <c r="A24" s="97">
        <f t="shared" si="7"/>
        <v>10</v>
      </c>
      <c r="B24" s="198" t="s">
        <v>176</v>
      </c>
      <c r="C24" s="198"/>
      <c r="D24" s="100"/>
      <c r="E24" s="202"/>
      <c r="F24" s="203"/>
      <c r="G24" s="203"/>
      <c r="H24" s="203"/>
      <c r="I24" s="204"/>
    </row>
    <row r="25" spans="1:374" x14ac:dyDescent="0.2">
      <c r="A25" s="97">
        <f t="shared" si="7"/>
        <v>11</v>
      </c>
      <c r="B25" s="198" t="s">
        <v>177</v>
      </c>
      <c r="C25" s="198"/>
      <c r="D25" s="100"/>
      <c r="E25" s="202"/>
      <c r="F25" s="203"/>
      <c r="G25" s="203"/>
      <c r="H25" s="203"/>
      <c r="I25" s="204"/>
    </row>
    <row r="26" spans="1:374" x14ac:dyDescent="0.2">
      <c r="A26" s="97">
        <f t="shared" si="7"/>
        <v>12</v>
      </c>
      <c r="B26" s="198" t="s">
        <v>178</v>
      </c>
      <c r="C26" s="198"/>
      <c r="D26" s="100"/>
      <c r="E26" s="202"/>
      <c r="F26" s="203"/>
      <c r="G26" s="203"/>
      <c r="H26" s="203"/>
      <c r="I26" s="204"/>
    </row>
    <row r="27" spans="1:374" x14ac:dyDescent="0.2">
      <c r="A27" s="97">
        <f t="shared" si="7"/>
        <v>13</v>
      </c>
      <c r="B27" s="198" t="s">
        <v>179</v>
      </c>
      <c r="C27" s="198"/>
      <c r="D27" s="100"/>
      <c r="E27" s="202"/>
      <c r="F27" s="203"/>
      <c r="G27" s="203"/>
      <c r="H27" s="203"/>
      <c r="I27" s="204"/>
    </row>
    <row r="28" spans="1:374" x14ac:dyDescent="0.2">
      <c r="A28" s="97">
        <f t="shared" si="7"/>
        <v>14</v>
      </c>
      <c r="B28" s="198" t="s">
        <v>180</v>
      </c>
      <c r="C28" s="198"/>
      <c r="D28" s="100"/>
      <c r="E28" s="202"/>
      <c r="F28" s="203"/>
      <c r="G28" s="203"/>
      <c r="H28" s="203"/>
      <c r="I28" s="204"/>
    </row>
    <row r="29" spans="1:374" x14ac:dyDescent="0.2">
      <c r="A29" s="97">
        <f t="shared" si="7"/>
        <v>15</v>
      </c>
      <c r="B29" s="198" t="s">
        <v>181</v>
      </c>
      <c r="C29" s="198"/>
      <c r="D29" s="100"/>
      <c r="E29" s="202"/>
      <c r="F29" s="203"/>
      <c r="G29" s="203"/>
      <c r="H29" s="203"/>
      <c r="I29" s="204"/>
    </row>
    <row r="30" spans="1:374" x14ac:dyDescent="0.2">
      <c r="A30" s="97">
        <f t="shared" si="7"/>
        <v>16</v>
      </c>
      <c r="B30" s="198" t="s">
        <v>182</v>
      </c>
      <c r="C30" s="198"/>
      <c r="D30" s="100"/>
      <c r="E30" s="202"/>
      <c r="F30" s="203"/>
      <c r="G30" s="203"/>
      <c r="H30" s="203"/>
      <c r="I30" s="204"/>
    </row>
    <row r="31" spans="1:374" x14ac:dyDescent="0.2">
      <c r="A31" s="97">
        <f t="shared" si="7"/>
        <v>17</v>
      </c>
      <c r="B31" s="198" t="s">
        <v>183</v>
      </c>
      <c r="C31" s="198"/>
      <c r="D31" s="100"/>
      <c r="E31" s="202"/>
      <c r="F31" s="203"/>
      <c r="G31" s="203"/>
      <c r="H31" s="203"/>
      <c r="I31" s="204"/>
    </row>
    <row r="32" spans="1:374" x14ac:dyDescent="0.2">
      <c r="A32" s="97">
        <f t="shared" si="7"/>
        <v>18</v>
      </c>
      <c r="B32" s="198" t="s">
        <v>184</v>
      </c>
      <c r="C32" s="198"/>
      <c r="D32" s="100"/>
      <c r="E32" s="202"/>
      <c r="F32" s="203"/>
      <c r="G32" s="203"/>
      <c r="H32" s="203"/>
      <c r="I32" s="204"/>
    </row>
    <row r="33" spans="1:9" x14ac:dyDescent="0.2">
      <c r="A33" s="97">
        <f t="shared" si="7"/>
        <v>19</v>
      </c>
      <c r="B33" s="198" t="s">
        <v>185</v>
      </c>
      <c r="C33" s="198"/>
      <c r="D33" s="100"/>
      <c r="E33" s="202"/>
      <c r="F33" s="203"/>
      <c r="G33" s="203"/>
      <c r="H33" s="203"/>
      <c r="I33" s="204"/>
    </row>
    <row r="34" spans="1:9" x14ac:dyDescent="0.2">
      <c r="A34" s="97">
        <f t="shared" si="7"/>
        <v>20</v>
      </c>
      <c r="B34" s="198" t="s">
        <v>186</v>
      </c>
      <c r="C34" s="198"/>
      <c r="D34" s="100"/>
      <c r="E34" s="202"/>
      <c r="F34" s="203"/>
      <c r="G34" s="203"/>
      <c r="H34" s="203"/>
      <c r="I34" s="204"/>
    </row>
    <row r="35" spans="1:9" ht="25.5" customHeight="1" x14ac:dyDescent="0.2">
      <c r="E35" s="205"/>
      <c r="F35" s="206"/>
      <c r="G35" s="206"/>
      <c r="H35" s="206"/>
      <c r="I35" s="207"/>
    </row>
    <row r="36" spans="1:9" x14ac:dyDescent="0.2">
      <c r="A36" t="s">
        <v>187</v>
      </c>
      <c r="B36" t="s">
        <v>188</v>
      </c>
    </row>
    <row r="37" spans="1:9" x14ac:dyDescent="0.2">
      <c r="A37" t="s">
        <v>189</v>
      </c>
      <c r="B37" t="s">
        <v>190</v>
      </c>
    </row>
    <row r="38" spans="1:9" x14ac:dyDescent="0.2">
      <c r="A38" t="s">
        <v>191</v>
      </c>
      <c r="B38" t="s">
        <v>192</v>
      </c>
    </row>
    <row r="39" spans="1:9" x14ac:dyDescent="0.2">
      <c r="A39" t="s">
        <v>193</v>
      </c>
      <c r="B39" t="s">
        <v>194</v>
      </c>
    </row>
    <row r="40" spans="1:9" x14ac:dyDescent="0.2">
      <c r="A40" t="s">
        <v>195</v>
      </c>
      <c r="B40" t="s">
        <v>196</v>
      </c>
    </row>
    <row r="41" spans="1:9" x14ac:dyDescent="0.2">
      <c r="A41" t="s">
        <v>197</v>
      </c>
      <c r="B41" t="s">
        <v>198</v>
      </c>
    </row>
    <row r="42" spans="1:9" x14ac:dyDescent="0.2">
      <c r="A42" t="s">
        <v>199</v>
      </c>
      <c r="B42" t="s">
        <v>200</v>
      </c>
    </row>
    <row r="43" spans="1:9" x14ac:dyDescent="0.2">
      <c r="A43" t="s">
        <v>201</v>
      </c>
      <c r="B43" t="s">
        <v>202</v>
      </c>
    </row>
    <row r="44" spans="1:9" x14ac:dyDescent="0.2">
      <c r="A44" t="s">
        <v>203</v>
      </c>
      <c r="B44" t="s">
        <v>204</v>
      </c>
    </row>
    <row r="45" spans="1:9" x14ac:dyDescent="0.2">
      <c r="A45" t="s">
        <v>205</v>
      </c>
      <c r="B45" t="s">
        <v>206</v>
      </c>
    </row>
    <row r="46" spans="1:9" x14ac:dyDescent="0.2">
      <c r="A46" t="s">
        <v>207</v>
      </c>
      <c r="B46" t="s">
        <v>208</v>
      </c>
    </row>
    <row r="47" spans="1:9" x14ac:dyDescent="0.2">
      <c r="A47" t="s">
        <v>209</v>
      </c>
      <c r="B47" t="s">
        <v>210</v>
      </c>
    </row>
    <row r="48" spans="1:9" x14ac:dyDescent="0.2">
      <c r="A48" t="s">
        <v>211</v>
      </c>
      <c r="B48" t="s">
        <v>212</v>
      </c>
    </row>
    <row r="49" spans="1:2" x14ac:dyDescent="0.2">
      <c r="A49" t="s">
        <v>213</v>
      </c>
      <c r="B49" t="s">
        <v>214</v>
      </c>
    </row>
    <row r="50" spans="1:2" x14ac:dyDescent="0.2">
      <c r="A50" t="s">
        <v>215</v>
      </c>
      <c r="B50" t="s">
        <v>216</v>
      </c>
    </row>
    <row r="51" spans="1:2" x14ac:dyDescent="0.2">
      <c r="A51" t="s">
        <v>217</v>
      </c>
      <c r="B51" t="s">
        <v>218</v>
      </c>
    </row>
    <row r="52" spans="1:2" x14ac:dyDescent="0.2">
      <c r="A52" t="s">
        <v>219</v>
      </c>
      <c r="B52" t="s">
        <v>220</v>
      </c>
    </row>
    <row r="53" spans="1:2" x14ac:dyDescent="0.2">
      <c r="A53" t="s">
        <v>221</v>
      </c>
      <c r="B53" t="s">
        <v>222</v>
      </c>
    </row>
    <row r="54" spans="1:2" x14ac:dyDescent="0.2">
      <c r="A54" t="s">
        <v>223</v>
      </c>
      <c r="B54" t="s">
        <v>224</v>
      </c>
    </row>
    <row r="55" spans="1:2" x14ac:dyDescent="0.2">
      <c r="A55" t="s">
        <v>225</v>
      </c>
      <c r="B55" t="s">
        <v>226</v>
      </c>
    </row>
    <row r="56" spans="1:2" x14ac:dyDescent="0.2">
      <c r="A56" t="s">
        <v>227</v>
      </c>
      <c r="B56" t="s">
        <v>228</v>
      </c>
    </row>
    <row r="57" spans="1:2" x14ac:dyDescent="0.2">
      <c r="A57" t="s">
        <v>229</v>
      </c>
      <c r="B57" t="s">
        <v>230</v>
      </c>
    </row>
    <row r="58" spans="1:2" x14ac:dyDescent="0.2">
      <c r="A58" t="s">
        <v>231</v>
      </c>
      <c r="B58" t="s">
        <v>232</v>
      </c>
    </row>
    <row r="59" spans="1:2" x14ac:dyDescent="0.2">
      <c r="A59" t="s">
        <v>233</v>
      </c>
      <c r="B59" t="s">
        <v>234</v>
      </c>
    </row>
    <row r="60" spans="1:2" x14ac:dyDescent="0.2">
      <c r="A60" t="s">
        <v>235</v>
      </c>
      <c r="B60" t="s">
        <v>236</v>
      </c>
    </row>
    <row r="61" spans="1:2" x14ac:dyDescent="0.2">
      <c r="A61" t="s">
        <v>237</v>
      </c>
      <c r="B61" t="s">
        <v>238</v>
      </c>
    </row>
    <row r="62" spans="1:2" x14ac:dyDescent="0.2">
      <c r="A62" t="s">
        <v>239</v>
      </c>
      <c r="B62" t="s">
        <v>240</v>
      </c>
    </row>
    <row r="63" spans="1:2" x14ac:dyDescent="0.2">
      <c r="A63" t="s">
        <v>241</v>
      </c>
      <c r="B63" t="s">
        <v>242</v>
      </c>
    </row>
    <row r="64" spans="1:2" x14ac:dyDescent="0.2">
      <c r="A64" t="s">
        <v>243</v>
      </c>
      <c r="B64" t="s">
        <v>244</v>
      </c>
    </row>
    <row r="65" spans="1:2" x14ac:dyDescent="0.2">
      <c r="A65" t="s">
        <v>245</v>
      </c>
      <c r="B65" t="s">
        <v>246</v>
      </c>
    </row>
    <row r="66" spans="1:2" x14ac:dyDescent="0.2">
      <c r="A66" t="s">
        <v>247</v>
      </c>
      <c r="B66" t="s">
        <v>248</v>
      </c>
    </row>
    <row r="67" spans="1:2" x14ac:dyDescent="0.2">
      <c r="A67" t="s">
        <v>249</v>
      </c>
      <c r="B67" t="s">
        <v>248</v>
      </c>
    </row>
    <row r="68" spans="1:2" x14ac:dyDescent="0.2">
      <c r="A68" t="s">
        <v>250</v>
      </c>
      <c r="B68" t="s">
        <v>248</v>
      </c>
    </row>
    <row r="69" spans="1:2" x14ac:dyDescent="0.2">
      <c r="A69" t="s">
        <v>251</v>
      </c>
      <c r="B69" t="s">
        <v>248</v>
      </c>
    </row>
    <row r="70" spans="1:2" x14ac:dyDescent="0.2">
      <c r="A70" t="s">
        <v>252</v>
      </c>
      <c r="B70" t="s">
        <v>248</v>
      </c>
    </row>
    <row r="71" spans="1:2" x14ac:dyDescent="0.2">
      <c r="A71" t="s">
        <v>253</v>
      </c>
      <c r="B71" t="s">
        <v>248</v>
      </c>
    </row>
    <row r="72" spans="1:2" x14ac:dyDescent="0.2">
      <c r="A72" t="s">
        <v>254</v>
      </c>
      <c r="B72" t="s">
        <v>248</v>
      </c>
    </row>
    <row r="73" spans="1:2" x14ac:dyDescent="0.2">
      <c r="A73" t="s">
        <v>255</v>
      </c>
      <c r="B73" t="s">
        <v>248</v>
      </c>
    </row>
    <row r="74" spans="1:2" x14ac:dyDescent="0.2">
      <c r="A74" t="s">
        <v>256</v>
      </c>
      <c r="B74" t="s">
        <v>248</v>
      </c>
    </row>
    <row r="75" spans="1:2" x14ac:dyDescent="0.2">
      <c r="A75" t="s">
        <v>257</v>
      </c>
      <c r="B75" t="s">
        <v>248</v>
      </c>
    </row>
    <row r="76" spans="1:2" x14ac:dyDescent="0.2">
      <c r="A76" t="s">
        <v>258</v>
      </c>
      <c r="B76" t="s">
        <v>248</v>
      </c>
    </row>
    <row r="77" spans="1:2" x14ac:dyDescent="0.2">
      <c r="A77" t="s">
        <v>259</v>
      </c>
      <c r="B77" t="s">
        <v>248</v>
      </c>
    </row>
    <row r="78" spans="1:2" x14ac:dyDescent="0.2">
      <c r="A78" t="s">
        <v>260</v>
      </c>
      <c r="B78" t="s">
        <v>248</v>
      </c>
    </row>
    <row r="79" spans="1:2" x14ac:dyDescent="0.2">
      <c r="A79" t="s">
        <v>261</v>
      </c>
      <c r="B79" t="s">
        <v>248</v>
      </c>
    </row>
    <row r="80" spans="1:2" x14ac:dyDescent="0.2">
      <c r="A80" t="s">
        <v>262</v>
      </c>
      <c r="B80" t="s">
        <v>248</v>
      </c>
    </row>
    <row r="81" spans="1:2" x14ac:dyDescent="0.2">
      <c r="A81" t="s">
        <v>263</v>
      </c>
      <c r="B81" t="s">
        <v>248</v>
      </c>
    </row>
    <row r="82" spans="1:2" x14ac:dyDescent="0.2">
      <c r="A82" t="s">
        <v>264</v>
      </c>
      <c r="B82" t="s">
        <v>248</v>
      </c>
    </row>
    <row r="83" spans="1:2" x14ac:dyDescent="0.2">
      <c r="A83" t="s">
        <v>265</v>
      </c>
      <c r="B83" t="s">
        <v>248</v>
      </c>
    </row>
    <row r="84" spans="1:2" x14ac:dyDescent="0.2">
      <c r="A84" t="s">
        <v>266</v>
      </c>
      <c r="B84" t="s">
        <v>248</v>
      </c>
    </row>
    <row r="85" spans="1:2" x14ac:dyDescent="0.2">
      <c r="A85" t="s">
        <v>267</v>
      </c>
      <c r="B85" t="s">
        <v>248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西森 学</cp:lastModifiedBy>
  <cp:lastPrinted>2022-01-23T23:59:17Z</cp:lastPrinted>
  <dcterms:created xsi:type="dcterms:W3CDTF">2021-12-03T06:37:38Z</dcterms:created>
  <dcterms:modified xsi:type="dcterms:W3CDTF">2022-01-24T00:04:27Z</dcterms:modified>
  <cp:category/>
</cp:coreProperties>
</file>