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5.1.30\20_企画調査係\令和３年度\31 R3決算担当\03　公営企業\220105 経営比較分析表の分析等について（依頼）\03  総務省回答\02    工業用水道部\"/>
    </mc:Choice>
  </mc:AlternateContent>
  <workbookProtection workbookAlgorithmName="SHA-512" workbookHashValue="A/IqV6CJrw3O2gy9jGawOe7lqiu88rAwRJo3zo/nGaBYpLsbxLYqAJDF/zw7Q5OFzSYVeCPYITBBJRjrWFC8fg==" workbookSaltValue="/7J1zn9xZVNv6kp4yZ0hig==" workbookSpinCount="100000" lockStructure="1"/>
  <bookViews>
    <workbookView xWindow="0" yWindow="0" windowWidth="28800" windowHeight="1159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L55" i="4"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KZ32" i="4" s="1"/>
  <c r="AQ6" i="5"/>
  <c r="AR11" i="5" s="1"/>
  <c r="AP6" i="5"/>
  <c r="AQ11" i="5" s="1"/>
  <c r="AO6" i="5"/>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CZ32" i="4" s="1"/>
  <c r="W6" i="5"/>
  <c r="X11" i="5" s="1"/>
  <c r="V6" i="5"/>
  <c r="BL32" i="4" s="1"/>
  <c r="U6" i="5"/>
  <c r="V11" i="5" s="1"/>
  <c r="T6" i="5"/>
  <c r="X32" i="4"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AD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PT32" i="4"/>
  <c r="OZ32" i="4"/>
  <c r="OF32" i="4"/>
  <c r="MN32" i="4"/>
  <c r="LT32" i="4"/>
  <c r="KF32" i="4"/>
  <c r="JL32" i="4"/>
  <c r="HT32" i="4"/>
  <c r="GZ32" i="4"/>
  <c r="GF32" i="4"/>
  <c r="ER32" i="4"/>
  <c r="CF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1" i="5"/>
  <c r="AG11" i="5"/>
  <c r="BE11" i="5"/>
  <c r="BO11" i="5"/>
  <c r="BY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1" i="5"/>
  <c r="Y11" i="5"/>
  <c r="AS11"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<sst xmlns="http://schemas.openxmlformats.org/spreadsheetml/2006/main" count="262" uniqueCount="109">
  <si>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</si>
  <si>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</si>
  <si>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</si>
  <si>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</si>
  <si>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</si>
  <si>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</si>
  <si>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</si>
  <si>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</si>
  <si>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</si>
  <si>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</si>
  <si>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</si>
  <si>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</si>
  <si>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</si>
  <si>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</si>
  <si>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</si>
  <si>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</si>
  <si>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</si>
  <si>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</si>
  <si>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</si>
  <si>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</si>
  <si>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</si>
  <si>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</si>
  <si>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</si>
  <si>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</si>
  <si>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</si>
  <si>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</si>
  <si>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</si>
  <si>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</si>
  <si>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</si>
  <si>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</si>
  <si>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</si>
  <si>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</si>
  <si>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</si>
  <si>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</si>
  <si>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</si>
  <si>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</si>
  <si>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</si>
  <si>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</si>
  <si>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</si>
  <si>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</si>
  <si>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</si>
  <si>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</si>
  <si>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</si>
  <si>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</si>
  <si>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</si>
  <si>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</si>
  <si>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</si>
  <si>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</si>
  <si>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</si>
  <si>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</si>
  <si>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</si>
  <si>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</si>
  <si>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</si>
  <si>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</si>
  <si>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</si>
  <si>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</si>
  <si>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</si>
  <si>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</si>
  <si>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</si>
  <si>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</si>
  <si>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</si>
  <si>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</si>
  <si>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</si>
  <si>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</si>
  <si>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</si>
  <si>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</si>
  <si>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</si>
  <si>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</si>
  <si>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</si>
  <si>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</si>
  <si>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</si>
  <si>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</si>
  <si>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</si>
  <si>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</si>
  <si>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</si>
  <si>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</si>
  <si>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</si>
  <si>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</si>
  <si>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</si>
  <si>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</si>
  <si>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</si>
  <si>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</si>
  <si>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</si>
  <si>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</si>
  <si>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</si>
  <si>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</si>
  <si>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</si>
  <si>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</si>
  <si>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</si>
  <si>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</si>
  <si>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460001</t>
  </si>
  <si>
    <t>46</t>
  </si>
  <si>
    <t>02</t>
  </si>
  <si>
    <t>0</t>
  </si>
  <si>
    <t>000</t>
  </si>
  <si>
    <t>鹿児島県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</si>
  <si>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</si>
  <si>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</si>
  <si>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</si>
  <si>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</si>
  <si>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</si>
  <si>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</si>
  <si>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</si>
  <si>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</si>
  <si>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</si>
  <si>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</si>
  <si>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①経営収支比率については，Ｈ２９年以降は100％を下回っているが，今後は段階的な料金改定や永田川施設処分費用の減少等により，100％以上に回復することが見込まれる。
　②累積欠損金比率については，Ｒ２年度に累積欠損金が解消されたことにより改善された。
　③流動比率については，100％を大きく上回っており，短期的な債務に対する支払い能力は十分である。
　④企業債残高対給水収益比率については，万之瀬川施設の整備資金を企業債で賄っているため増加しているが，整備完了に伴い，今後は減少が見込まれる。
　⑤料金回収率については，Ｈ２９以降は100％を下回っているが，料金改定に伴う供給単価の増加，及び永田川施設処分費用の減少等に伴う給水原価の減少により，今後は改善することが見込まれる。
　⑥給水原価については，永田川施設処分費用の計上により一時的に増加しているが，処分完了後は減少することが見込まれる。
　⑦⑧施設利用率及び契約率については，類似団体を下回る状況が続いていたが，万之瀬川施設への移行により，浄水・配水施設のダウンサウジング化が図られ大幅に改善している。</t>
    <rPh sb="2" eb="4">
      <t>ケイエイ</t>
    </rPh>
    <rPh sb="4" eb="6">
      <t>シュウシ</t>
    </rPh>
    <rPh sb="6" eb="8">
      <t>ヒリツ</t>
    </rPh>
    <rPh sb="17" eb="20">
      <t>ネンイコウ</t>
    </rPh>
    <rPh sb="26" eb="28">
      <t>シタマワ</t>
    </rPh>
    <rPh sb="34" eb="36">
      <t>コンゴ</t>
    </rPh>
    <rPh sb="37" eb="40">
      <t>ダンカイテキ</t>
    </rPh>
    <rPh sb="41" eb="43">
      <t>リョウキン</t>
    </rPh>
    <rPh sb="43" eb="45">
      <t>カイテイ</t>
    </rPh>
    <rPh sb="46" eb="49">
      <t>ナガタガワ</t>
    </rPh>
    <rPh sb="49" eb="51">
      <t>シセツ</t>
    </rPh>
    <rPh sb="51" eb="53">
      <t>ショブン</t>
    </rPh>
    <rPh sb="53" eb="55">
      <t>ヒヨウ</t>
    </rPh>
    <rPh sb="56" eb="58">
      <t>ゲンショウ</t>
    </rPh>
    <rPh sb="58" eb="59">
      <t>トウ</t>
    </rPh>
    <rPh sb="67" eb="69">
      <t>イジョウ</t>
    </rPh>
    <rPh sb="70" eb="72">
      <t>カイフク</t>
    </rPh>
    <rPh sb="77" eb="79">
      <t>ミコ</t>
    </rPh>
    <rPh sb="86" eb="88">
      <t>ルイセキ</t>
    </rPh>
    <rPh sb="88" eb="91">
      <t>ケッソンキン</t>
    </rPh>
    <rPh sb="91" eb="93">
      <t>ヒリツ</t>
    </rPh>
    <rPh sb="101" eb="103">
      <t>ネンド</t>
    </rPh>
    <rPh sb="104" eb="106">
      <t>ルイセキ</t>
    </rPh>
    <rPh sb="106" eb="109">
      <t>ケッソンキン</t>
    </rPh>
    <rPh sb="110" eb="112">
      <t>カイショウ</t>
    </rPh>
    <rPh sb="120" eb="122">
      <t>カイゼン</t>
    </rPh>
    <rPh sb="129" eb="131">
      <t>リュウドウ</t>
    </rPh>
    <rPh sb="131" eb="133">
      <t>ヒリツ</t>
    </rPh>
    <rPh sb="144" eb="145">
      <t>オオ</t>
    </rPh>
    <rPh sb="147" eb="149">
      <t>ウワマワ</t>
    </rPh>
    <rPh sb="154" eb="157">
      <t>タンキテキ</t>
    </rPh>
    <rPh sb="158" eb="160">
      <t>サイム</t>
    </rPh>
    <rPh sb="161" eb="162">
      <t>タイ</t>
    </rPh>
    <rPh sb="164" eb="166">
      <t>シハラ</t>
    </rPh>
    <rPh sb="167" eb="169">
      <t>ノウリョク</t>
    </rPh>
    <rPh sb="170" eb="172">
      <t>ジュウブン</t>
    </rPh>
    <rPh sb="179" eb="182">
      <t>キギョウサイ</t>
    </rPh>
    <rPh sb="182" eb="184">
      <t>ザンダカ</t>
    </rPh>
    <rPh sb="184" eb="185">
      <t>タイ</t>
    </rPh>
    <rPh sb="185" eb="187">
      <t>キュウスイ</t>
    </rPh>
    <rPh sb="187" eb="189">
      <t>シュウエキ</t>
    </rPh>
    <rPh sb="189" eb="191">
      <t>ヒリツ</t>
    </rPh>
    <rPh sb="197" eb="201">
      <t>マノセガワ</t>
    </rPh>
    <rPh sb="201" eb="203">
      <t>シセツ</t>
    </rPh>
    <rPh sb="204" eb="206">
      <t>セイビ</t>
    </rPh>
    <rPh sb="206" eb="208">
      <t>シキン</t>
    </rPh>
    <rPh sb="209" eb="212">
      <t>キギョウサイ</t>
    </rPh>
    <rPh sb="213" eb="214">
      <t>マカナ</t>
    </rPh>
    <rPh sb="220" eb="222">
      <t>ゾウカ</t>
    </rPh>
    <rPh sb="228" eb="230">
      <t>セイビ</t>
    </rPh>
    <rPh sb="230" eb="232">
      <t>カンリョウ</t>
    </rPh>
    <rPh sb="233" eb="234">
      <t>トモナ</t>
    </rPh>
    <rPh sb="236" eb="238">
      <t>コンゴ</t>
    </rPh>
    <rPh sb="239" eb="241">
      <t>ゲンショウ</t>
    </rPh>
    <rPh sb="242" eb="244">
      <t>ミコ</t>
    </rPh>
    <rPh sb="251" eb="253">
      <t>リョウキン</t>
    </rPh>
    <rPh sb="253" eb="256">
      <t>カイシュウリツ</t>
    </rPh>
    <rPh sb="265" eb="267">
      <t>イコウ</t>
    </rPh>
    <rPh sb="273" eb="275">
      <t>シタマワ</t>
    </rPh>
    <rPh sb="281" eb="283">
      <t>リョウキン</t>
    </rPh>
    <rPh sb="283" eb="285">
      <t>カイテイ</t>
    </rPh>
    <rPh sb="286" eb="287">
      <t>トモナ</t>
    </rPh>
    <rPh sb="288" eb="290">
      <t>キョウキュウ</t>
    </rPh>
    <rPh sb="290" eb="292">
      <t>タンカ</t>
    </rPh>
    <rPh sb="293" eb="295">
      <t>ゾウカ</t>
    </rPh>
    <rPh sb="296" eb="297">
      <t>オヨ</t>
    </rPh>
    <rPh sb="298" eb="301">
      <t>ナガタガワ</t>
    </rPh>
    <rPh sb="301" eb="303">
      <t>シセツ</t>
    </rPh>
    <rPh sb="303" eb="305">
      <t>ショブン</t>
    </rPh>
    <rPh sb="305" eb="307">
      <t>ヒヨウ</t>
    </rPh>
    <rPh sb="308" eb="310">
      <t>ゲンショウ</t>
    </rPh>
    <rPh sb="310" eb="311">
      <t>トウ</t>
    </rPh>
    <rPh sb="312" eb="313">
      <t>トモナ</t>
    </rPh>
    <rPh sb="314" eb="316">
      <t>キュウスイ</t>
    </rPh>
    <rPh sb="316" eb="318">
      <t>ゲンカ</t>
    </rPh>
    <rPh sb="319" eb="321">
      <t>ゲンショウ</t>
    </rPh>
    <rPh sb="325" eb="327">
      <t>コンゴ</t>
    </rPh>
    <rPh sb="328" eb="330">
      <t>カイゼン</t>
    </rPh>
    <rPh sb="335" eb="337">
      <t>ミコ</t>
    </rPh>
    <phoneticPr fontId="5"/>
  </si>
  <si>
    <t>　①有形固定資産減価償却率については，万之瀬川施設への移行に伴い固定資産の更新が図られたことで類似団体平均値を下回っている。
　②管路経年比率については，管路の耐用年数を経過したことによる増加であるが，全ての管路に電気防食を施し，長寿命化対策を行っている。
　③管路更新率については，「工業用水道施設更新・耐震・アセット・マネジメント指針」の施設更新により診断を実施したところ「健全」との評価がなされたところであり，今後，定期点検等を通じて直接適切な対策を講じるとともに，必要に応じて計画的な更新に取組む必要がある。</t>
    <rPh sb="2" eb="4">
      <t>ユウケイ</t>
    </rPh>
    <rPh sb="4" eb="8">
      <t>コテイシサン</t>
    </rPh>
    <rPh sb="8" eb="10">
      <t>ゲンカ</t>
    </rPh>
    <rPh sb="10" eb="12">
      <t>ショウキャク</t>
    </rPh>
    <rPh sb="12" eb="13">
      <t>リツ</t>
    </rPh>
    <rPh sb="19" eb="23">
      <t>マノセガワ</t>
    </rPh>
    <rPh sb="23" eb="25">
      <t>シセツ</t>
    </rPh>
    <rPh sb="27" eb="29">
      <t>イコウ</t>
    </rPh>
    <rPh sb="30" eb="31">
      <t>トモナ</t>
    </rPh>
    <rPh sb="32" eb="36">
      <t>コテイシサン</t>
    </rPh>
    <rPh sb="37" eb="39">
      <t>コウシン</t>
    </rPh>
    <rPh sb="40" eb="41">
      <t>ハカ</t>
    </rPh>
    <rPh sb="47" eb="49">
      <t>ルイジ</t>
    </rPh>
    <rPh sb="49" eb="51">
      <t>ダンタイ</t>
    </rPh>
    <rPh sb="51" eb="53">
      <t>ヘイキン</t>
    </rPh>
    <rPh sb="53" eb="54">
      <t>チ</t>
    </rPh>
    <rPh sb="55" eb="56">
      <t>シタ</t>
    </rPh>
    <rPh sb="56" eb="57">
      <t>マワ</t>
    </rPh>
    <rPh sb="65" eb="67">
      <t>カンロ</t>
    </rPh>
    <rPh sb="67" eb="69">
      <t>ケイネン</t>
    </rPh>
    <rPh sb="69" eb="71">
      <t>ヒリツ</t>
    </rPh>
    <rPh sb="77" eb="79">
      <t>カンロ</t>
    </rPh>
    <rPh sb="80" eb="84">
      <t>タイヨウネンスウ</t>
    </rPh>
    <rPh sb="85" eb="87">
      <t>ケイカ</t>
    </rPh>
    <rPh sb="94" eb="96">
      <t>ゾウカ</t>
    </rPh>
    <rPh sb="101" eb="102">
      <t>スベ</t>
    </rPh>
    <rPh sb="104" eb="106">
      <t>カンロ</t>
    </rPh>
    <rPh sb="107" eb="109">
      <t>デンキ</t>
    </rPh>
    <rPh sb="109" eb="111">
      <t>ボウショク</t>
    </rPh>
    <rPh sb="112" eb="113">
      <t>ホドコ</t>
    </rPh>
    <rPh sb="115" eb="119">
      <t>チョウジュミョウカ</t>
    </rPh>
    <rPh sb="119" eb="121">
      <t>タイサク</t>
    </rPh>
    <rPh sb="122" eb="123">
      <t>オコナ</t>
    </rPh>
    <rPh sb="131" eb="133">
      <t>カンロ</t>
    </rPh>
    <rPh sb="133" eb="135">
      <t>コウシン</t>
    </rPh>
    <rPh sb="135" eb="136">
      <t>リツ</t>
    </rPh>
    <rPh sb="143" eb="146">
      <t>コウギョウヨウ</t>
    </rPh>
    <rPh sb="146" eb="148">
      <t>スイドウ</t>
    </rPh>
    <rPh sb="148" eb="150">
      <t>シセツ</t>
    </rPh>
    <rPh sb="150" eb="152">
      <t>コウシン</t>
    </rPh>
    <rPh sb="153" eb="155">
      <t>タイシン</t>
    </rPh>
    <rPh sb="167" eb="169">
      <t>シシン</t>
    </rPh>
    <rPh sb="171" eb="173">
      <t>シセツ</t>
    </rPh>
    <rPh sb="173" eb="175">
      <t>コウシン</t>
    </rPh>
    <rPh sb="178" eb="180">
      <t>シンダン</t>
    </rPh>
    <rPh sb="181" eb="183">
      <t>ジッシ</t>
    </rPh>
    <rPh sb="189" eb="191">
      <t>ケンゼン</t>
    </rPh>
    <rPh sb="194" eb="196">
      <t>ヒョウカ</t>
    </rPh>
    <rPh sb="208" eb="210">
      <t>コンゴ</t>
    </rPh>
    <rPh sb="211" eb="213">
      <t>テイキ</t>
    </rPh>
    <rPh sb="213" eb="215">
      <t>テンケン</t>
    </rPh>
    <rPh sb="215" eb="216">
      <t>トウ</t>
    </rPh>
    <rPh sb="217" eb="218">
      <t>ツウ</t>
    </rPh>
    <rPh sb="220" eb="222">
      <t>チョクセツ</t>
    </rPh>
    <rPh sb="222" eb="224">
      <t>テキセツ</t>
    </rPh>
    <rPh sb="225" eb="227">
      <t>タイサク</t>
    </rPh>
    <rPh sb="228" eb="229">
      <t>コウ</t>
    </rPh>
    <rPh sb="236" eb="238">
      <t>ヒツヨウ</t>
    </rPh>
    <rPh sb="239" eb="240">
      <t>オウ</t>
    </rPh>
    <rPh sb="242" eb="245">
      <t>ケイカクテキ</t>
    </rPh>
    <rPh sb="246" eb="248">
      <t>コウシン</t>
    </rPh>
    <rPh sb="249" eb="250">
      <t>ト</t>
    </rPh>
    <rPh sb="250" eb="251">
      <t>ク</t>
    </rPh>
    <rPh sb="252" eb="254">
      <t>ヒツヨウ</t>
    </rPh>
    <phoneticPr fontId="5"/>
  </si>
  <si>
    <t>　工業の健全な発展や地域産業の振興に係る環境整備の一環として重要な役割を担う工業用水を安定的に供給するため，令和３年３月に策定した「鹿児島県工業用水道事業経営戦略」に基づき，契約水量の維持・拡大や経費の削減に努めることにより，経営の安定化・効率化に取り組む必要がある。</t>
    <rPh sb="1" eb="3">
      <t>コウギョウ</t>
    </rPh>
    <rPh sb="4" eb="6">
      <t>ケンゼン</t>
    </rPh>
    <rPh sb="7" eb="9">
      <t>ハッテン</t>
    </rPh>
    <rPh sb="10" eb="12">
      <t>チイキ</t>
    </rPh>
    <rPh sb="12" eb="14">
      <t>サンギョウ</t>
    </rPh>
    <rPh sb="15" eb="17">
      <t>シンコウ</t>
    </rPh>
    <rPh sb="18" eb="19">
      <t>カカ</t>
    </rPh>
    <rPh sb="20" eb="22">
      <t>カンキョウ</t>
    </rPh>
    <rPh sb="22" eb="24">
      <t>セイビ</t>
    </rPh>
    <rPh sb="25" eb="27">
      <t>イッカン</t>
    </rPh>
    <rPh sb="30" eb="32">
      <t>ジュウヨウ</t>
    </rPh>
    <rPh sb="33" eb="35">
      <t>ヤクワリ</t>
    </rPh>
    <rPh sb="36" eb="37">
      <t>ニナ</t>
    </rPh>
    <rPh sb="38" eb="40">
      <t>コウギョウ</t>
    </rPh>
    <rPh sb="40" eb="42">
      <t>ヨウスイ</t>
    </rPh>
    <rPh sb="43" eb="45">
      <t>アンテイ</t>
    </rPh>
    <rPh sb="47" eb="49">
      <t>キョウキュウ</t>
    </rPh>
    <rPh sb="54" eb="56">
      <t>レイワ</t>
    </rPh>
    <rPh sb="57" eb="58">
      <t>ネン</t>
    </rPh>
    <rPh sb="59" eb="60">
      <t>ガツ</t>
    </rPh>
    <rPh sb="61" eb="63">
      <t>サクテイ</t>
    </rPh>
    <rPh sb="66" eb="69">
      <t>カゴシマ</t>
    </rPh>
    <rPh sb="69" eb="70">
      <t>ケン</t>
    </rPh>
    <rPh sb="70" eb="73">
      <t>コウギョウヨウ</t>
    </rPh>
    <rPh sb="73" eb="75">
      <t>スイドウ</t>
    </rPh>
    <rPh sb="75" eb="77">
      <t>ジギョウ</t>
    </rPh>
    <rPh sb="77" eb="79">
      <t>ケイエイ</t>
    </rPh>
    <rPh sb="79" eb="81">
      <t>センリャク</t>
    </rPh>
    <rPh sb="83" eb="84">
      <t>モト</t>
    </rPh>
    <rPh sb="87" eb="89">
      <t>ケイヤク</t>
    </rPh>
    <rPh sb="89" eb="91">
      <t>スイリョウ</t>
    </rPh>
    <rPh sb="92" eb="94">
      <t>イジ</t>
    </rPh>
    <rPh sb="95" eb="97">
      <t>カクダイ</t>
    </rPh>
    <rPh sb="98" eb="100">
      <t>ケイヒ</t>
    </rPh>
    <rPh sb="101" eb="103">
      <t>サクゲン</t>
    </rPh>
    <rPh sb="104" eb="105">
      <t>ツト</t>
    </rPh>
    <rPh sb="113" eb="115">
      <t>ケイエイ</t>
    </rPh>
    <rPh sb="116" eb="119">
      <t>アンテイカ</t>
    </rPh>
    <rPh sb="120" eb="123">
      <t>コウリツカ</t>
    </rPh>
    <rPh sb="124" eb="125">
      <t>ト</t>
    </rPh>
    <rPh sb="126" eb="127">
      <t>ク</t>
    </rPh>
    <rPh sb="128" eb="13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</si>
</sst>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80.75</c:v>
                </c:pt>
                <c:pt idx="1">
                  <c:v>82.61</c:v>
                </c:pt>
                <c:pt idx="2">
                  <c:v>47.48</c:v>
                </c:pt>
                <c:pt idx="3">
                  <c:v>48.06</c:v>
                </c:pt>
                <c:pt idx="4">
                  <c:v>44.77</c:v>
                </c:pt>
              </c:numCache>
            </c:numRef>
          </c:val>
          <c:extLst>
            <c:ext xmlns:c16="http://schemas.microsoft.com/office/drawing/2014/chart" uri="{C3380CC4-5D6E-409C-BE32-E72D297353CC}">
              <c16:uniqueId val="{00000000-E34B-42B2-A1A7-60985F70869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51.15</c:v>
                </c:pt>
                <c:pt idx="1">
                  <c:v>52.15</c:v>
                </c:pt>
                <c:pt idx="2">
                  <c:v>52.21</c:v>
                </c:pt>
                <c:pt idx="3">
                  <c:v>54.51</c:v>
                </c:pt>
                <c:pt idx="4">
                  <c:v>55.38</c:v>
                </c:pt>
              </c:numCache>
            </c:numRef>
          </c:val>
          <c:smooth val="0"/>
          <c:extLst>
            <c:ext xmlns:c16="http://schemas.microsoft.com/office/drawing/2014/chart" uri="{C3380CC4-5D6E-409C-BE32-E72D297353CC}">
              <c16:uniqueId val="{00000001-E34B-42B2-A1A7-60985F70869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247.92</c:v>
                </c:pt>
                <c:pt idx="1">
                  <c:v>253.02</c:v>
                </c:pt>
                <c:pt idx="2">
                  <c:v>220.5</c:v>
                </c:pt>
                <c:pt idx="3">
                  <c:v>190.46</c:v>
                </c:pt>
                <c:pt idx="4">
                  <c:v>0</c:v>
                </c:pt>
              </c:numCache>
            </c:numRef>
          </c:val>
          <c:extLst>
            <c:ext xmlns:c16="http://schemas.microsoft.com/office/drawing/2014/chart" uri="{C3380CC4-5D6E-409C-BE32-E72D297353CC}">
              <c16:uniqueId val="{00000000-4D0D-4C4A-A19F-6B3FA35734E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83.56</c:v>
                </c:pt>
                <c:pt idx="1">
                  <c:v>82.78</c:v>
                </c:pt>
                <c:pt idx="2">
                  <c:v>79.27</c:v>
                </c:pt>
                <c:pt idx="3">
                  <c:v>75.56</c:v>
                </c:pt>
                <c:pt idx="4">
                  <c:v>68.38</c:v>
                </c:pt>
              </c:numCache>
            </c:numRef>
          </c:val>
          <c:smooth val="0"/>
          <c:extLst>
            <c:ext xmlns:c16="http://schemas.microsoft.com/office/drawing/2014/chart" uri="{C3380CC4-5D6E-409C-BE32-E72D297353CC}">
              <c16:uniqueId val="{00000001-4D0D-4C4A-A19F-6B3FA35734E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111.31</c:v>
                </c:pt>
                <c:pt idx="1">
                  <c:v>92.2</c:v>
                </c:pt>
                <c:pt idx="2">
                  <c:v>99.16</c:v>
                </c:pt>
                <c:pt idx="3">
                  <c:v>65.62</c:v>
                </c:pt>
                <c:pt idx="4">
                  <c:v>85.86</c:v>
                </c:pt>
              </c:numCache>
            </c:numRef>
          </c:val>
          <c:extLst>
            <c:ext xmlns:c16="http://schemas.microsoft.com/office/drawing/2014/chart" uri="{C3380CC4-5D6E-409C-BE32-E72D297353CC}">
              <c16:uniqueId val="{00000000-97B1-4039-9F1C-C7681E7A8DC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109.99</c:v>
                </c:pt>
                <c:pt idx="1">
                  <c:v>109.1</c:v>
                </c:pt>
                <c:pt idx="2">
                  <c:v>108.18</c:v>
                </c:pt>
                <c:pt idx="3">
                  <c:v>114.99</c:v>
                </c:pt>
                <c:pt idx="4">
                  <c:v>110.04</c:v>
                </c:pt>
              </c:numCache>
            </c:numRef>
          </c:val>
          <c:smooth val="0"/>
          <c:extLst>
            <c:ext xmlns:c16="http://schemas.microsoft.com/office/drawing/2014/chart" uri="{C3380CC4-5D6E-409C-BE32-E72D297353CC}">
              <c16:uniqueId val="{00000001-97B1-4039-9F1C-C7681E7A8DC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25.05</c:v>
                </c:pt>
                <c:pt idx="1">
                  <c:v>25.05</c:v>
                </c:pt>
                <c:pt idx="2">
                  <c:v>25.05</c:v>
                </c:pt>
                <c:pt idx="3">
                  <c:v>11.36</c:v>
                </c:pt>
                <c:pt idx="4">
                  <c:v>44.67</c:v>
                </c:pt>
              </c:numCache>
            </c:numRef>
          </c:val>
          <c:extLst>
            <c:ext xmlns:c16="http://schemas.microsoft.com/office/drawing/2014/chart" uri="{C3380CC4-5D6E-409C-BE32-E72D297353CC}">
              <c16:uniqueId val="{00000000-D5D1-46A2-ADCC-3B5DF986636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20.8</c:v>
                </c:pt>
                <c:pt idx="1">
                  <c:v>29.43</c:v>
                </c:pt>
                <c:pt idx="2">
                  <c:v>32.03</c:v>
                </c:pt>
                <c:pt idx="3">
                  <c:v>36.58</c:v>
                </c:pt>
                <c:pt idx="4">
                  <c:v>40.880000000000003</c:v>
                </c:pt>
              </c:numCache>
            </c:numRef>
          </c:val>
          <c:smooth val="0"/>
          <c:extLst>
            <c:ext xmlns:c16="http://schemas.microsoft.com/office/drawing/2014/chart" uri="{C3380CC4-5D6E-409C-BE32-E72D297353CC}">
              <c16:uniqueId val="{00000001-D5D1-46A2-ADCC-3B5DF986636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50-497A-B3A7-78CE16F4D59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0.11</c:v>
                </c:pt>
                <c:pt idx="1">
                  <c:v>0.11</c:v>
                </c:pt>
                <c:pt idx="2">
                  <c:v>0.11</c:v>
                </c:pt>
                <c:pt idx="3">
                  <c:v>0.36</c:v>
                </c:pt>
                <c:pt idx="4">
                  <c:v>0.12</c:v>
                </c:pt>
              </c:numCache>
            </c:numRef>
          </c:val>
          <c:smooth val="0"/>
          <c:extLst>
            <c:ext xmlns:c16="http://schemas.microsoft.com/office/drawing/2014/chart" uri="{C3380CC4-5D6E-409C-BE32-E72D297353CC}">
              <c16:uniqueId val="{00000001-3A50-497A-B3A7-78CE16F4D59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222.94</c:v>
                </c:pt>
                <c:pt idx="1">
                  <c:v>403.28</c:v>
                </c:pt>
                <c:pt idx="2">
                  <c:v>335.22</c:v>
                </c:pt>
                <c:pt idx="3">
                  <c:v>565.17999999999995</c:v>
                </c:pt>
                <c:pt idx="4">
                  <c:v>734.9</c:v>
                </c:pt>
              </c:numCache>
            </c:numRef>
          </c:val>
          <c:extLst>
            <c:ext xmlns:c16="http://schemas.microsoft.com/office/drawing/2014/chart" uri="{C3380CC4-5D6E-409C-BE32-E72D297353CC}">
              <c16:uniqueId val="{00000000-32D0-4C0A-BEE9-6545BE095FB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688.41</c:v>
                </c:pt>
                <c:pt idx="1">
                  <c:v>649.91999999999996</c:v>
                </c:pt>
                <c:pt idx="2">
                  <c:v>680.22</c:v>
                </c:pt>
                <c:pt idx="3">
                  <c:v>786.06</c:v>
                </c:pt>
                <c:pt idx="4">
                  <c:v>771.18</c:v>
                </c:pt>
              </c:numCache>
            </c:numRef>
          </c:val>
          <c:smooth val="0"/>
          <c:extLst>
            <c:ext xmlns:c16="http://schemas.microsoft.com/office/drawing/2014/chart" uri="{C3380CC4-5D6E-409C-BE32-E72D297353CC}">
              <c16:uniqueId val="{00000001-32D0-4C0A-BEE9-6545BE095FB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677.78</c:v>
                </c:pt>
                <c:pt idx="1">
                  <c:v>1522.46</c:v>
                </c:pt>
                <c:pt idx="2">
                  <c:v>1583.77</c:v>
                </c:pt>
                <c:pt idx="3">
                  <c:v>1297.1500000000001</c:v>
                </c:pt>
                <c:pt idx="4">
                  <c:v>1240.3499999999999</c:v>
                </c:pt>
              </c:numCache>
            </c:numRef>
          </c:val>
          <c:extLst>
            <c:ext xmlns:c16="http://schemas.microsoft.com/office/drawing/2014/chart" uri="{C3380CC4-5D6E-409C-BE32-E72D297353CC}">
              <c16:uniqueId val="{00000000-D99B-4FB7-BFED-3814F1A107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505.25</c:v>
                </c:pt>
                <c:pt idx="1">
                  <c:v>531.53</c:v>
                </c:pt>
                <c:pt idx="2">
                  <c:v>504.73</c:v>
                </c:pt>
                <c:pt idx="3">
                  <c:v>450.91</c:v>
                </c:pt>
                <c:pt idx="4">
                  <c:v>444.01</c:v>
                </c:pt>
              </c:numCache>
            </c:numRef>
          </c:val>
          <c:smooth val="0"/>
          <c:extLst>
            <c:ext xmlns:c16="http://schemas.microsoft.com/office/drawing/2014/chart" uri="{C3380CC4-5D6E-409C-BE32-E72D297353CC}">
              <c16:uniqueId val="{00000001-D99B-4FB7-BFED-3814F1A107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111.33</c:v>
                </c:pt>
                <c:pt idx="1">
                  <c:v>91.95</c:v>
                </c:pt>
                <c:pt idx="2">
                  <c:v>83.85</c:v>
                </c:pt>
                <c:pt idx="3">
                  <c:v>56.82</c:v>
                </c:pt>
                <c:pt idx="4">
                  <c:v>79.959999999999994</c:v>
                </c:pt>
              </c:numCache>
            </c:numRef>
          </c:val>
          <c:extLst>
            <c:ext xmlns:c16="http://schemas.microsoft.com/office/drawing/2014/chart" uri="{C3380CC4-5D6E-409C-BE32-E72D297353CC}">
              <c16:uniqueId val="{00000000-2AA9-44BE-8C77-1841FF5C6B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93.58</c:v>
                </c:pt>
                <c:pt idx="1">
                  <c:v>93.31</c:v>
                </c:pt>
                <c:pt idx="2">
                  <c:v>92.2</c:v>
                </c:pt>
                <c:pt idx="3">
                  <c:v>103.39</c:v>
                </c:pt>
                <c:pt idx="4">
                  <c:v>96.49</c:v>
                </c:pt>
              </c:numCache>
            </c:numRef>
          </c:val>
          <c:smooth val="0"/>
          <c:extLst>
            <c:ext xmlns:c16="http://schemas.microsoft.com/office/drawing/2014/chart" uri="{C3380CC4-5D6E-409C-BE32-E72D297353CC}">
              <c16:uniqueId val="{00000001-2AA9-44BE-8C77-1841FF5C6B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28.83</c:v>
                </c:pt>
                <c:pt idx="1">
                  <c:v>34.94</c:v>
                </c:pt>
                <c:pt idx="2">
                  <c:v>36.869999999999997</c:v>
                </c:pt>
                <c:pt idx="3">
                  <c:v>63.67</c:v>
                </c:pt>
                <c:pt idx="4">
                  <c:v>49.74</c:v>
                </c:pt>
              </c:numCache>
            </c:numRef>
          </c:val>
          <c:extLst>
            <c:ext xmlns:c16="http://schemas.microsoft.com/office/drawing/2014/chart" uri="{C3380CC4-5D6E-409C-BE32-E72D297353CC}">
              <c16:uniqueId val="{00000000-CDD0-415E-BB12-5E20DD66E3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33.79</c:v>
                </c:pt>
                <c:pt idx="1">
                  <c:v>33.81</c:v>
                </c:pt>
                <c:pt idx="2">
                  <c:v>34.33</c:v>
                </c:pt>
                <c:pt idx="3">
                  <c:v>30.96</c:v>
                </c:pt>
                <c:pt idx="4">
                  <c:v>33.229999999999997</c:v>
                </c:pt>
              </c:numCache>
            </c:numRef>
          </c:val>
          <c:smooth val="0"/>
          <c:extLst>
            <c:ext xmlns:c16="http://schemas.microsoft.com/office/drawing/2014/chart" uri="{C3380CC4-5D6E-409C-BE32-E72D297353CC}">
              <c16:uniqueId val="{00000001-CDD0-415E-BB12-5E20DD66E3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36.909999999999997</c:v>
                </c:pt>
                <c:pt idx="1">
                  <c:v>37.96</c:v>
                </c:pt>
                <c:pt idx="2">
                  <c:v>43.82</c:v>
                </c:pt>
                <c:pt idx="3">
                  <c:v>71.900000000000006</c:v>
                </c:pt>
                <c:pt idx="4">
                  <c:v>70.75</c:v>
                </c:pt>
              </c:numCache>
            </c:numRef>
          </c:val>
          <c:extLst>
            <c:ext xmlns:c16="http://schemas.microsoft.com/office/drawing/2014/chart" uri="{C3380CC4-5D6E-409C-BE32-E72D297353CC}">
              <c16:uniqueId val="{00000000-A296-4D25-A039-12F22B70C50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43.12</c:v>
                </c:pt>
                <c:pt idx="1">
                  <c:v>43.85</c:v>
                </c:pt>
                <c:pt idx="2">
                  <c:v>44.05</c:v>
                </c:pt>
                <c:pt idx="3">
                  <c:v>45.51</c:v>
                </c:pt>
                <c:pt idx="4">
                  <c:v>44.67</c:v>
                </c:pt>
              </c:numCache>
            </c:numRef>
          </c:val>
          <c:smooth val="0"/>
          <c:extLst>
            <c:ext xmlns:c16="http://schemas.microsoft.com/office/drawing/2014/chart" uri="{C3380CC4-5D6E-409C-BE32-E72D297353CC}">
              <c16:uniqueId val="{00000001-A296-4D25-A039-12F22B70C50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47.63</c:v>
                </c:pt>
                <c:pt idx="1">
                  <c:v>48.23</c:v>
                </c:pt>
                <c:pt idx="2">
                  <c:v>57.58</c:v>
                </c:pt>
                <c:pt idx="3">
                  <c:v>98.56</c:v>
                </c:pt>
                <c:pt idx="4">
                  <c:v>92.63</c:v>
                </c:pt>
              </c:numCache>
            </c:numRef>
          </c:val>
          <c:extLst>
            <c:ext xmlns:c16="http://schemas.microsoft.com/office/drawing/2014/chart" uri="{C3380CC4-5D6E-409C-BE32-E72D297353CC}">
              <c16:uniqueId val="{00000000-3965-44F0-B482-EB70E30936A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61.62</c:v>
                </c:pt>
                <c:pt idx="1">
                  <c:v>61.64</c:v>
                </c:pt>
                <c:pt idx="2">
                  <c:v>61.85</c:v>
                </c:pt>
                <c:pt idx="3">
                  <c:v>64.14</c:v>
                </c:pt>
                <c:pt idx="4">
                  <c:v>63.89</c:v>
                </c:pt>
              </c:numCache>
            </c:numRef>
          </c:val>
          <c:smooth val="0"/>
          <c:extLst>
            <c:ext xmlns:c16="http://schemas.microsoft.com/office/drawing/2014/chart" uri="{C3380CC4-5D6E-409C-BE32-E72D297353CC}">
              <c16:uniqueId val="{00000001-3965-44F0-B482-EB70E30936A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鹿児島県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18600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13159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54.4</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43</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17230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0" t="s">
        <v>106</v>
      </c>
      <c r="SN16" s="81"/>
      <c r="SO16" s="81"/>
      <c r="SP16" s="81"/>
      <c r="SQ16" s="81"/>
      <c r="SR16" s="81"/>
      <c r="SS16" s="81"/>
      <c r="ST16" s="81"/>
      <c r="SU16" s="81"/>
      <c r="SV16" s="81"/>
      <c r="SW16" s="81"/>
      <c r="SX16" s="81"/>
      <c r="SY16" s="81"/>
      <c r="SZ16" s="81"/>
      <c r="TA16" s="82"/>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0"/>
      <c r="SN17" s="81"/>
      <c r="SO17" s="81"/>
      <c r="SP17" s="81"/>
      <c r="SQ17" s="81"/>
      <c r="SR17" s="81"/>
      <c r="SS17" s="81"/>
      <c r="ST17" s="81"/>
      <c r="SU17" s="81"/>
      <c r="SV17" s="81"/>
      <c r="SW17" s="81"/>
      <c r="SX17" s="81"/>
      <c r="SY17" s="81"/>
      <c r="SZ17" s="81"/>
      <c r="TA17" s="82"/>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0"/>
      <c r="SN18" s="81"/>
      <c r="SO18" s="81"/>
      <c r="SP18" s="81"/>
      <c r="SQ18" s="81"/>
      <c r="SR18" s="81"/>
      <c r="SS18" s="81"/>
      <c r="ST18" s="81"/>
      <c r="SU18" s="81"/>
      <c r="SV18" s="81"/>
      <c r="SW18" s="81"/>
      <c r="SX18" s="81"/>
      <c r="SY18" s="81"/>
      <c r="SZ18" s="81"/>
      <c r="TA18" s="82"/>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0"/>
      <c r="SN19" s="81"/>
      <c r="SO19" s="81"/>
      <c r="SP19" s="81"/>
      <c r="SQ19" s="81"/>
      <c r="SR19" s="81"/>
      <c r="SS19" s="81"/>
      <c r="ST19" s="81"/>
      <c r="SU19" s="81"/>
      <c r="SV19" s="81"/>
      <c r="SW19" s="81"/>
      <c r="SX19" s="81"/>
      <c r="SY19" s="81"/>
      <c r="SZ19" s="81"/>
      <c r="TA19" s="82"/>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0"/>
      <c r="SN20" s="81"/>
      <c r="SO20" s="81"/>
      <c r="SP20" s="81"/>
      <c r="SQ20" s="81"/>
      <c r="SR20" s="81"/>
      <c r="SS20" s="81"/>
      <c r="ST20" s="81"/>
      <c r="SU20" s="81"/>
      <c r="SV20" s="81"/>
      <c r="SW20" s="81"/>
      <c r="SX20" s="81"/>
      <c r="SY20" s="81"/>
      <c r="SZ20" s="81"/>
      <c r="TA20" s="82"/>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0"/>
      <c r="SN21" s="81"/>
      <c r="SO21" s="81"/>
      <c r="SP21" s="81"/>
      <c r="SQ21" s="81"/>
      <c r="SR21" s="81"/>
      <c r="SS21" s="81"/>
      <c r="ST21" s="81"/>
      <c r="SU21" s="81"/>
      <c r="SV21" s="81"/>
      <c r="SW21" s="81"/>
      <c r="SX21" s="81"/>
      <c r="SY21" s="81"/>
      <c r="SZ21" s="81"/>
      <c r="TA21" s="82"/>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0"/>
      <c r="SN22" s="81"/>
      <c r="SO22" s="81"/>
      <c r="SP22" s="81"/>
      <c r="SQ22" s="81"/>
      <c r="SR22" s="81"/>
      <c r="SS22" s="81"/>
      <c r="ST22" s="81"/>
      <c r="SU22" s="81"/>
      <c r="SV22" s="81"/>
      <c r="SW22" s="81"/>
      <c r="SX22" s="81"/>
      <c r="SY22" s="81"/>
      <c r="SZ22" s="81"/>
      <c r="TA22" s="82"/>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0"/>
      <c r="SN23" s="81"/>
      <c r="SO23" s="81"/>
      <c r="SP23" s="81"/>
      <c r="SQ23" s="81"/>
      <c r="SR23" s="81"/>
      <c r="SS23" s="81"/>
      <c r="ST23" s="81"/>
      <c r="SU23" s="81"/>
      <c r="SV23" s="81"/>
      <c r="SW23" s="81"/>
      <c r="SX23" s="81"/>
      <c r="SY23" s="81"/>
      <c r="SZ23" s="81"/>
      <c r="TA23" s="82"/>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0"/>
      <c r="SN24" s="81"/>
      <c r="SO24" s="81"/>
      <c r="SP24" s="81"/>
      <c r="SQ24" s="81"/>
      <c r="SR24" s="81"/>
      <c r="SS24" s="81"/>
      <c r="ST24" s="81"/>
      <c r="SU24" s="81"/>
      <c r="SV24" s="81"/>
      <c r="SW24" s="81"/>
      <c r="SX24" s="81"/>
      <c r="SY24" s="81"/>
      <c r="SZ24" s="81"/>
      <c r="TA24" s="82"/>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0"/>
      <c r="SN25" s="81"/>
      <c r="SO25" s="81"/>
      <c r="SP25" s="81"/>
      <c r="SQ25" s="81"/>
      <c r="SR25" s="81"/>
      <c r="SS25" s="81"/>
      <c r="ST25" s="81"/>
      <c r="SU25" s="81"/>
      <c r="SV25" s="81"/>
      <c r="SW25" s="81"/>
      <c r="SX25" s="81"/>
      <c r="SY25" s="81"/>
      <c r="SZ25" s="81"/>
      <c r="TA25" s="82"/>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0"/>
      <c r="SN26" s="81"/>
      <c r="SO26" s="81"/>
      <c r="SP26" s="81"/>
      <c r="SQ26" s="81"/>
      <c r="SR26" s="81"/>
      <c r="SS26" s="81"/>
      <c r="ST26" s="81"/>
      <c r="SU26" s="81"/>
      <c r="SV26" s="81"/>
      <c r="SW26" s="81"/>
      <c r="SX26" s="81"/>
      <c r="SY26" s="81"/>
      <c r="SZ26" s="81"/>
      <c r="TA26" s="82"/>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0"/>
      <c r="SN27" s="81"/>
      <c r="SO27" s="81"/>
      <c r="SP27" s="81"/>
      <c r="SQ27" s="81"/>
      <c r="SR27" s="81"/>
      <c r="SS27" s="81"/>
      <c r="ST27" s="81"/>
      <c r="SU27" s="81"/>
      <c r="SV27" s="81"/>
      <c r="SW27" s="81"/>
      <c r="SX27" s="81"/>
      <c r="SY27" s="81"/>
      <c r="SZ27" s="81"/>
      <c r="TA27" s="82"/>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0"/>
      <c r="SN28" s="81"/>
      <c r="SO28" s="81"/>
      <c r="SP28" s="81"/>
      <c r="SQ28" s="81"/>
      <c r="SR28" s="81"/>
      <c r="SS28" s="81"/>
      <c r="ST28" s="81"/>
      <c r="SU28" s="81"/>
      <c r="SV28" s="81"/>
      <c r="SW28" s="81"/>
      <c r="SX28" s="81"/>
      <c r="SY28" s="81"/>
      <c r="SZ28" s="81"/>
      <c r="TA28" s="82"/>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0"/>
      <c r="SN29" s="81"/>
      <c r="SO29" s="81"/>
      <c r="SP29" s="81"/>
      <c r="SQ29" s="81"/>
      <c r="SR29" s="81"/>
      <c r="SS29" s="81"/>
      <c r="ST29" s="81"/>
      <c r="SU29" s="81"/>
      <c r="SV29" s="81"/>
      <c r="SW29" s="81"/>
      <c r="SX29" s="81"/>
      <c r="SY29" s="81"/>
      <c r="SZ29" s="81"/>
      <c r="TA29" s="8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0"/>
      <c r="SN30" s="81"/>
      <c r="SO30" s="81"/>
      <c r="SP30" s="81"/>
      <c r="SQ30" s="81"/>
      <c r="SR30" s="81"/>
      <c r="SS30" s="81"/>
      <c r="ST30" s="81"/>
      <c r="SU30" s="81"/>
      <c r="SV30" s="81"/>
      <c r="SW30" s="81"/>
      <c r="SX30" s="81"/>
      <c r="SY30" s="81"/>
      <c r="SZ30" s="81"/>
      <c r="TA30" s="82"/>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0"/>
      <c r="SN31" s="81"/>
      <c r="SO31" s="81"/>
      <c r="SP31" s="81"/>
      <c r="SQ31" s="81"/>
      <c r="SR31" s="81"/>
      <c r="SS31" s="81"/>
      <c r="ST31" s="81"/>
      <c r="SU31" s="81"/>
      <c r="SV31" s="81"/>
      <c r="SW31" s="81"/>
      <c r="SX31" s="81"/>
      <c r="SY31" s="81"/>
      <c r="SZ31" s="81"/>
      <c r="TA31" s="82"/>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111.31</v>
      </c>
      <c r="Y32" s="107"/>
      <c r="Z32" s="107"/>
      <c r="AA32" s="107"/>
      <c r="AB32" s="107"/>
      <c r="AC32" s="107"/>
      <c r="AD32" s="107"/>
      <c r="AE32" s="107"/>
      <c r="AF32" s="107"/>
      <c r="AG32" s="107"/>
      <c r="AH32" s="107"/>
      <c r="AI32" s="107"/>
      <c r="AJ32" s="107"/>
      <c r="AK32" s="107"/>
      <c r="AL32" s="107"/>
      <c r="AM32" s="107"/>
      <c r="AN32" s="107"/>
      <c r="AO32" s="107"/>
      <c r="AP32" s="107"/>
      <c r="AQ32" s="108"/>
      <c r="AR32" s="106">
        <f>データ!U6</f>
        <v>92.2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99.16</v>
      </c>
      <c r="BM32" s="107"/>
      <c r="BN32" s="107"/>
      <c r="BO32" s="107"/>
      <c r="BP32" s="107"/>
      <c r="BQ32" s="107"/>
      <c r="BR32" s="107"/>
      <c r="BS32" s="107"/>
      <c r="BT32" s="107"/>
      <c r="BU32" s="107"/>
      <c r="BV32" s="107"/>
      <c r="BW32" s="107"/>
      <c r="BX32" s="107"/>
      <c r="BY32" s="107"/>
      <c r="BZ32" s="107"/>
      <c r="CA32" s="107"/>
      <c r="CB32" s="107"/>
      <c r="CC32" s="107"/>
      <c r="CD32" s="107"/>
      <c r="CE32" s="108"/>
      <c r="CF32" s="106">
        <f>データ!W6</f>
        <v>65.62</v>
      </c>
      <c r="CG32" s="107"/>
      <c r="CH32" s="107"/>
      <c r="CI32" s="107"/>
      <c r="CJ32" s="107"/>
      <c r="CK32" s="107"/>
      <c r="CL32" s="107"/>
      <c r="CM32" s="107"/>
      <c r="CN32" s="107"/>
      <c r="CO32" s="107"/>
      <c r="CP32" s="107"/>
      <c r="CQ32" s="107"/>
      <c r="CR32" s="107"/>
      <c r="CS32" s="107"/>
      <c r="CT32" s="107"/>
      <c r="CU32" s="107"/>
      <c r="CV32" s="107"/>
      <c r="CW32" s="107"/>
      <c r="CX32" s="107"/>
      <c r="CY32" s="108"/>
      <c r="CZ32" s="106">
        <f>データ!X6</f>
        <v>85.86</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247.92</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253.02</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220.5</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190.46</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222.94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403.28</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335.22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565.17999999999995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734.9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677.78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1522.46</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1583.77</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1297.1500000000001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1240.3499999999999</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0"/>
      <c r="SN32" s="81"/>
      <c r="SO32" s="81"/>
      <c r="SP32" s="81"/>
      <c r="SQ32" s="81"/>
      <c r="SR32" s="81"/>
      <c r="SS32" s="81"/>
      <c r="ST32" s="81"/>
      <c r="SU32" s="81"/>
      <c r="SV32" s="81"/>
      <c r="SW32" s="81"/>
      <c r="SX32" s="81"/>
      <c r="SY32" s="81"/>
      <c r="SZ32" s="81"/>
      <c r="TA32" s="82"/>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109.99</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109.1</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108.18</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114.99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110.04</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83.56</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82.78</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79.27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75.56</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68.38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688.41</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649.91999999999996</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680.22</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786.06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771.18</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505.25</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531.53</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504.73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450.91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444.01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0"/>
      <c r="SN33" s="81"/>
      <c r="SO33" s="81"/>
      <c r="SP33" s="81"/>
      <c r="SQ33" s="81"/>
      <c r="SR33" s="81"/>
      <c r="SS33" s="81"/>
      <c r="ST33" s="81"/>
      <c r="SU33" s="81"/>
      <c r="SV33" s="81"/>
      <c r="SW33" s="81"/>
      <c r="SX33" s="81"/>
      <c r="SY33" s="81"/>
      <c r="SZ33" s="81"/>
      <c r="TA33" s="82"/>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0"/>
      <c r="SN34" s="81"/>
      <c r="SO34" s="81"/>
      <c r="SP34" s="81"/>
      <c r="SQ34" s="81"/>
      <c r="SR34" s="81"/>
      <c r="SS34" s="81"/>
      <c r="ST34" s="81"/>
      <c r="SU34" s="81"/>
      <c r="SV34" s="81"/>
      <c r="SW34" s="81"/>
      <c r="SX34" s="81"/>
      <c r="SY34" s="81"/>
      <c r="SZ34" s="81"/>
      <c r="TA34" s="8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0"/>
      <c r="SN35" s="81"/>
      <c r="SO35" s="81"/>
      <c r="SP35" s="81"/>
      <c r="SQ35" s="81"/>
      <c r="SR35" s="81"/>
      <c r="SS35" s="81"/>
      <c r="ST35" s="81"/>
      <c r="SU35" s="81"/>
      <c r="SV35" s="81"/>
      <c r="SW35" s="81"/>
      <c r="SX35" s="81"/>
      <c r="SY35" s="81"/>
      <c r="SZ35" s="81"/>
      <c r="TA35" s="8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0"/>
      <c r="SN36" s="81"/>
      <c r="SO36" s="81"/>
      <c r="SP36" s="81"/>
      <c r="SQ36" s="81"/>
      <c r="SR36" s="81"/>
      <c r="SS36" s="81"/>
      <c r="ST36" s="81"/>
      <c r="SU36" s="81"/>
      <c r="SV36" s="81"/>
      <c r="SW36" s="81"/>
      <c r="SX36" s="81"/>
      <c r="SY36" s="81"/>
      <c r="SZ36" s="81"/>
      <c r="TA36" s="8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0"/>
      <c r="SN37" s="81"/>
      <c r="SO37" s="81"/>
      <c r="SP37" s="81"/>
      <c r="SQ37" s="81"/>
      <c r="SR37" s="81"/>
      <c r="SS37" s="81"/>
      <c r="ST37" s="81"/>
      <c r="SU37" s="81"/>
      <c r="SV37" s="81"/>
      <c r="SW37" s="81"/>
      <c r="SX37" s="81"/>
      <c r="SY37" s="81"/>
      <c r="SZ37" s="81"/>
      <c r="TA37" s="8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0"/>
      <c r="SN38" s="81"/>
      <c r="SO38" s="81"/>
      <c r="SP38" s="81"/>
      <c r="SQ38" s="81"/>
      <c r="SR38" s="81"/>
      <c r="SS38" s="81"/>
      <c r="ST38" s="81"/>
      <c r="SU38" s="81"/>
      <c r="SV38" s="81"/>
      <c r="SW38" s="81"/>
      <c r="SX38" s="81"/>
      <c r="SY38" s="81"/>
      <c r="SZ38" s="81"/>
      <c r="TA38" s="8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0"/>
      <c r="SN39" s="81"/>
      <c r="SO39" s="81"/>
      <c r="SP39" s="81"/>
      <c r="SQ39" s="81"/>
      <c r="SR39" s="81"/>
      <c r="SS39" s="81"/>
      <c r="ST39" s="81"/>
      <c r="SU39" s="81"/>
      <c r="SV39" s="81"/>
      <c r="SW39" s="81"/>
      <c r="SX39" s="81"/>
      <c r="SY39" s="81"/>
      <c r="SZ39" s="81"/>
      <c r="TA39" s="82"/>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0"/>
      <c r="SN40" s="81"/>
      <c r="SO40" s="81"/>
      <c r="SP40" s="81"/>
      <c r="SQ40" s="81"/>
      <c r="SR40" s="81"/>
      <c r="SS40" s="81"/>
      <c r="ST40" s="81"/>
      <c r="SU40" s="81"/>
      <c r="SV40" s="81"/>
      <c r="SW40" s="81"/>
      <c r="SX40" s="81"/>
      <c r="SY40" s="81"/>
      <c r="SZ40" s="81"/>
      <c r="TA40" s="82"/>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0"/>
      <c r="SN41" s="81"/>
      <c r="SO41" s="81"/>
      <c r="SP41" s="81"/>
      <c r="SQ41" s="81"/>
      <c r="SR41" s="81"/>
      <c r="SS41" s="81"/>
      <c r="ST41" s="81"/>
      <c r="SU41" s="81"/>
      <c r="SV41" s="81"/>
      <c r="SW41" s="81"/>
      <c r="SX41" s="81"/>
      <c r="SY41" s="81"/>
      <c r="SZ41" s="81"/>
      <c r="TA41" s="82"/>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0"/>
      <c r="SN42" s="81"/>
      <c r="SO42" s="81"/>
      <c r="SP42" s="81"/>
      <c r="SQ42" s="81"/>
      <c r="SR42" s="81"/>
      <c r="SS42" s="81"/>
      <c r="ST42" s="81"/>
      <c r="SU42" s="81"/>
      <c r="SV42" s="81"/>
      <c r="SW42" s="81"/>
      <c r="SX42" s="81"/>
      <c r="SY42" s="81"/>
      <c r="SZ42" s="81"/>
      <c r="TA42" s="82"/>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0"/>
      <c r="SN43" s="81"/>
      <c r="SO43" s="81"/>
      <c r="SP43" s="81"/>
      <c r="SQ43" s="81"/>
      <c r="SR43" s="81"/>
      <c r="SS43" s="81"/>
      <c r="ST43" s="81"/>
      <c r="SU43" s="81"/>
      <c r="SV43" s="81"/>
      <c r="SW43" s="81"/>
      <c r="SX43" s="81"/>
      <c r="SY43" s="81"/>
      <c r="SZ43" s="81"/>
      <c r="TA43" s="82"/>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0"/>
      <c r="SN44" s="81"/>
      <c r="SO44" s="81"/>
      <c r="SP44" s="81"/>
      <c r="SQ44" s="81"/>
      <c r="SR44" s="81"/>
      <c r="SS44" s="81"/>
      <c r="ST44" s="81"/>
      <c r="SU44" s="81"/>
      <c r="SV44" s="81"/>
      <c r="SW44" s="81"/>
      <c r="SX44" s="81"/>
      <c r="SY44" s="81"/>
      <c r="SZ44" s="81"/>
      <c r="TA44" s="82"/>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3"/>
      <c r="SN45" s="84"/>
      <c r="SO45" s="84"/>
      <c r="SP45" s="84"/>
      <c r="SQ45" s="84"/>
      <c r="SR45" s="84"/>
      <c r="SS45" s="84"/>
      <c r="ST45" s="84"/>
      <c r="SU45" s="84"/>
      <c r="SV45" s="84"/>
      <c r="SW45" s="84"/>
      <c r="SX45" s="84"/>
      <c r="SY45" s="84"/>
      <c r="SZ45" s="84"/>
      <c r="TA45" s="85"/>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107</v>
      </c>
      <c r="SN48" s="81"/>
      <c r="SO48" s="81"/>
      <c r="SP48" s="81"/>
      <c r="SQ48" s="81"/>
      <c r="SR48" s="81"/>
      <c r="SS48" s="81"/>
      <c r="ST48" s="81"/>
      <c r="SU48" s="81"/>
      <c r="SV48" s="81"/>
      <c r="SW48" s="81"/>
      <c r="SX48" s="81"/>
      <c r="SY48" s="81"/>
      <c r="SZ48" s="81"/>
      <c r="TA48" s="82"/>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111.33</v>
      </c>
      <c r="Y55" s="107"/>
      <c r="Z55" s="107"/>
      <c r="AA55" s="107"/>
      <c r="AB55" s="107"/>
      <c r="AC55" s="107"/>
      <c r="AD55" s="107"/>
      <c r="AE55" s="107"/>
      <c r="AF55" s="107"/>
      <c r="AG55" s="107"/>
      <c r="AH55" s="107"/>
      <c r="AI55" s="107"/>
      <c r="AJ55" s="107"/>
      <c r="AK55" s="107"/>
      <c r="AL55" s="107"/>
      <c r="AM55" s="107"/>
      <c r="AN55" s="107"/>
      <c r="AO55" s="107"/>
      <c r="AP55" s="107"/>
      <c r="AQ55" s="108"/>
      <c r="AR55" s="106">
        <f>データ!BM6</f>
        <v>91.95</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83.85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56.82</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79.959999999999994</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28.83</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34.94</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36.869999999999997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63.67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49.74</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36.909999999999997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37.96</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43.82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71.900000000000006</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70.75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47.63</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48.23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57.58</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98.56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92.63</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93.58</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93.31</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92.2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103.39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96.49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33.79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33.81</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34.33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30.96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33.229999999999997</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43.12</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43.85</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44.05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45.51</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44.67</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61.62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61.64</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61.85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64.14</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63.89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108</v>
      </c>
      <c r="SN68" s="81"/>
      <c r="SO68" s="81"/>
      <c r="SP68" s="81"/>
      <c r="SQ68" s="81"/>
      <c r="SR68" s="81"/>
      <c r="SS68" s="81"/>
      <c r="ST68" s="81"/>
      <c r="SU68" s="81"/>
      <c r="SV68" s="81"/>
      <c r="SW68" s="81"/>
      <c r="SX68" s="81"/>
      <c r="SY68" s="81"/>
      <c r="SZ68" s="81"/>
      <c r="TA68" s="82"/>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15">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H28</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H29</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H30</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R01</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R02</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H28</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H29</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H30</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R01</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R02</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H28</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H29</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H30</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R01</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R02</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80.75</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82.61</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47.48</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48.06</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44.77</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25.05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25.05</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25.05</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11.36</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44.67</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51.15</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52.15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52.21</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54.51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55.38</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20.8</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29.43</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32.03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36.58</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40.880000000000003</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0.11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0.36</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0.12</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38</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【76.89】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【59.52】</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【49.06】</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【0.39】</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uLO3GtHQwZApU9JnP5Dio+bcLmZy6bp2fydz6T28wH3mzjwdX9RWanncye/XwRVv+mx0z3Kl4Jl6f/VLWHyoA==" saltValue="QuFkCFly2XMDJyE15c3ue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111.31</v>
      </c>
      <c r="U6" s="52">
        <f>U7</f>
        <v>92.2</v>
      </c>
      <c r="V6" s="52">
        <f>V7</f>
        <v>99.16</v>
      </c>
      <c r="W6" s="52">
        <f>W7</f>
        <v>65.62</v>
      </c>
      <c r="X6" s="52">
        <f t="shared" si="3"/>
        <v>85.86</v>
      </c>
      <c r="Y6" s="52">
        <f t="shared" si="3"/>
        <v>109.99</v>
      </c>
      <c r="Z6" s="52">
        <f t="shared" si="3"/>
        <v>109.1</v>
      </c>
      <c r="AA6" s="52">
        <f t="shared" si="3"/>
        <v>108.18</v>
      </c>
      <c r="AB6" s="52">
        <f t="shared" si="3"/>
        <v>114.99</v>
      </c>
      <c r="AC6" s="52">
        <f t="shared" si="3"/>
        <v>110.04</v>
      </c>
      <c r="AD6" s="50" t="str">
        <f>IF(AD7="-","【-】","【"&amp;SUBSTITUTE(TEXT(AD7,"#,##0.00"),"-","△")&amp;"】")</f>
        <v>【118.49】</v>
      </c>
      <c r="AE6" s="52">
        <f t="shared" si="3"/>
        <v>247.92</v>
      </c>
      <c r="AF6" s="52">
        <f>AF7</f>
        <v>253.02</v>
      </c>
      <c r="AG6" s="52">
        <f>AG7</f>
        <v>220.5</v>
      </c>
      <c r="AH6" s="52">
        <f>AH7</f>
        <v>190.46</v>
      </c>
      <c r="AI6" s="52">
        <f t="shared" si="3"/>
        <v>0</v>
      </c>
      <c r="AJ6" s="52">
        <f t="shared" si="3"/>
        <v>83.56</v>
      </c>
      <c r="AK6" s="52">
        <f t="shared" si="3"/>
        <v>82.78</v>
      </c>
      <c r="AL6" s="52">
        <f t="shared" si="3"/>
        <v>79.27</v>
      </c>
      <c r="AM6" s="52">
        <f t="shared" si="3"/>
        <v>75.56</v>
      </c>
      <c r="AN6" s="52">
        <f t="shared" si="3"/>
        <v>68.38</v>
      </c>
      <c r="AO6" s="50" t="str">
        <f>IF(AO7="-","【-】","【"&amp;SUBSTITUTE(TEXT(AO7,"#,##0.00"),"-","△")&amp;"】")</f>
        <v>【19.58】</v>
      </c>
      <c r="AP6" s="52">
        <f t="shared" si="3"/>
        <v>222.94</v>
      </c>
      <c r="AQ6" s="52">
        <f>AQ7</f>
        <v>403.28</v>
      </c>
      <c r="AR6" s="52">
        <f>AR7</f>
        <v>335.22</v>
      </c>
      <c r="AS6" s="52">
        <f>AS7</f>
        <v>565.17999999999995</v>
      </c>
      <c r="AT6" s="52">
        <f t="shared" si="3"/>
        <v>734.9</v>
      </c>
      <c r="AU6" s="52">
        <f t="shared" si="3"/>
        <v>688.41</v>
      </c>
      <c r="AV6" s="52">
        <f t="shared" si="3"/>
        <v>649.91999999999996</v>
      </c>
      <c r="AW6" s="52">
        <f t="shared" si="3"/>
        <v>680.22</v>
      </c>
      <c r="AX6" s="52">
        <f t="shared" si="3"/>
        <v>786.06</v>
      </c>
      <c r="AY6" s="52">
        <f t="shared" si="3"/>
        <v>771.18</v>
      </c>
      <c r="AZ6" s="50" t="str">
        <f>IF(AZ7="-","【-】","【"&amp;SUBSTITUTE(TEXT(AZ7,"#,##0.00"),"-","△")&amp;"】")</f>
        <v>【436.32】</v>
      </c>
      <c r="BA6" s="52">
        <f t="shared" si="3"/>
        <v>677.78</v>
      </c>
      <c r="BB6" s="52">
        <f>BB7</f>
        <v>1522.46</v>
      </c>
      <c r="BC6" s="52">
        <f>BC7</f>
        <v>1583.77</v>
      </c>
      <c r="BD6" s="52">
        <f>BD7</f>
        <v>1297.1500000000001</v>
      </c>
      <c r="BE6" s="52">
        <f t="shared" si="3"/>
        <v>1240.3499999999999</v>
      </c>
      <c r="BF6" s="52">
        <f t="shared" si="3"/>
        <v>505.25</v>
      </c>
      <c r="BG6" s="52">
        <f t="shared" si="3"/>
        <v>531.53</v>
      </c>
      <c r="BH6" s="52">
        <f t="shared" si="3"/>
        <v>504.73</v>
      </c>
      <c r="BI6" s="52">
        <f t="shared" si="3"/>
        <v>450.91</v>
      </c>
      <c r="BJ6" s="52">
        <f t="shared" si="3"/>
        <v>444.01</v>
      </c>
      <c r="BK6" s="50" t="str">
        <f>IF(BK7="-","【-】","【"&amp;SUBSTITUTE(TEXT(BK7,"#,##0.00"),"-","△")&amp;"】")</f>
        <v>【238.21】</v>
      </c>
      <c r="BL6" s="52">
        <f t="shared" si="3"/>
        <v>111.33</v>
      </c>
      <c r="BM6" s="52">
        <f>BM7</f>
        <v>91.95</v>
      </c>
      <c r="BN6" s="52">
        <f>BN7</f>
        <v>83.85</v>
      </c>
      <c r="BO6" s="52">
        <f>BO7</f>
        <v>56.82</v>
      </c>
      <c r="BP6" s="52">
        <f t="shared" si="3"/>
        <v>79.959999999999994</v>
      </c>
      <c r="BQ6" s="52">
        <f t="shared" si="3"/>
        <v>93.58</v>
      </c>
      <c r="BR6" s="52">
        <f t="shared" si="3"/>
        <v>93.31</v>
      </c>
      <c r="BS6" s="52">
        <f t="shared" si="3"/>
        <v>92.2</v>
      </c>
      <c r="BT6" s="52">
        <f t="shared" si="3"/>
        <v>103.39</v>
      </c>
      <c r="BU6" s="52">
        <f t="shared" si="3"/>
        <v>96.49</v>
      </c>
      <c r="BV6" s="50" t="str">
        <f>IF(BV7="-","【-】","【"&amp;SUBSTITUTE(TEXT(BV7,"#,##0.00"),"-","△")&amp;"】")</f>
        <v>【113.30】</v>
      </c>
      <c r="BW6" s="52">
        <f t="shared" si="3"/>
        <v>28.83</v>
      </c>
      <c r="BX6" s="52">
        <f>BX7</f>
        <v>34.94</v>
      </c>
      <c r="BY6" s="52">
        <f>BY7</f>
        <v>36.869999999999997</v>
      </c>
      <c r="BZ6" s="52">
        <f>BZ7</f>
        <v>63.67</v>
      </c>
      <c r="CA6" s="52">
        <f t="shared" si="3"/>
        <v>49.74</v>
      </c>
      <c r="CB6" s="52">
        <f t="shared" si="3"/>
        <v>33.79</v>
      </c>
      <c r="CC6" s="52">
        <f t="shared" si="3"/>
        <v>33.81</v>
      </c>
      <c r="CD6" s="52">
        <f t="shared" si="3"/>
        <v>34.33</v>
      </c>
      <c r="CE6" s="52">
        <f t="shared" si="3"/>
        <v>30.96</v>
      </c>
      <c r="CF6" s="52">
        <f t="shared" ref="CF6" si="4">CF7</f>
        <v>33.229999999999997</v>
      </c>
      <c r="CG6" s="50" t="str">
        <f>IF(CG7="-","【-】","【"&amp;SUBSTITUTE(TEXT(CG7,"#,##0.00"),"-","△")&amp;"】")</f>
        <v>【18.87】</v>
      </c>
      <c r="CH6" s="52">
        <f t="shared" ref="CH6:CQ6" si="5">CH7</f>
        <v>36.909999999999997</v>
      </c>
      <c r="CI6" s="52">
        <f>CI7</f>
        <v>37.96</v>
      </c>
      <c r="CJ6" s="52">
        <f>CJ7</f>
        <v>43.82</v>
      </c>
      <c r="CK6" s="52">
        <f>CK7</f>
        <v>71.900000000000006</v>
      </c>
      <c r="CL6" s="52">
        <f t="shared" si="5"/>
        <v>70.75</v>
      </c>
      <c r="CM6" s="52">
        <f t="shared" si="5"/>
        <v>43.12</v>
      </c>
      <c r="CN6" s="52">
        <f t="shared" si="5"/>
        <v>43.85</v>
      </c>
      <c r="CO6" s="52">
        <f t="shared" si="5"/>
        <v>44.05</v>
      </c>
      <c r="CP6" s="52">
        <f t="shared" si="5"/>
        <v>45.51</v>
      </c>
      <c r="CQ6" s="52">
        <f t="shared" si="5"/>
        <v>44.67</v>
      </c>
      <c r="CR6" s="50" t="str">
        <f>IF(CR7="-","【-】","【"&amp;SUBSTITUTE(TEXT(CR7,"#,##0.00"),"-","△")&amp;"】")</f>
        <v>【53.39】</v>
      </c>
      <c r="CS6" s="52">
        <f t="shared" ref="CS6:DB6" si="6">CS7</f>
        <v>47.63</v>
      </c>
      <c r="CT6" s="52">
        <f>CT7</f>
        <v>48.23</v>
      </c>
      <c r="CU6" s="52">
        <f>CU7</f>
        <v>57.58</v>
      </c>
      <c r="CV6" s="52">
        <f>CV7</f>
        <v>98.56</v>
      </c>
      <c r="CW6" s="52">
        <f t="shared" si="6"/>
        <v>92.63</v>
      </c>
      <c r="CX6" s="52">
        <f t="shared" si="6"/>
        <v>61.62</v>
      </c>
      <c r="CY6" s="52">
        <f t="shared" si="6"/>
        <v>61.64</v>
      </c>
      <c r="CZ6" s="52">
        <f t="shared" si="6"/>
        <v>61.85</v>
      </c>
      <c r="DA6" s="52">
        <f t="shared" si="6"/>
        <v>64.14</v>
      </c>
      <c r="DB6" s="52">
        <f t="shared" si="6"/>
        <v>63.89</v>
      </c>
      <c r="DC6" s="50" t="str">
        <f>IF(DC7="-","【-】","【"&amp;SUBSTITUTE(TEXT(DC7,"#,##0.00"),"-","△")&amp;"】")</f>
        <v>【76.89】</v>
      </c>
      <c r="DD6" s="52">
        <f t="shared" ref="DD6:DM6" si="7">DD7</f>
        <v>80.75</v>
      </c>
      <c r="DE6" s="52">
        <f>DE7</f>
        <v>82.61</v>
      </c>
      <c r="DF6" s="52">
        <f>DF7</f>
        <v>47.48</v>
      </c>
      <c r="DG6" s="52">
        <f>DG7</f>
        <v>48.06</v>
      </c>
      <c r="DH6" s="52">
        <f t="shared" si="7"/>
        <v>44.77</v>
      </c>
      <c r="DI6" s="52">
        <f t="shared" si="7"/>
        <v>51.15</v>
      </c>
      <c r="DJ6" s="52">
        <f t="shared" si="7"/>
        <v>52.15</v>
      </c>
      <c r="DK6" s="52">
        <f t="shared" si="7"/>
        <v>52.21</v>
      </c>
      <c r="DL6" s="52">
        <f t="shared" si="7"/>
        <v>54.51</v>
      </c>
      <c r="DM6" s="52">
        <f t="shared" si="7"/>
        <v>55.38</v>
      </c>
      <c r="DN6" s="50" t="str">
        <f>IF(DN7="-","【-】","【"&amp;SUBSTITUTE(TEXT(DN7,"#,##0.00"),"-","△")&amp;"】")</f>
        <v>【59.52】</v>
      </c>
      <c r="DO6" s="52">
        <f t="shared" ref="DO6:DX6" si="8">DO7</f>
        <v>25.05</v>
      </c>
      <c r="DP6" s="52">
        <f>DP7</f>
        <v>25.05</v>
      </c>
      <c r="DQ6" s="52">
        <f>DQ7</f>
        <v>25.05</v>
      </c>
      <c r="DR6" s="52">
        <f>DR7</f>
        <v>11.36</v>
      </c>
      <c r="DS6" s="52">
        <f t="shared" si="8"/>
        <v>44.67</v>
      </c>
      <c r="DT6" s="52">
        <f t="shared" si="8"/>
        <v>20.8</v>
      </c>
      <c r="DU6" s="52">
        <f t="shared" si="8"/>
        <v>29.43</v>
      </c>
      <c r="DV6" s="52">
        <f t="shared" si="8"/>
        <v>32.03</v>
      </c>
      <c r="DW6" s="52">
        <f t="shared" si="8"/>
        <v>36.58</v>
      </c>
      <c r="DX6" s="52">
        <f t="shared" si="8"/>
        <v>40.880000000000003</v>
      </c>
      <c r="DY6" s="50" t="str">
        <f>IF(DY7="-","【-】","【"&amp;SUBSTITUTE(TEXT(DY7,"#,##0.00"),"-","△")&amp;"】")</f>
        <v>【49.06】</v>
      </c>
      <c r="DZ6" s="52">
        <f t="shared" ref="DZ6:EI6" si="9">DZ7</f>
        <v>0</v>
      </c>
      <c r="EA6" s="52">
        <f>EA7</f>
        <v>0</v>
      </c>
      <c r="EB6" s="52">
        <f>EB7</f>
        <v>0</v>
      </c>
      <c r="EC6" s="52">
        <f>EC7</f>
        <v>0</v>
      </c>
      <c r="ED6" s="52">
        <f t="shared" si="9"/>
        <v>0</v>
      </c>
      <c r="EE6" s="52">
        <f t="shared" si="9"/>
        <v>0.11</v>
      </c>
      <c r="EF6" s="52">
        <f t="shared" si="9"/>
        <v>0.11</v>
      </c>
      <c r="EG6" s="52">
        <f t="shared" si="9"/>
        <v>0.11</v>
      </c>
      <c r="EH6" s="52">
        <f t="shared" si="9"/>
        <v>0.36</v>
      </c>
      <c r="EI6" s="52">
        <f t="shared" si="9"/>
        <v>0.12</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18600</v>
      </c>
      <c r="L7" s="54" t="s">
        <v>98</v>
      </c>
      <c r="M7" s="55">
        <v>1</v>
      </c>
      <c r="N7" s="55">
        <v>13159</v>
      </c>
      <c r="O7" s="56" t="s">
        <v>99</v>
      </c>
      <c r="P7" s="56">
        <v>54.4</v>
      </c>
      <c r="Q7" s="55">
        <v>43</v>
      </c>
      <c r="R7" s="55">
        <v>17230</v>
      </c>
      <c r="S7" s="54" t="s">
        <v>100</v>
      </c>
      <c r="T7" s="57">
        <v>111.31</v>
      </c>
      <c r="U7" s="57">
        <v>92.2</v>
      </c>
      <c r="V7" s="57">
        <v>99.16</v>
      </c>
      <c r="W7" s="57">
        <v>65.62</v>
      </c>
      <c r="X7" s="57">
        <v>85.86</v>
      </c>
      <c r="Y7" s="57">
        <v>109.99</v>
      </c>
      <c r="Z7" s="57">
        <v>109.1</v>
      </c>
      <c r="AA7" s="57">
        <v>108.18</v>
      </c>
      <c r="AB7" s="57">
        <v>114.99</v>
      </c>
      <c r="AC7" s="58">
        <v>110.04</v>
      </c>
      <c r="AD7" s="57">
        <v>118.49</v>
      </c>
      <c r="AE7" s="57">
        <v>247.92</v>
      </c>
      <c r="AF7" s="57">
        <v>253.02</v>
      </c>
      <c r="AG7" s="57">
        <v>220.5</v>
      </c>
      <c r="AH7" s="57">
        <v>190.46</v>
      </c>
      <c r="AI7" s="57">
        <v>0</v>
      </c>
      <c r="AJ7" s="57">
        <v>83.56</v>
      </c>
      <c r="AK7" s="57">
        <v>82.78</v>
      </c>
      <c r="AL7" s="57">
        <v>79.27</v>
      </c>
      <c r="AM7" s="57">
        <v>75.56</v>
      </c>
      <c r="AN7" s="57">
        <v>68.38</v>
      </c>
      <c r="AO7" s="57">
        <v>19.579999999999998</v>
      </c>
      <c r="AP7" s="57">
        <v>222.94</v>
      </c>
      <c r="AQ7" s="57">
        <v>403.28</v>
      </c>
      <c r="AR7" s="57">
        <v>335.22</v>
      </c>
      <c r="AS7" s="57">
        <v>565.17999999999995</v>
      </c>
      <c r="AT7" s="57">
        <v>734.9</v>
      </c>
      <c r="AU7" s="57">
        <v>688.41</v>
      </c>
      <c r="AV7" s="57">
        <v>649.91999999999996</v>
      </c>
      <c r="AW7" s="57">
        <v>680.22</v>
      </c>
      <c r="AX7" s="57">
        <v>786.06</v>
      </c>
      <c r="AY7" s="57">
        <v>771.18</v>
      </c>
      <c r="AZ7" s="57">
        <v>436.32</v>
      </c>
      <c r="BA7" s="57">
        <v>677.78</v>
      </c>
      <c r="BB7" s="57">
        <v>1522.46</v>
      </c>
      <c r="BC7" s="57">
        <v>1583.77</v>
      </c>
      <c r="BD7" s="57">
        <v>1297.1500000000001</v>
      </c>
      <c r="BE7" s="57">
        <v>1240.3499999999999</v>
      </c>
      <c r="BF7" s="57">
        <v>505.25</v>
      </c>
      <c r="BG7" s="57">
        <v>531.53</v>
      </c>
      <c r="BH7" s="57">
        <v>504.73</v>
      </c>
      <c r="BI7" s="57">
        <v>450.91</v>
      </c>
      <c r="BJ7" s="57">
        <v>444.01</v>
      </c>
      <c r="BK7" s="57">
        <v>238.21</v>
      </c>
      <c r="BL7" s="57">
        <v>111.33</v>
      </c>
      <c r="BM7" s="57">
        <v>91.95</v>
      </c>
      <c r="BN7" s="57">
        <v>83.85</v>
      </c>
      <c r="BO7" s="57">
        <v>56.82</v>
      </c>
      <c r="BP7" s="57">
        <v>79.959999999999994</v>
      </c>
      <c r="BQ7" s="57">
        <v>93.58</v>
      </c>
      <c r="BR7" s="57">
        <v>93.31</v>
      </c>
      <c r="BS7" s="57">
        <v>92.2</v>
      </c>
      <c r="BT7" s="57">
        <v>103.39</v>
      </c>
      <c r="BU7" s="57">
        <v>96.49</v>
      </c>
      <c r="BV7" s="57">
        <v>113.3</v>
      </c>
      <c r="BW7" s="57">
        <v>28.83</v>
      </c>
      <c r="BX7" s="57">
        <v>34.94</v>
      </c>
      <c r="BY7" s="57">
        <v>36.869999999999997</v>
      </c>
      <c r="BZ7" s="57">
        <v>63.67</v>
      </c>
      <c r="CA7" s="57">
        <v>49.74</v>
      </c>
      <c r="CB7" s="57">
        <v>33.79</v>
      </c>
      <c r="CC7" s="57">
        <v>33.81</v>
      </c>
      <c r="CD7" s="57">
        <v>34.33</v>
      </c>
      <c r="CE7" s="57">
        <v>30.96</v>
      </c>
      <c r="CF7" s="57">
        <v>33.229999999999997</v>
      </c>
      <c r="CG7" s="57">
        <v>18.87</v>
      </c>
      <c r="CH7" s="57">
        <v>36.909999999999997</v>
      </c>
      <c r="CI7" s="57">
        <v>37.96</v>
      </c>
      <c r="CJ7" s="57">
        <v>43.82</v>
      </c>
      <c r="CK7" s="57">
        <v>71.900000000000006</v>
      </c>
      <c r="CL7" s="57">
        <v>70.75</v>
      </c>
      <c r="CM7" s="57">
        <v>43.12</v>
      </c>
      <c r="CN7" s="57">
        <v>43.85</v>
      </c>
      <c r="CO7" s="57">
        <v>44.05</v>
      </c>
      <c r="CP7" s="57">
        <v>45.51</v>
      </c>
      <c r="CQ7" s="57">
        <v>44.67</v>
      </c>
      <c r="CR7" s="57">
        <v>53.39</v>
      </c>
      <c r="CS7" s="57">
        <v>47.63</v>
      </c>
      <c r="CT7" s="57">
        <v>48.23</v>
      </c>
      <c r="CU7" s="57">
        <v>57.58</v>
      </c>
      <c r="CV7" s="57">
        <v>98.56</v>
      </c>
      <c r="CW7" s="57">
        <v>92.63</v>
      </c>
      <c r="CX7" s="57">
        <v>61.62</v>
      </c>
      <c r="CY7" s="57">
        <v>61.64</v>
      </c>
      <c r="CZ7" s="57">
        <v>61.85</v>
      </c>
      <c r="DA7" s="57">
        <v>64.14</v>
      </c>
      <c r="DB7" s="57">
        <v>63.89</v>
      </c>
      <c r="DC7" s="57">
        <v>76.89</v>
      </c>
      <c r="DD7" s="57">
        <v>80.75</v>
      </c>
      <c r="DE7" s="57">
        <v>82.61</v>
      </c>
      <c r="DF7" s="57">
        <v>47.48</v>
      </c>
      <c r="DG7" s="57">
        <v>48.06</v>
      </c>
      <c r="DH7" s="57">
        <v>44.77</v>
      </c>
      <c r="DI7" s="57">
        <v>51.15</v>
      </c>
      <c r="DJ7" s="57">
        <v>52.15</v>
      </c>
      <c r="DK7" s="57">
        <v>52.21</v>
      </c>
      <c r="DL7" s="57">
        <v>54.51</v>
      </c>
      <c r="DM7" s="57">
        <v>55.38</v>
      </c>
      <c r="DN7" s="57">
        <v>59.52</v>
      </c>
      <c r="DO7" s="57">
        <v>25.05</v>
      </c>
      <c r="DP7" s="57">
        <v>25.05</v>
      </c>
      <c r="DQ7" s="57">
        <v>25.05</v>
      </c>
      <c r="DR7" s="57">
        <v>11.36</v>
      </c>
      <c r="DS7" s="57">
        <v>44.67</v>
      </c>
      <c r="DT7" s="57">
        <v>20.8</v>
      </c>
      <c r="DU7" s="57">
        <v>29.43</v>
      </c>
      <c r="DV7" s="57">
        <v>32.03</v>
      </c>
      <c r="DW7" s="57">
        <v>36.58</v>
      </c>
      <c r="DX7" s="57">
        <v>40.880000000000003</v>
      </c>
      <c r="DY7" s="57">
        <v>49.06</v>
      </c>
      <c r="DZ7" s="57">
        <v>0</v>
      </c>
      <c r="EA7" s="57">
        <v>0</v>
      </c>
      <c r="EB7" s="57">
        <v>0</v>
      </c>
      <c r="EC7" s="57">
        <v>0</v>
      </c>
      <c r="ED7" s="57">
        <v>0</v>
      </c>
      <c r="EE7" s="57">
        <v>0.11</v>
      </c>
      <c r="EF7" s="57">
        <v>0.11</v>
      </c>
      <c r="EG7" s="57">
        <v>0.11</v>
      </c>
      <c r="EH7" s="57">
        <v>0.36</v>
      </c>
      <c r="EI7" s="57">
        <v>0.12</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111.31</v>
      </c>
      <c r="V11" s="65">
        <f>IF(U6="-",NA(),U6)</f>
        <v>92.2</v>
      </c>
      <c r="W11" s="65">
        <f>IF(V6="-",NA(),V6)</f>
        <v>99.16</v>
      </c>
      <c r="X11" s="65">
        <f>IF(W6="-",NA(),W6)</f>
        <v>65.62</v>
      </c>
      <c r="Y11" s="65">
        <f>IF(X6="-",NA(),X6)</f>
        <v>85.86</v>
      </c>
      <c r="AE11" s="64" t="s">
        <v>23</v>
      </c>
      <c r="AF11" s="65">
        <f>IF(AE6="-",NA(),AE6)</f>
        <v>247.92</v>
      </c>
      <c r="AG11" s="65">
        <f>IF(AF6="-",NA(),AF6)</f>
        <v>253.02</v>
      </c>
      <c r="AH11" s="65">
        <f>IF(AG6="-",NA(),AG6)</f>
        <v>220.5</v>
      </c>
      <c r="AI11" s="65">
        <f>IF(AH6="-",NA(),AH6)</f>
        <v>190.46</v>
      </c>
      <c r="AJ11" s="65">
        <f>IF(AI6="-",NA(),AI6)</f>
        <v>0</v>
      </c>
      <c r="AP11" s="64" t="s">
        <v>23</v>
      </c>
      <c r="AQ11" s="65">
        <f>IF(AP6="-",NA(),AP6)</f>
        <v>222.94</v>
      </c>
      <c r="AR11" s="65">
        <f>IF(AQ6="-",NA(),AQ6)</f>
        <v>403.28</v>
      </c>
      <c r="AS11" s="65">
        <f>IF(AR6="-",NA(),AR6)</f>
        <v>335.22</v>
      </c>
      <c r="AT11" s="65">
        <f>IF(AS6="-",NA(),AS6)</f>
        <v>565.17999999999995</v>
      </c>
      <c r="AU11" s="65">
        <f>IF(AT6="-",NA(),AT6)</f>
        <v>734.9</v>
      </c>
      <c r="BA11" s="64" t="s">
        <v>23</v>
      </c>
      <c r="BB11" s="65">
        <f>IF(BA6="-",NA(),BA6)</f>
        <v>677.78</v>
      </c>
      <c r="BC11" s="65">
        <f>IF(BB6="-",NA(),BB6)</f>
        <v>1522.46</v>
      </c>
      <c r="BD11" s="65">
        <f>IF(BC6="-",NA(),BC6)</f>
        <v>1583.77</v>
      </c>
      <c r="BE11" s="65">
        <f>IF(BD6="-",NA(),BD6)</f>
        <v>1297.1500000000001</v>
      </c>
      <c r="BF11" s="65">
        <f>IF(BE6="-",NA(),BE6)</f>
        <v>1240.3499999999999</v>
      </c>
      <c r="BL11" s="64" t="s">
        <v>23</v>
      </c>
      <c r="BM11" s="65">
        <f>IF(BL6="-",NA(),BL6)</f>
        <v>111.33</v>
      </c>
      <c r="BN11" s="65">
        <f>IF(BM6="-",NA(),BM6)</f>
        <v>91.95</v>
      </c>
      <c r="BO11" s="65">
        <f>IF(BN6="-",NA(),BN6)</f>
        <v>83.85</v>
      </c>
      <c r="BP11" s="65">
        <f>IF(BO6="-",NA(),BO6)</f>
        <v>56.82</v>
      </c>
      <c r="BQ11" s="65">
        <f>IF(BP6="-",NA(),BP6)</f>
        <v>79.959999999999994</v>
      </c>
      <c r="BW11" s="64" t="s">
        <v>23</v>
      </c>
      <c r="BX11" s="65">
        <f>IF(BW6="-",NA(),BW6)</f>
        <v>28.83</v>
      </c>
      <c r="BY11" s="65">
        <f>IF(BX6="-",NA(),BX6)</f>
        <v>34.94</v>
      </c>
      <c r="BZ11" s="65">
        <f>IF(BY6="-",NA(),BY6)</f>
        <v>36.869999999999997</v>
      </c>
      <c r="CA11" s="65">
        <f>IF(BZ6="-",NA(),BZ6)</f>
        <v>63.67</v>
      </c>
      <c r="CB11" s="65">
        <f>IF(CA6="-",NA(),CA6)</f>
        <v>49.74</v>
      </c>
      <c r="CH11" s="64" t="s">
        <v>23</v>
      </c>
      <c r="CI11" s="65">
        <f>IF(CH6="-",NA(),CH6)</f>
        <v>36.909999999999997</v>
      </c>
      <c r="CJ11" s="65">
        <f>IF(CI6="-",NA(),CI6)</f>
        <v>37.96</v>
      </c>
      <c r="CK11" s="65">
        <f>IF(CJ6="-",NA(),CJ6)</f>
        <v>43.82</v>
      </c>
      <c r="CL11" s="65">
        <f>IF(CK6="-",NA(),CK6)</f>
        <v>71.900000000000006</v>
      </c>
      <c r="CM11" s="65">
        <f>IF(CL6="-",NA(),CL6)</f>
        <v>70.75</v>
      </c>
      <c r="CS11" s="64" t="s">
        <v>23</v>
      </c>
      <c r="CT11" s="65">
        <f>IF(CS6="-",NA(),CS6)</f>
        <v>47.63</v>
      </c>
      <c r="CU11" s="65">
        <f>IF(CT6="-",NA(),CT6)</f>
        <v>48.23</v>
      </c>
      <c r="CV11" s="65">
        <f>IF(CU6="-",NA(),CU6)</f>
        <v>57.58</v>
      </c>
      <c r="CW11" s="65">
        <f>IF(CV6="-",NA(),CV6)</f>
        <v>98.56</v>
      </c>
      <c r="CX11" s="65">
        <f>IF(CW6="-",NA(),CW6)</f>
        <v>92.63</v>
      </c>
      <c r="DD11" s="64" t="s">
        <v>23</v>
      </c>
      <c r="DE11" s="65">
        <f>IF(DD6="-",NA(),DD6)</f>
        <v>80.75</v>
      </c>
      <c r="DF11" s="65">
        <f>IF(DE6="-",NA(),DE6)</f>
        <v>82.61</v>
      </c>
      <c r="DG11" s="65">
        <f>IF(DF6="-",NA(),DF6)</f>
        <v>47.48</v>
      </c>
      <c r="DH11" s="65">
        <f>IF(DG6="-",NA(),DG6)</f>
        <v>48.06</v>
      </c>
      <c r="DI11" s="65">
        <f>IF(DH6="-",NA(),DH6)</f>
        <v>44.77</v>
      </c>
      <c r="DO11" s="64" t="s">
        <v>23</v>
      </c>
      <c r="DP11" s="65">
        <f>IF(DO6="-",NA(),DO6)</f>
        <v>25.05</v>
      </c>
      <c r="DQ11" s="65">
        <f>IF(DP6="-",NA(),DP6)</f>
        <v>25.05</v>
      </c>
      <c r="DR11" s="65">
        <f>IF(DQ6="-",NA(),DQ6)</f>
        <v>25.05</v>
      </c>
      <c r="DS11" s="65">
        <f>IF(DR6="-",NA(),DR6)</f>
        <v>11.36</v>
      </c>
      <c r="DT11" s="65">
        <f>IF(DS6="-",NA(),DS6)</f>
        <v>44.67</v>
      </c>
      <c r="DZ11" s="64" t="s">
        <v>23</v>
      </c>
      <c r="EA11" s="65">
        <f>IF(DZ6="-",NA(),DZ6)</f>
        <v>0</v>
      </c>
      <c r="EB11" s="65">
        <f>IF(EA6="-",NA(),EA6)</f>
        <v>0</v>
      </c>
      <c r="EC11" s="65">
        <f>IF(EB6="-",NA(),EB6)</f>
        <v>0</v>
      </c>
      <c r="ED11" s="65">
        <f>IF(EC6="-",NA(),EC6)</f>
        <v>0</v>
      </c>
      <c r="EE11" s="65">
        <f>IF(ED6="-",NA(),ED6)</f>
        <v>0</v>
      </c>
    </row>
    <row r="12" spans="1:140" x14ac:dyDescent="0.15">
      <c r="T12" s="64" t="s">
        <v>24</v>
      </c>
      <c r="U12" s="65">
        <f>IF(Y6="-",NA(),Y6)</f>
        <v>109.99</v>
      </c>
      <c r="V12" s="65">
        <f>IF(Z6="-",NA(),Z6)</f>
        <v>109.1</v>
      </c>
      <c r="W12" s="65">
        <f>IF(AA6="-",NA(),AA6)</f>
        <v>108.18</v>
      </c>
      <c r="X12" s="65">
        <f>IF(AB6="-",NA(),AB6)</f>
        <v>114.99</v>
      </c>
      <c r="Y12" s="65">
        <f>IF(AC6="-",NA(),AC6)</f>
        <v>110.04</v>
      </c>
      <c r="AE12" s="64" t="s">
        <v>24</v>
      </c>
      <c r="AF12" s="65">
        <f>IF(AJ6="-",NA(),AJ6)</f>
        <v>83.56</v>
      </c>
      <c r="AG12" s="65">
        <f t="shared" ref="AG12:AJ12" si="10">IF(AK6="-",NA(),AK6)</f>
        <v>82.78</v>
      </c>
      <c r="AH12" s="65">
        <f t="shared" si="10"/>
        <v>79.27</v>
      </c>
      <c r="AI12" s="65">
        <f t="shared" si="10"/>
        <v>75.56</v>
      </c>
      <c r="AJ12" s="65">
        <f t="shared" si="10"/>
        <v>68.38</v>
      </c>
      <c r="AP12" s="64" t="s">
        <v>24</v>
      </c>
      <c r="AQ12" s="65">
        <f>IF(AU6="-",NA(),AU6)</f>
        <v>688.41</v>
      </c>
      <c r="AR12" s="65">
        <f t="shared" ref="AR12:AU12" si="11">IF(AV6="-",NA(),AV6)</f>
        <v>649.91999999999996</v>
      </c>
      <c r="AS12" s="65">
        <f t="shared" si="11"/>
        <v>680.22</v>
      </c>
      <c r="AT12" s="65">
        <f t="shared" si="11"/>
        <v>786.06</v>
      </c>
      <c r="AU12" s="65">
        <f t="shared" si="11"/>
        <v>771.18</v>
      </c>
      <c r="BA12" s="64" t="s">
        <v>24</v>
      </c>
      <c r="BB12" s="65">
        <f>IF(BF6="-",NA(),BF6)</f>
        <v>505.25</v>
      </c>
      <c r="BC12" s="65">
        <f t="shared" ref="BC12:BF12" si="12">IF(BG6="-",NA(),BG6)</f>
        <v>531.53</v>
      </c>
      <c r="BD12" s="65">
        <f t="shared" si="12"/>
        <v>504.73</v>
      </c>
      <c r="BE12" s="65">
        <f t="shared" si="12"/>
        <v>450.91</v>
      </c>
      <c r="BF12" s="65">
        <f t="shared" si="12"/>
        <v>444.01</v>
      </c>
      <c r="BL12" s="64" t="s">
        <v>24</v>
      </c>
      <c r="BM12" s="65">
        <f>IF(BQ6="-",NA(),BQ6)</f>
        <v>93.58</v>
      </c>
      <c r="BN12" s="65">
        <f t="shared" ref="BN12:BQ12" si="13">IF(BR6="-",NA(),BR6)</f>
        <v>93.31</v>
      </c>
      <c r="BO12" s="65">
        <f t="shared" si="13"/>
        <v>92.2</v>
      </c>
      <c r="BP12" s="65">
        <f t="shared" si="13"/>
        <v>103.39</v>
      </c>
      <c r="BQ12" s="65">
        <f t="shared" si="13"/>
        <v>96.49</v>
      </c>
      <c r="BW12" s="64" t="s">
        <v>24</v>
      </c>
      <c r="BX12" s="65">
        <f>IF(CB6="-",NA(),CB6)</f>
        <v>33.79</v>
      </c>
      <c r="BY12" s="65">
        <f t="shared" ref="BY12:CB12" si="14">IF(CC6="-",NA(),CC6)</f>
        <v>33.81</v>
      </c>
      <c r="BZ12" s="65">
        <f t="shared" si="14"/>
        <v>34.33</v>
      </c>
      <c r="CA12" s="65">
        <f t="shared" si="14"/>
        <v>30.96</v>
      </c>
      <c r="CB12" s="65">
        <f t="shared" si="14"/>
        <v>33.229999999999997</v>
      </c>
      <c r="CH12" s="64" t="s">
        <v>24</v>
      </c>
      <c r="CI12" s="65">
        <f>IF(CM6="-",NA(),CM6)</f>
        <v>43.12</v>
      </c>
      <c r="CJ12" s="65">
        <f t="shared" ref="CJ12:CM12" si="15">IF(CN6="-",NA(),CN6)</f>
        <v>43.85</v>
      </c>
      <c r="CK12" s="65">
        <f t="shared" si="15"/>
        <v>44.05</v>
      </c>
      <c r="CL12" s="65">
        <f t="shared" si="15"/>
        <v>45.51</v>
      </c>
      <c r="CM12" s="65">
        <f t="shared" si="15"/>
        <v>44.67</v>
      </c>
      <c r="CS12" s="64" t="s">
        <v>24</v>
      </c>
      <c r="CT12" s="65">
        <f>IF(CX6="-",NA(),CX6)</f>
        <v>61.62</v>
      </c>
      <c r="CU12" s="65">
        <f t="shared" ref="CU12:CX12" si="16">IF(CY6="-",NA(),CY6)</f>
        <v>61.64</v>
      </c>
      <c r="CV12" s="65">
        <f t="shared" si="16"/>
        <v>61.85</v>
      </c>
      <c r="CW12" s="65">
        <f t="shared" si="16"/>
        <v>64.14</v>
      </c>
      <c r="CX12" s="65">
        <f t="shared" si="16"/>
        <v>63.89</v>
      </c>
      <c r="DD12" s="64" t="s">
        <v>24</v>
      </c>
      <c r="DE12" s="65">
        <f>IF(DI6="-",NA(),DI6)</f>
        <v>51.15</v>
      </c>
      <c r="DF12" s="65">
        <f t="shared" ref="DF12:DI12" si="17">IF(DJ6="-",NA(),DJ6)</f>
        <v>52.15</v>
      </c>
      <c r="DG12" s="65">
        <f t="shared" si="17"/>
        <v>52.21</v>
      </c>
      <c r="DH12" s="65">
        <f t="shared" si="17"/>
        <v>54.51</v>
      </c>
      <c r="DI12" s="65">
        <f t="shared" si="17"/>
        <v>55.38</v>
      </c>
      <c r="DO12" s="64" t="s">
        <v>24</v>
      </c>
      <c r="DP12" s="65">
        <f>IF(DT6="-",NA(),DT6)</f>
        <v>20.8</v>
      </c>
      <c r="DQ12" s="65">
        <f t="shared" ref="DQ12:DT12" si="18">IF(DU6="-",NA(),DU6)</f>
        <v>29.43</v>
      </c>
      <c r="DR12" s="65">
        <f t="shared" si="18"/>
        <v>32.03</v>
      </c>
      <c r="DS12" s="65">
        <f t="shared" si="18"/>
        <v>36.58</v>
      </c>
      <c r="DT12" s="65">
        <f t="shared" si="18"/>
        <v>40.880000000000003</v>
      </c>
      <c r="DZ12" s="64" t="s">
        <v>24</v>
      </c>
      <c r="EA12" s="65">
        <f>IF(EE6="-",NA(),EE6)</f>
        <v>0.11</v>
      </c>
      <c r="EB12" s="65">
        <f t="shared" ref="EB12:EE12" si="19">IF(EF6="-",NA(),EF6)</f>
        <v>0.11</v>
      </c>
      <c r="EC12" s="65">
        <f t="shared" si="19"/>
        <v>0.11</v>
      </c>
      <c r="ED12" s="65">
        <f t="shared" si="19"/>
        <v>0.36</v>
      </c>
      <c r="EE12" s="65">
        <f t="shared" si="19"/>
        <v>0.12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2022-01-25T03:51:20Z</cp:lastPrinted>
  <dcterms:created xsi:type="dcterms:W3CDTF">2021-12-03T09:00:26Z</dcterms:created>
  <dcterms:modified xsi:type="dcterms:W3CDTF">2022-01-27T00:01:49Z</dcterms:modified>
  <cp:category/>
</cp:coreProperties>
</file>