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N:\04_【課室共通】検討・作業用フォルダ\01 公営企業課\新06 調査係\★経営比較分析表\★R2決算（上水・下水・電気・バス・観光・駐車場・病院・工水）\04_公表に向けて\04_課室内決裁\掲載例\"/>
    </mc:Choice>
  </mc:AlternateContent>
  <xr:revisionPtr revIDLastSave="0" documentId="13_ncr:1_{ACEDB723-7678-4B2D-BF8D-66DC47941800}" xr6:coauthVersionLast="36" xr6:coauthVersionMax="36" xr10:uidLastSave="{00000000-0000-0000-0000-000000000000}"/>
  <workbookProtection workbookAlgorithmName="SHA-512" workbookHashValue="rrozn98R1HvFYnIZ3gt5BvmG5J/ZQugb9hE+w4bykQ62R5ZxUvV9/gGrB+cRQlhPtXvzo/tRKSIaSNDwo0X4Kg==" workbookSaltValue="snwUyGhB9yNCjUbS74Ma1g=="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<sst xmlns="http://schemas.openxmlformats.org/spreadsheetml/2006/main" count="228" uniqueCount="113">
  <si>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</si>
  <si>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</si>
  <si>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</si>
  <si>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</si>
  <si>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</si>
  <si>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</si>
  <si>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</si>
  <si>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</si>
  <si>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</si>
  <si>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</si>
  <si>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</si>
  <si>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</si>
  <si>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</si>
  <si>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</si>
  <si>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</si>
  <si>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</si>
  <si>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</si>
  <si>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</si>
  <si>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</si>
  <si>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</si>
  <si>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</si>
  <si>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</si>
  <si>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</si>
  <si>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</si>
  <si>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</si>
  <si>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</si>
  <si>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</si>
  <si>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</si>
  <si>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</si>
  <si>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</si>
  <si>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</si>
  <si>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</si>
  <si>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</si>
  <si>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</si>
  <si>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</si>
  <si>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</si>
  <si>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</si>
  <si>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</si>
  <si>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</si>
  <si>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</si>
  <si>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</si>
  <si>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</si>
  <si>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</si>
  <si>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</si>
  <si>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</si>
  <si>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</si>
  <si>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</si>
  <si>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</si>
  <si>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</si>
  <si>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</si>
  <si>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</si>
  <si>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</si>
  <si>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</si>
  <si>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</si>
  <si>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</si>
  <si>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</si>
  <si>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</si>
  <si>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</si>
  <si>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</si>
  <si>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</si>
  <si>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</si>
  <si>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</si>
  <si>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</si>
  <si>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</si>
  <si>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</si>
  <si>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</si>
  <si>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</si>
  <si>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</si>
  <si>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</si>
  <si>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</si>
  <si>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</si>
  <si>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</si>
  <si>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</si>
  <si>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</si>
  <si>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</si>
  <si>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</si>
  <si>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</si>
  <si>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</si>
  <si>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</si>
  <si>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</si>
  <si>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</si>
  <si>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</si>
  <si>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</si>
  <si>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</si>
  <si>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</si>
  <si>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</si>
  <si>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</si>
  <si>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</si>
  <si>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</si>
  <si>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</si>
  <si>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</si>
  <si>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</si>
  <si>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札幌市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</si>
  <si>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</si>
  <si>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</si>
  <si>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</si>
  <si>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</si>
  <si>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</si>
  <si>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</si>
  <si>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</si>
  <si>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</si>
  <si>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</si>
  <si>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</si>
  <si>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</si>
  <si>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</si>
  <si>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</si>
  <si>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</si>
  <si>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</si>
  <si>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</si>
  <si>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</si>
  <si>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①経常収支比率は、費用の削減を進めてきたため、安定して100％を上回っている。
②累積欠損金は発生していない。
③流動比率は、安定して100％を上回っており、一年以内に支払うべき債務に対する支払能力に問題はない。
④企業債残高対給水収益比率については、企業債借入額の抑制や繰上償還に努めてきたことから、平成12年度のピーク時以降、企業債残高は減り続けており、平成30年度以降の数値は類似団体平均値を下回っている。
⑤料金回収率は、安定して100％を上回っており、給水に係る費用は給水収益（水道料金収入）のみで賄うことができている。
⑥給水原価は、企業債借入の抑制や借入利率が低い状況にあることによって支払利息が減少してきたことに加え、業務の見直しや効率化により費用削減に努めたこと等から、数値は類似団体平均値を　下回っている。なお、平成30年度は請負工事費等の増加により給水原価が増加したものの、令和元年度以降は、近年の傾向と同程度の水準となっている。
⑦施設利用率は、平成９年度以降、配水量が減少傾向にあったことから低下してきたが、近年は、ほぼ横ばいで推移している。
⑧有収率は、漏水防止作業の効果等により90％以上で推移している。</t>
    <rPh sb="63" eb="65">
      <t>アンテイ</t>
    </rPh>
    <phoneticPr fontId="4"/>
  </si>
  <si>
    <t>①有形固定資産減価償却率は、類似団体平均値よりも高く、施設等の老朽化が進行している。
②管路経年化率は平均値を下回っているものの、高度経済成長期に布設された管路が次々と法定耐用年数を迎えることから、今後も増加していくことが想定される。なお、本市では、管路の埋設環境等を考慮して更新基準年数を定めており、それを超えないように管路更新を行うことで、管路の健全性を保っていく。
③管路更新率は、計画的に配水管の更新を実施しているため平均値を上回っている。管路更新のための事業費は年々増加傾向にあるため、財政状況も踏まえて計画的に管路更新を実施していく。</t>
    <rPh sb="35" eb="37">
      <t>シンコウ</t>
    </rPh>
    <phoneticPr fontId="4"/>
  </si>
  <si>
    <r>
      <t>　企業債借入の抑制による支払利息の削減等、費用の削減に取り組んできたため、給水原価は類似団体平均以下であり、経常収支比率、料金回収率は平均よりも高い水準にある。また、累積欠損金も発生しておらず、経営の健全性は良好な状態にある。
　しかし、有形固定資産減価償却率、管路経年化率からは、水道施設の老朽化の進行が</t>
    </r>
    <r>
      <rPr>
        <sz val="10.5"/>
        <rFont val="ＭＳ ゴシック"/>
        <family val="3"/>
        <charset val="128"/>
      </rPr>
      <t>読み取れる。</t>
    </r>
    <r>
      <rPr>
        <sz val="10.5"/>
        <color theme="1"/>
        <rFont val="ＭＳ ゴシック"/>
        <family val="3"/>
        <charset val="128"/>
      </rPr>
      <t xml:space="preserve">
　近い将来人口が減少に転じること等により、水の使用量は減少傾向で推移していくものと予想されるため、収入の大部分を占める給水収益も同様に減少していくことが見込まれる。一方で、施設の経年劣化に伴う大規模更新や耐震化事業の実施により、今後も費用は高い水準で推移することが見込まれる。
　このような厳しい経営環境の中でも施設規模の見直しや延命化等の工夫により支出を抑え、健全財政の維持と更新財源の確保の両立を図ることで、安全安定給水を維持していきたいと考えている。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</si>
</sst>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c:v>
                </c:pt>
                <c:pt idx="1">
                  <c:v>1.36</c:v>
                </c:pt>
                <c:pt idx="2">
                  <c:v>1.57</c:v>
                </c:pt>
                <c:pt idx="3">
                  <c:v>1.53</c:v>
                </c:pt>
                <c:pt idx="4">
                  <c:v>1.36</c:v>
                </c:pt>
              </c:numCache>
            </c:numRef>
          </c:val>
          <c:extLst>
            <c:ext xmlns:c16="http://schemas.microsoft.com/office/drawing/2014/chart" uri="{C3380CC4-5D6E-409C-BE32-E72D297353CC}">
              <c16:uniqueId val="{00000000-5366-4698-A284-7D0570E7AA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5366-4698-A284-7D0570E7AA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62.28</c:v>
                </c:pt>
                <c:pt idx="1">
                  <c:v>62.56</c:v>
                </c:pt>
                <c:pt idx="2">
                  <c:v>62.41</c:v>
                </c:pt>
                <c:pt idx="3">
                  <c:v>62.52</c:v>
                </c:pt>
                <c:pt idx="4">
                  <c:v>63.21</c:v>
                </c:pt>
              </c:numCache>
            </c:numRef>
          </c:val>
          <c:extLst>
            <c:ext xmlns:c16="http://schemas.microsoft.com/office/drawing/2014/chart" uri="{C3380CC4-5D6E-409C-BE32-E72D297353CC}">
              <c16:uniqueId val="{00000000-2407-4137-9AE7-70291D1C15D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2407-4137-9AE7-70291D1C15D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93.31</c:v>
                </c:pt>
                <c:pt idx="1">
                  <c:v>93.1</c:v>
                </c:pt>
                <c:pt idx="2">
                  <c:v>92.87</c:v>
                </c:pt>
                <c:pt idx="3">
                  <c:v>92.91</c:v>
                </c:pt>
                <c:pt idx="4">
                  <c:v>93.56</c:v>
                </c:pt>
              </c:numCache>
            </c:numRef>
          </c:val>
          <c:extLst>
            <c:ext xmlns:c16="http://schemas.microsoft.com/office/drawing/2014/chart" uri="{C3380CC4-5D6E-409C-BE32-E72D297353CC}">
              <c16:uniqueId val="{00000000-5F54-4D8F-9708-34E81FCDCD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5F54-4D8F-9708-34E81FCDCD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132.69</c:v>
                </c:pt>
                <c:pt idx="1">
                  <c:v>133.59</c:v>
                </c:pt>
                <c:pt idx="2">
                  <c:v>127.96</c:v>
                </c:pt>
                <c:pt idx="3">
                  <c:v>132.62</c:v>
                </c:pt>
                <c:pt idx="4">
                  <c:v>128.38999999999999</c:v>
                </c:pt>
              </c:numCache>
            </c:numRef>
          </c:val>
          <c:extLst>
            <c:ext xmlns:c16="http://schemas.microsoft.com/office/drawing/2014/chart" uri="{C3380CC4-5D6E-409C-BE32-E72D297353CC}">
              <c16:uniqueId val="{00000000-2347-4963-B428-EF2CFBB8FD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2347-4963-B428-EF2CFBB8FD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52.97</c:v>
                </c:pt>
                <c:pt idx="1">
                  <c:v>54.03</c:v>
                </c:pt>
                <c:pt idx="2">
                  <c:v>54.72</c:v>
                </c:pt>
                <c:pt idx="3">
                  <c:v>55.51</c:v>
                </c:pt>
                <c:pt idx="4">
                  <c:v>54.5</c:v>
                </c:pt>
              </c:numCache>
            </c:numRef>
          </c:val>
          <c:extLst>
            <c:ext xmlns:c16="http://schemas.microsoft.com/office/drawing/2014/chart" uri="{C3380CC4-5D6E-409C-BE32-E72D297353CC}">
              <c16:uniqueId val="{00000000-1BD5-42A5-BDE1-6237EF76D9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1BD5-42A5-BDE1-6237EF76D9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10.4</c:v>
                </c:pt>
                <c:pt idx="1">
                  <c:v>12.09</c:v>
                </c:pt>
                <c:pt idx="2">
                  <c:v>13.65</c:v>
                </c:pt>
                <c:pt idx="3">
                  <c:v>13.09</c:v>
                </c:pt>
                <c:pt idx="4">
                  <c:v>15.27</c:v>
                </c:pt>
              </c:numCache>
            </c:numRef>
          </c:val>
          <c:extLst>
            <c:ext xmlns:c16="http://schemas.microsoft.com/office/drawing/2014/chart" uri="{C3380CC4-5D6E-409C-BE32-E72D297353CC}">
              <c16:uniqueId val="{00000000-EB46-40CA-880F-50E96B16A6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EB46-40CA-880F-50E96B16A6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A0-4263-B56D-D77CDC2F63A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EA0-4263-B56D-D77CDC2F63A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129.69</c:v>
                </c:pt>
                <c:pt idx="1">
                  <c:v>138.30000000000001</c:v>
                </c:pt>
                <c:pt idx="2">
                  <c:v>144.84</c:v>
                </c:pt>
                <c:pt idx="3">
                  <c:v>160.87</c:v>
                </c:pt>
                <c:pt idx="4">
                  <c:v>176.58</c:v>
                </c:pt>
              </c:numCache>
            </c:numRef>
          </c:val>
          <c:extLst>
            <c:ext xmlns:c16="http://schemas.microsoft.com/office/drawing/2014/chart" uri="{C3380CC4-5D6E-409C-BE32-E72D297353CC}">
              <c16:uniqueId val="{00000000-D4F0-4B2E-B0AC-FEED5BD383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D4F0-4B2E-B0AC-FEED5BD383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223.22</c:v>
                </c:pt>
                <c:pt idx="1">
                  <c:v>205.62</c:v>
                </c:pt>
                <c:pt idx="2">
                  <c:v>189.01</c:v>
                </c:pt>
                <c:pt idx="3">
                  <c:v>171.83</c:v>
                </c:pt>
                <c:pt idx="4">
                  <c:v>160.91999999999999</c:v>
                </c:pt>
              </c:numCache>
            </c:numRef>
          </c:val>
          <c:extLst>
            <c:ext xmlns:c16="http://schemas.microsoft.com/office/drawing/2014/chart" uri="{C3380CC4-5D6E-409C-BE32-E72D297353CC}">
              <c16:uniqueId val="{00000000-3DA3-4937-8921-670D8436F9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3DA3-4937-8921-670D8436F9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128.16</c:v>
                </c:pt>
                <c:pt idx="1">
                  <c:v>129.6</c:v>
                </c:pt>
                <c:pt idx="2">
                  <c:v>122.74</c:v>
                </c:pt>
                <c:pt idx="3">
                  <c:v>127.86</c:v>
                </c:pt>
                <c:pt idx="4">
                  <c:v>123.83</c:v>
                </c:pt>
              </c:numCache>
            </c:numRef>
          </c:val>
          <c:extLst>
            <c:ext xmlns:c16="http://schemas.microsoft.com/office/drawing/2014/chart" uri="{C3380CC4-5D6E-409C-BE32-E72D297353CC}">
              <c16:uniqueId val="{00000000-0914-44B5-9686-DBD63E5243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0914-44B5-9686-DBD63E5243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165.42</c:v>
                </c:pt>
                <c:pt idx="1">
                  <c:v>163.55000000000001</c:v>
                </c:pt>
                <c:pt idx="2">
                  <c:v>172.94</c:v>
                </c:pt>
                <c:pt idx="3">
                  <c:v>166.01</c:v>
                </c:pt>
                <c:pt idx="4">
                  <c:v>167.6</c:v>
                </c:pt>
              </c:numCache>
            </c:numRef>
          </c:val>
          <c:extLst>
            <c:ext xmlns:c16="http://schemas.microsoft.com/office/drawing/2014/chart" uri="{C3380CC4-5D6E-409C-BE32-E72D297353CC}">
              <c16:uniqueId val="{00000000-A932-48E9-8205-FF0E1ED086E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A932-48E9-8205-FF0E1ED086E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北海道　札幌市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1961575</v>
      </c>
      <c r="AM8" s="61"/>
      <c r="AN8" s="61"/>
      <c r="AO8" s="61"/>
      <c r="AP8" s="61"/>
      <c r="AQ8" s="61"/>
      <c r="AR8" s="61"/>
      <c r="AS8" s="61"/>
      <c r="AT8" s="52">
        <f>データ!$S$6</f>
        <v>1121.26</v>
      </c>
      <c r="AU8" s="53"/>
      <c r="AV8" s="53"/>
      <c r="AW8" s="53"/>
      <c r="AX8" s="53"/>
      <c r="AY8" s="53"/>
      <c r="AZ8" s="53"/>
      <c r="BA8" s="53"/>
      <c r="BB8" s="54">
        <f>データ!$T$6</f>
        <v>1749.44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79.180000000000007</v>
      </c>
      <c r="J10" s="53"/>
      <c r="K10" s="53"/>
      <c r="L10" s="53"/>
      <c r="M10" s="53"/>
      <c r="N10" s="53"/>
      <c r="O10" s="64"/>
      <c r="P10" s="54">
        <f>データ!$P$6</f>
        <v>100.21</v>
      </c>
      <c r="Q10" s="54"/>
      <c r="R10" s="54"/>
      <c r="S10" s="54"/>
      <c r="T10" s="54"/>
      <c r="U10" s="54"/>
      <c r="V10" s="54"/>
      <c r="W10" s="61">
        <f>データ!$Q$6</f>
        <v>3652</v>
      </c>
      <c r="X10" s="61"/>
      <c r="Y10" s="61"/>
      <c r="Z10" s="61"/>
      <c r="AA10" s="61"/>
      <c r="AB10" s="61"/>
      <c r="AC10" s="61"/>
      <c r="AD10" s="2"/>
      <c r="AE10" s="2"/>
      <c r="AF10" s="2"/>
      <c r="AG10" s="2"/>
      <c r="AH10" s="4"/>
      <c r="AI10" s="4"/>
      <c r="AJ10" s="4"/>
      <c r="AK10" s="4"/>
      <c r="AL10" s="61">
        <f>データ!$U$6</f>
        <v>1965008</v>
      </c>
      <c r="AM10" s="61"/>
      <c r="AN10" s="61"/>
      <c r="AO10" s="61"/>
      <c r="AP10" s="61"/>
      <c r="AQ10" s="61"/>
      <c r="AR10" s="61"/>
      <c r="AS10" s="61"/>
      <c r="AT10" s="52">
        <f>データ!$V$6</f>
        <v>335</v>
      </c>
      <c r="AU10" s="53"/>
      <c r="AV10" s="53"/>
      <c r="AW10" s="53"/>
      <c r="AX10" s="53"/>
      <c r="AY10" s="53"/>
      <c r="AZ10" s="53"/>
      <c r="BA10" s="53"/>
      <c r="BB10" s="54">
        <f>データ!$W$6</f>
        <v>5865.7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2">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7" t="s">
        <v>25</v>
      </c>
      <c r="BM14" s="68"/>
      <c r="BN14" s="68"/>
      <c r="BO14" s="68"/>
      <c r="BP14" s="68"/>
      <c r="BQ14" s="68"/>
      <c r="BR14" s="68"/>
      <c r="BS14" s="68"/>
      <c r="BT14" s="68"/>
      <c r="BU14" s="68"/>
      <c r="BV14" s="68"/>
      <c r="BW14" s="68"/>
      <c r="BX14" s="68"/>
      <c r="BY14" s="68"/>
      <c r="BZ14" s="69"/>
    </row>
    <row r="15" spans="1:78" ht="13.5" customHeight="1" x14ac:dyDescent="0.2">
      <c r="A15" s="2"/>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3"/>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4" t="s">
        <v>110</v>
      </c>
      <c r="BM16" s="85"/>
      <c r="BN16" s="85"/>
      <c r="BO16" s="85"/>
      <c r="BP16" s="85"/>
      <c r="BQ16" s="85"/>
      <c r="BR16" s="85"/>
      <c r="BS16" s="85"/>
      <c r="BT16" s="85"/>
      <c r="BU16" s="85"/>
      <c r="BV16" s="85"/>
      <c r="BW16" s="85"/>
      <c r="BX16" s="85"/>
      <c r="BY16" s="85"/>
      <c r="BZ16" s="86"/>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4"/>
      <c r="BM44" s="85"/>
      <c r="BN44" s="85"/>
      <c r="BO44" s="85"/>
      <c r="BP44" s="85"/>
      <c r="BQ44" s="85"/>
      <c r="BR44" s="85"/>
      <c r="BS44" s="85"/>
      <c r="BT44" s="85"/>
      <c r="BU44" s="85"/>
      <c r="BV44" s="85"/>
      <c r="BW44" s="85"/>
      <c r="BX44" s="85"/>
      <c r="BY44" s="85"/>
      <c r="BZ44" s="86"/>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1" t="s">
        <v>27</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3"/>
      <c r="BK60" s="2"/>
      <c r="BL60" s="73"/>
      <c r="BM60" s="74"/>
      <c r="BN60" s="74"/>
      <c r="BO60" s="74"/>
      <c r="BP60" s="74"/>
      <c r="BQ60" s="74"/>
      <c r="BR60" s="74"/>
      <c r="BS60" s="74"/>
      <c r="BT60" s="74"/>
      <c r="BU60" s="74"/>
      <c r="BV60" s="74"/>
      <c r="BW60" s="74"/>
      <c r="BX60" s="74"/>
      <c r="BY60" s="74"/>
      <c r="BZ60" s="75"/>
    </row>
    <row r="61" spans="1:78" ht="13.5" customHeight="1" x14ac:dyDescent="0.2">
      <c r="A61" s="2"/>
      <c r="B61" s="81"/>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3"/>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5" t="s">
        <v>112</v>
      </c>
      <c r="BM66" s="96"/>
      <c r="BN66" s="96"/>
      <c r="BO66" s="96"/>
      <c r="BP66" s="96"/>
      <c r="BQ66" s="96"/>
      <c r="BR66" s="96"/>
      <c r="BS66" s="96"/>
      <c r="BT66" s="96"/>
      <c r="BU66" s="96"/>
      <c r="BV66" s="96"/>
      <c r="BW66" s="96"/>
      <c r="BX66" s="96"/>
      <c r="BY66" s="96"/>
      <c r="BZ66" s="97"/>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5"/>
      <c r="BM67" s="96"/>
      <c r="BN67" s="96"/>
      <c r="BO67" s="96"/>
      <c r="BP67" s="96"/>
      <c r="BQ67" s="96"/>
      <c r="BR67" s="96"/>
      <c r="BS67" s="96"/>
      <c r="BT67" s="96"/>
      <c r="BU67" s="96"/>
      <c r="BV67" s="96"/>
      <c r="BW67" s="96"/>
      <c r="BX67" s="96"/>
      <c r="BY67" s="96"/>
      <c r="BZ67" s="97"/>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5"/>
      <c r="BM68" s="96"/>
      <c r="BN68" s="96"/>
      <c r="BO68" s="96"/>
      <c r="BP68" s="96"/>
      <c r="BQ68" s="96"/>
      <c r="BR68" s="96"/>
      <c r="BS68" s="96"/>
      <c r="BT68" s="96"/>
      <c r="BU68" s="96"/>
      <c r="BV68" s="96"/>
      <c r="BW68" s="96"/>
      <c r="BX68" s="96"/>
      <c r="BY68" s="96"/>
      <c r="BZ68" s="97"/>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5"/>
      <c r="BM69" s="96"/>
      <c r="BN69" s="96"/>
      <c r="BO69" s="96"/>
      <c r="BP69" s="96"/>
      <c r="BQ69" s="96"/>
      <c r="BR69" s="96"/>
      <c r="BS69" s="96"/>
      <c r="BT69" s="96"/>
      <c r="BU69" s="96"/>
      <c r="BV69" s="96"/>
      <c r="BW69" s="96"/>
      <c r="BX69" s="96"/>
      <c r="BY69" s="96"/>
      <c r="BZ69" s="97"/>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5"/>
      <c r="BM70" s="96"/>
      <c r="BN70" s="96"/>
      <c r="BO70" s="96"/>
      <c r="BP70" s="96"/>
      <c r="BQ70" s="96"/>
      <c r="BR70" s="96"/>
      <c r="BS70" s="96"/>
      <c r="BT70" s="96"/>
      <c r="BU70" s="96"/>
      <c r="BV70" s="96"/>
      <c r="BW70" s="96"/>
      <c r="BX70" s="96"/>
      <c r="BY70" s="96"/>
      <c r="BZ70" s="97"/>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5"/>
      <c r="BM71" s="96"/>
      <c r="BN71" s="96"/>
      <c r="BO71" s="96"/>
      <c r="BP71" s="96"/>
      <c r="BQ71" s="96"/>
      <c r="BR71" s="96"/>
      <c r="BS71" s="96"/>
      <c r="BT71" s="96"/>
      <c r="BU71" s="96"/>
      <c r="BV71" s="96"/>
      <c r="BW71" s="96"/>
      <c r="BX71" s="96"/>
      <c r="BY71" s="96"/>
      <c r="BZ71" s="97"/>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5"/>
      <c r="BM72" s="96"/>
      <c r="BN72" s="96"/>
      <c r="BO72" s="96"/>
      <c r="BP72" s="96"/>
      <c r="BQ72" s="96"/>
      <c r="BR72" s="96"/>
      <c r="BS72" s="96"/>
      <c r="BT72" s="96"/>
      <c r="BU72" s="96"/>
      <c r="BV72" s="96"/>
      <c r="BW72" s="96"/>
      <c r="BX72" s="96"/>
      <c r="BY72" s="96"/>
      <c r="BZ72" s="97"/>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5"/>
      <c r="BM73" s="96"/>
      <c r="BN73" s="96"/>
      <c r="BO73" s="96"/>
      <c r="BP73" s="96"/>
      <c r="BQ73" s="96"/>
      <c r="BR73" s="96"/>
      <c r="BS73" s="96"/>
      <c r="BT73" s="96"/>
      <c r="BU73" s="96"/>
      <c r="BV73" s="96"/>
      <c r="BW73" s="96"/>
      <c r="BX73" s="96"/>
      <c r="BY73" s="96"/>
      <c r="BZ73" s="97"/>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5"/>
      <c r="BM74" s="96"/>
      <c r="BN74" s="96"/>
      <c r="BO74" s="96"/>
      <c r="BP74" s="96"/>
      <c r="BQ74" s="96"/>
      <c r="BR74" s="96"/>
      <c r="BS74" s="96"/>
      <c r="BT74" s="96"/>
      <c r="BU74" s="96"/>
      <c r="BV74" s="96"/>
      <c r="BW74" s="96"/>
      <c r="BX74" s="96"/>
      <c r="BY74" s="96"/>
      <c r="BZ74" s="97"/>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5"/>
      <c r="BM75" s="96"/>
      <c r="BN75" s="96"/>
      <c r="BO75" s="96"/>
      <c r="BP75" s="96"/>
      <c r="BQ75" s="96"/>
      <c r="BR75" s="96"/>
      <c r="BS75" s="96"/>
      <c r="BT75" s="96"/>
      <c r="BU75" s="96"/>
      <c r="BV75" s="96"/>
      <c r="BW75" s="96"/>
      <c r="BX75" s="96"/>
      <c r="BY75" s="96"/>
      <c r="BZ75" s="97"/>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5"/>
      <c r="BM76" s="96"/>
      <c r="BN76" s="96"/>
      <c r="BO76" s="96"/>
      <c r="BP76" s="96"/>
      <c r="BQ76" s="96"/>
      <c r="BR76" s="96"/>
      <c r="BS76" s="96"/>
      <c r="BT76" s="96"/>
      <c r="BU76" s="96"/>
      <c r="BV76" s="96"/>
      <c r="BW76" s="96"/>
      <c r="BX76" s="96"/>
      <c r="BY76" s="96"/>
      <c r="BZ76" s="97"/>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5"/>
      <c r="BM77" s="96"/>
      <c r="BN77" s="96"/>
      <c r="BO77" s="96"/>
      <c r="BP77" s="96"/>
      <c r="BQ77" s="96"/>
      <c r="BR77" s="96"/>
      <c r="BS77" s="96"/>
      <c r="BT77" s="96"/>
      <c r="BU77" s="96"/>
      <c r="BV77" s="96"/>
      <c r="BW77" s="96"/>
      <c r="BX77" s="96"/>
      <c r="BY77" s="96"/>
      <c r="BZ77" s="97"/>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5"/>
      <c r="BM78" s="96"/>
      <c r="BN78" s="96"/>
      <c r="BO78" s="96"/>
      <c r="BP78" s="96"/>
      <c r="BQ78" s="96"/>
      <c r="BR78" s="96"/>
      <c r="BS78" s="96"/>
      <c r="BT78" s="96"/>
      <c r="BU78" s="96"/>
      <c r="BV78" s="96"/>
      <c r="BW78" s="96"/>
      <c r="BX78" s="96"/>
      <c r="BY78" s="96"/>
      <c r="BZ78" s="97"/>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5"/>
      <c r="BM79" s="96"/>
      <c r="BN79" s="96"/>
      <c r="BO79" s="96"/>
      <c r="BP79" s="96"/>
      <c r="BQ79" s="96"/>
      <c r="BR79" s="96"/>
      <c r="BS79" s="96"/>
      <c r="BT79" s="96"/>
      <c r="BU79" s="96"/>
      <c r="BV79" s="96"/>
      <c r="BW79" s="96"/>
      <c r="BX79" s="96"/>
      <c r="BY79" s="96"/>
      <c r="BZ79" s="97"/>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5"/>
      <c r="BM80" s="96"/>
      <c r="BN80" s="96"/>
      <c r="BO80" s="96"/>
      <c r="BP80" s="96"/>
      <c r="BQ80" s="96"/>
      <c r="BR80" s="96"/>
      <c r="BS80" s="96"/>
      <c r="BT80" s="96"/>
      <c r="BU80" s="96"/>
      <c r="BV80" s="96"/>
      <c r="BW80" s="96"/>
      <c r="BX80" s="96"/>
      <c r="BY80" s="96"/>
      <c r="BZ80" s="97"/>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5"/>
      <c r="BM81" s="96"/>
      <c r="BN81" s="96"/>
      <c r="BO81" s="96"/>
      <c r="BP81" s="96"/>
      <c r="BQ81" s="96"/>
      <c r="BR81" s="96"/>
      <c r="BS81" s="96"/>
      <c r="BT81" s="96"/>
      <c r="BU81" s="96"/>
      <c r="BV81" s="96"/>
      <c r="BW81" s="96"/>
      <c r="BX81" s="96"/>
      <c r="BY81" s="96"/>
      <c r="BZ81" s="97"/>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A2SGfT5/kyE6FnJQMdifeiWdGwtGHvOZqH3ZvrbTJ8bxXYvNN7ePhodhx9rcyHqGE5f5+IeJ4Pd9MTZgFCeXg==" saltValue="FcMzsj2kAa/zay5cwvHed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11002</v>
      </c>
      <c r="D6" s="34">
        <f t="shared" si="3"/>
        <v>46</v>
      </c>
      <c r="E6" s="34">
        <f t="shared" si="3"/>
        <v>1</v>
      </c>
      <c r="F6" s="34">
        <f t="shared" si="3"/>
        <v>0</v>
      </c>
      <c r="G6" s="34">
        <f t="shared" si="3"/>
        <v>1</v>
      </c>
      <c r="H6" s="34" t="str">
        <f t="shared" si="3"/>
        <v>北海道　札幌市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79.180000000000007</v>
      </c>
      <c r="P6" s="35">
        <f t="shared" si="3"/>
        <v>100.21</v>
      </c>
      <c r="Q6" s="35">
        <f t="shared" si="3"/>
        <v>3652</v>
      </c>
      <c r="R6" s="35">
        <f t="shared" si="3"/>
        <v>1961575</v>
      </c>
      <c r="S6" s="35">
        <f t="shared" si="3"/>
        <v>1121.26</v>
      </c>
      <c r="T6" s="35">
        <f t="shared" si="3"/>
        <v>1749.44</v>
      </c>
      <c r="U6" s="35">
        <f t="shared" si="3"/>
        <v>1965008</v>
      </c>
      <c r="V6" s="35">
        <f t="shared" si="3"/>
        <v>335</v>
      </c>
      <c r="W6" s="35">
        <f t="shared" si="3"/>
        <v>5865.7</v>
      </c>
      <c r="X6" s="36">
        <f>IF(X7="",NA(),X7)</f>
        <v>132.69</v>
      </c>
      <c r="Y6" s="36">
        <f t="shared" ref="Y6:AG6" si="4">IF(Y7="",NA(),Y7)</f>
        <v>133.59</v>
      </c>
      <c r="Z6" s="36">
        <f t="shared" si="4"/>
        <v>127.96</v>
      </c>
      <c r="AA6" s="36">
        <f t="shared" si="4"/>
        <v>132.62</v>
      </c>
      <c r="AB6" s="36">
        <f t="shared" si="4"/>
        <v>128.38999999999999</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129.69</v>
      </c>
      <c r="AU6" s="36">
        <f t="shared" ref="AU6:BC6" si="6">IF(AU7="",NA(),AU7)</f>
        <v>138.30000000000001</v>
      </c>
      <c r="AV6" s="36">
        <f t="shared" si="6"/>
        <v>144.84</v>
      </c>
      <c r="AW6" s="36">
        <f t="shared" si="6"/>
        <v>160.87</v>
      </c>
      <c r="AX6" s="36">
        <f t="shared" si="6"/>
        <v>176.58</v>
      </c>
      <c r="AY6" s="36">
        <f t="shared" si="6"/>
        <v>159.12</v>
      </c>
      <c r="AZ6" s="36">
        <f t="shared" si="6"/>
        <v>169.68</v>
      </c>
      <c r="BA6" s="36">
        <f t="shared" si="6"/>
        <v>166.51</v>
      </c>
      <c r="BB6" s="36">
        <f t="shared" si="6"/>
        <v>172.47</v>
      </c>
      <c r="BC6" s="36">
        <f t="shared" si="6"/>
        <v>170.76</v>
      </c>
      <c r="BD6" s="35" t="str">
        <f>IF(BD7="","",IF(BD7="-","【-】","【"&amp;SUBSTITUTE(TEXT(BD7,"#,##0.00"),"-","△")&amp;"】"))</f>
        <v>【260.31】</v>
      </c>
      <c r="BE6" s="36">
        <f>IF(BE7="",NA(),BE7)</f>
        <v>223.22</v>
      </c>
      <c r="BF6" s="36">
        <f t="shared" ref="BF6:BN6" si="7">IF(BF7="",NA(),BF7)</f>
        <v>205.62</v>
      </c>
      <c r="BG6" s="36">
        <f t="shared" si="7"/>
        <v>189.01</v>
      </c>
      <c r="BH6" s="36">
        <f t="shared" si="7"/>
        <v>171.83</v>
      </c>
      <c r="BI6" s="36">
        <f t="shared" si="7"/>
        <v>160.91999999999999</v>
      </c>
      <c r="BJ6" s="36">
        <f t="shared" si="7"/>
        <v>206.16</v>
      </c>
      <c r="BK6" s="36">
        <f t="shared" si="7"/>
        <v>203.63</v>
      </c>
      <c r="BL6" s="36">
        <f t="shared" si="7"/>
        <v>198.51</v>
      </c>
      <c r="BM6" s="36">
        <f t="shared" si="7"/>
        <v>193.57</v>
      </c>
      <c r="BN6" s="36">
        <f t="shared" si="7"/>
        <v>200.12</v>
      </c>
      <c r="BO6" s="35" t="str">
        <f>IF(BO7="","",IF(BO7="-","【-】","【"&amp;SUBSTITUTE(TEXT(BO7,"#,##0.00"),"-","△")&amp;"】"))</f>
        <v>【275.67】</v>
      </c>
      <c r="BP6" s="36">
        <f>IF(BP7="",NA(),BP7)</f>
        <v>128.16</v>
      </c>
      <c r="BQ6" s="36">
        <f t="shared" ref="BQ6:BY6" si="8">IF(BQ7="",NA(),BQ7)</f>
        <v>129.6</v>
      </c>
      <c r="BR6" s="36">
        <f t="shared" si="8"/>
        <v>122.74</v>
      </c>
      <c r="BS6" s="36">
        <f t="shared" si="8"/>
        <v>127.86</v>
      </c>
      <c r="BT6" s="36">
        <f t="shared" si="8"/>
        <v>123.83</v>
      </c>
      <c r="BU6" s="36">
        <f t="shared" si="8"/>
        <v>104.03</v>
      </c>
      <c r="BV6" s="36">
        <f t="shared" si="8"/>
        <v>103.04</v>
      </c>
      <c r="BW6" s="36">
        <f t="shared" si="8"/>
        <v>103.28</v>
      </c>
      <c r="BX6" s="36">
        <f t="shared" si="8"/>
        <v>102.26</v>
      </c>
      <c r="BY6" s="36">
        <f t="shared" si="8"/>
        <v>98.26</v>
      </c>
      <c r="BZ6" s="35" t="str">
        <f>IF(BZ7="","",IF(BZ7="-","【-】","【"&amp;SUBSTITUTE(TEXT(BZ7,"#,##0.00"),"-","△")&amp;"】"))</f>
        <v>【100.05】</v>
      </c>
      <c r="CA6" s="36">
        <f>IF(CA7="",NA(),CA7)</f>
        <v>165.42</v>
      </c>
      <c r="CB6" s="36">
        <f t="shared" ref="CB6:CJ6" si="9">IF(CB7="",NA(),CB7)</f>
        <v>163.55000000000001</v>
      </c>
      <c r="CC6" s="36">
        <f t="shared" si="9"/>
        <v>172.94</v>
      </c>
      <c r="CD6" s="36">
        <f t="shared" si="9"/>
        <v>166.01</v>
      </c>
      <c r="CE6" s="36">
        <f t="shared" si="9"/>
        <v>167.6</v>
      </c>
      <c r="CF6" s="36">
        <f t="shared" si="9"/>
        <v>171.54</v>
      </c>
      <c r="CG6" s="36">
        <f t="shared" si="9"/>
        <v>173</v>
      </c>
      <c r="CH6" s="36">
        <f t="shared" si="9"/>
        <v>173.11</v>
      </c>
      <c r="CI6" s="36">
        <f t="shared" si="9"/>
        <v>174.34</v>
      </c>
      <c r="CJ6" s="36">
        <f t="shared" si="9"/>
        <v>172.33</v>
      </c>
      <c r="CK6" s="35" t="str">
        <f>IF(CK7="","",IF(CK7="-","【-】","【"&amp;SUBSTITUTE(TEXT(CK7,"#,##0.00"),"-","△")&amp;"】"))</f>
        <v>【166.40】</v>
      </c>
      <c r="CL6" s="36">
        <f>IF(CL7="",NA(),CL7)</f>
        <v>62.28</v>
      </c>
      <c r="CM6" s="36">
        <f t="shared" ref="CM6:CU6" si="10">IF(CM7="",NA(),CM7)</f>
        <v>62.56</v>
      </c>
      <c r="CN6" s="36">
        <f t="shared" si="10"/>
        <v>62.41</v>
      </c>
      <c r="CO6" s="36">
        <f t="shared" si="10"/>
        <v>62.52</v>
      </c>
      <c r="CP6" s="36">
        <f t="shared" si="10"/>
        <v>63.21</v>
      </c>
      <c r="CQ6" s="36">
        <f t="shared" si="10"/>
        <v>59</v>
      </c>
      <c r="CR6" s="36">
        <f t="shared" si="10"/>
        <v>59.36</v>
      </c>
      <c r="CS6" s="36">
        <f t="shared" si="10"/>
        <v>59.32</v>
      </c>
      <c r="CT6" s="36">
        <f t="shared" si="10"/>
        <v>59.12</v>
      </c>
      <c r="CU6" s="36">
        <f t="shared" si="10"/>
        <v>59.37</v>
      </c>
      <c r="CV6" s="35" t="str">
        <f>IF(CV7="","",IF(CV7="-","【-】","【"&amp;SUBSTITUTE(TEXT(CV7,"#,##0.00"),"-","△")&amp;"】"))</f>
        <v>【60.69】</v>
      </c>
      <c r="CW6" s="36">
        <f>IF(CW7="",NA(),CW7)</f>
        <v>93.31</v>
      </c>
      <c r="CX6" s="36">
        <f t="shared" ref="CX6:DF6" si="11">IF(CX7="",NA(),CX7)</f>
        <v>93.1</v>
      </c>
      <c r="CY6" s="36">
        <f t="shared" si="11"/>
        <v>92.87</v>
      </c>
      <c r="CZ6" s="36">
        <f t="shared" si="11"/>
        <v>92.91</v>
      </c>
      <c r="DA6" s="36">
        <f t="shared" si="11"/>
        <v>93.56</v>
      </c>
      <c r="DB6" s="36">
        <f t="shared" si="11"/>
        <v>93.69</v>
      </c>
      <c r="DC6" s="36">
        <f t="shared" si="11"/>
        <v>93.82</v>
      </c>
      <c r="DD6" s="36">
        <f t="shared" si="11"/>
        <v>93.74</v>
      </c>
      <c r="DE6" s="36">
        <f t="shared" si="11"/>
        <v>93.64</v>
      </c>
      <c r="DF6" s="36">
        <f t="shared" si="11"/>
        <v>93.68</v>
      </c>
      <c r="DG6" s="35" t="str">
        <f>IF(DG7="","",IF(DG7="-","【-】","【"&amp;SUBSTITUTE(TEXT(DG7,"#,##0.00"),"-","△")&amp;"】"))</f>
        <v>【89.82】</v>
      </c>
      <c r="DH6" s="36">
        <f>IF(DH7="",NA(),DH7)</f>
        <v>52.97</v>
      </c>
      <c r="DI6" s="36">
        <f t="shared" ref="DI6:DQ6" si="12">IF(DI7="",NA(),DI7)</f>
        <v>54.03</v>
      </c>
      <c r="DJ6" s="36">
        <f t="shared" si="12"/>
        <v>54.72</v>
      </c>
      <c r="DK6" s="36">
        <f t="shared" si="12"/>
        <v>55.51</v>
      </c>
      <c r="DL6" s="36">
        <f t="shared" si="12"/>
        <v>54.5</v>
      </c>
      <c r="DM6" s="36">
        <f t="shared" si="12"/>
        <v>48.05</v>
      </c>
      <c r="DN6" s="36">
        <f t="shared" si="12"/>
        <v>48.64</v>
      </c>
      <c r="DO6" s="36">
        <f t="shared" si="12"/>
        <v>49.23</v>
      </c>
      <c r="DP6" s="36">
        <f t="shared" si="12"/>
        <v>49.78</v>
      </c>
      <c r="DQ6" s="36">
        <f t="shared" si="12"/>
        <v>50.32</v>
      </c>
      <c r="DR6" s="35" t="str">
        <f>IF(DR7="","",IF(DR7="-","【-】","【"&amp;SUBSTITUTE(TEXT(DR7,"#,##0.00"),"-","△")&amp;"】"))</f>
        <v>【50.19】</v>
      </c>
      <c r="DS6" s="36">
        <f>IF(DS7="",NA(),DS7)</f>
        <v>10.4</v>
      </c>
      <c r="DT6" s="36">
        <f t="shared" ref="DT6:EB6" si="13">IF(DT7="",NA(),DT7)</f>
        <v>12.09</v>
      </c>
      <c r="DU6" s="36">
        <f t="shared" si="13"/>
        <v>13.65</v>
      </c>
      <c r="DV6" s="36">
        <f t="shared" si="13"/>
        <v>13.09</v>
      </c>
      <c r="DW6" s="36">
        <f t="shared" si="13"/>
        <v>15.27</v>
      </c>
      <c r="DX6" s="36">
        <f t="shared" si="13"/>
        <v>17.97</v>
      </c>
      <c r="DY6" s="36">
        <f t="shared" si="13"/>
        <v>19.95</v>
      </c>
      <c r="DZ6" s="36">
        <f t="shared" si="13"/>
        <v>21.62</v>
      </c>
      <c r="EA6" s="36">
        <f t="shared" si="13"/>
        <v>22.79</v>
      </c>
      <c r="EB6" s="36">
        <f t="shared" si="13"/>
        <v>24.26</v>
      </c>
      <c r="EC6" s="35" t="str">
        <f>IF(EC7="","",IF(EC7="-","【-】","【"&amp;SUBSTITUTE(TEXT(EC7,"#,##0.00"),"-","△")&amp;"】"))</f>
        <v>【20.63】</v>
      </c>
      <c r="ED6" s="36">
        <f>IF(ED7="",NA(),ED7)</f>
        <v>1.4</v>
      </c>
      <c r="EE6" s="36">
        <f t="shared" ref="EE6:EM6" si="14">IF(EE7="",NA(),EE7)</f>
        <v>1.36</v>
      </c>
      <c r="EF6" s="36">
        <f t="shared" si="14"/>
        <v>1.57</v>
      </c>
      <c r="EG6" s="36">
        <f t="shared" si="14"/>
        <v>1.53</v>
      </c>
      <c r="EH6" s="36">
        <f t="shared" si="14"/>
        <v>1.36</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2">
      <c r="A7" s="29"/>
      <c r="B7" s="38">
        <v>2020</v>
      </c>
      <c r="C7" s="38">
        <v>11002</v>
      </c>
      <c r="D7" s="38">
        <v>46</v>
      </c>
      <c r="E7" s="38">
        <v>1</v>
      </c>
      <c r="F7" s="38">
        <v>0</v>
      </c>
      <c r="G7" s="38">
        <v>1</v>
      </c>
      <c r="H7" s="38" t="s">
        <v>92</v>
      </c>
      <c r="I7" s="38" t="s">
        <v>93</v>
      </c>
      <c r="J7" s="38" t="s">
        <v>94</v>
      </c>
      <c r="K7" s="38" t="s">
        <v>95</v>
      </c>
      <c r="L7" s="38" t="s">
        <v>96</v>
      </c>
      <c r="M7" s="38" t="s">
        <v>97</v>
      </c>
      <c r="N7" s="39" t="s">
        <v>98</v>
      </c>
      <c r="O7" s="39">
        <v>79.180000000000007</v>
      </c>
      <c r="P7" s="39">
        <v>100.21</v>
      </c>
      <c r="Q7" s="39">
        <v>3652</v>
      </c>
      <c r="R7" s="39">
        <v>1961575</v>
      </c>
      <c r="S7" s="39">
        <v>1121.26</v>
      </c>
      <c r="T7" s="39">
        <v>1749.44</v>
      </c>
      <c r="U7" s="39">
        <v>1965008</v>
      </c>
      <c r="V7" s="39">
        <v>335</v>
      </c>
      <c r="W7" s="39">
        <v>5865.7</v>
      </c>
      <c r="X7" s="39">
        <v>132.69</v>
      </c>
      <c r="Y7" s="39">
        <v>133.59</v>
      </c>
      <c r="Z7" s="39">
        <v>127.96</v>
      </c>
      <c r="AA7" s="39">
        <v>132.62</v>
      </c>
      <c r="AB7" s="39">
        <v>128.38999999999999</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129.69</v>
      </c>
      <c r="AU7" s="39">
        <v>138.30000000000001</v>
      </c>
      <c r="AV7" s="39">
        <v>144.84</v>
      </c>
      <c r="AW7" s="39">
        <v>160.87</v>
      </c>
      <c r="AX7" s="39">
        <v>176.58</v>
      </c>
      <c r="AY7" s="39">
        <v>159.12</v>
      </c>
      <c r="AZ7" s="39">
        <v>169.68</v>
      </c>
      <c r="BA7" s="39">
        <v>166.51</v>
      </c>
      <c r="BB7" s="39">
        <v>172.47</v>
      </c>
      <c r="BC7" s="39">
        <v>170.76</v>
      </c>
      <c r="BD7" s="39">
        <v>260.31</v>
      </c>
      <c r="BE7" s="39">
        <v>223.22</v>
      </c>
      <c r="BF7" s="39">
        <v>205.62</v>
      </c>
      <c r="BG7" s="39">
        <v>189.01</v>
      </c>
      <c r="BH7" s="39">
        <v>171.83</v>
      </c>
      <c r="BI7" s="39">
        <v>160.91999999999999</v>
      </c>
      <c r="BJ7" s="39">
        <v>206.16</v>
      </c>
      <c r="BK7" s="39">
        <v>203.63</v>
      </c>
      <c r="BL7" s="39">
        <v>198.51</v>
      </c>
      <c r="BM7" s="39">
        <v>193.57</v>
      </c>
      <c r="BN7" s="39">
        <v>200.12</v>
      </c>
      <c r="BO7" s="39">
        <v>275.67</v>
      </c>
      <c r="BP7" s="39">
        <v>128.16</v>
      </c>
      <c r="BQ7" s="39">
        <v>129.6</v>
      </c>
      <c r="BR7" s="39">
        <v>122.74</v>
      </c>
      <c r="BS7" s="39">
        <v>127.86</v>
      </c>
      <c r="BT7" s="39">
        <v>123.83</v>
      </c>
      <c r="BU7" s="39">
        <v>104.03</v>
      </c>
      <c r="BV7" s="39">
        <v>103.04</v>
      </c>
      <c r="BW7" s="39">
        <v>103.28</v>
      </c>
      <c r="BX7" s="39">
        <v>102.26</v>
      </c>
      <c r="BY7" s="39">
        <v>98.26</v>
      </c>
      <c r="BZ7" s="39">
        <v>100.05</v>
      </c>
      <c r="CA7" s="39">
        <v>165.42</v>
      </c>
      <c r="CB7" s="39">
        <v>163.55000000000001</v>
      </c>
      <c r="CC7" s="39">
        <v>172.94</v>
      </c>
      <c r="CD7" s="39">
        <v>166.01</v>
      </c>
      <c r="CE7" s="39">
        <v>167.6</v>
      </c>
      <c r="CF7" s="39">
        <v>171.54</v>
      </c>
      <c r="CG7" s="39">
        <v>173</v>
      </c>
      <c r="CH7" s="39">
        <v>173.11</v>
      </c>
      <c r="CI7" s="39">
        <v>174.34</v>
      </c>
      <c r="CJ7" s="39">
        <v>172.33</v>
      </c>
      <c r="CK7" s="39">
        <v>166.4</v>
      </c>
      <c r="CL7" s="39">
        <v>62.28</v>
      </c>
      <c r="CM7" s="39">
        <v>62.56</v>
      </c>
      <c r="CN7" s="39">
        <v>62.41</v>
      </c>
      <c r="CO7" s="39">
        <v>62.52</v>
      </c>
      <c r="CP7" s="39">
        <v>63.21</v>
      </c>
      <c r="CQ7" s="39">
        <v>59</v>
      </c>
      <c r="CR7" s="39">
        <v>59.36</v>
      </c>
      <c r="CS7" s="39">
        <v>59.32</v>
      </c>
      <c r="CT7" s="39">
        <v>59.12</v>
      </c>
      <c r="CU7" s="39">
        <v>59.37</v>
      </c>
      <c r="CV7" s="39">
        <v>60.69</v>
      </c>
      <c r="CW7" s="39">
        <v>93.31</v>
      </c>
      <c r="CX7" s="39">
        <v>93.1</v>
      </c>
      <c r="CY7" s="39">
        <v>92.87</v>
      </c>
      <c r="CZ7" s="39">
        <v>92.91</v>
      </c>
      <c r="DA7" s="39">
        <v>93.56</v>
      </c>
      <c r="DB7" s="39">
        <v>93.69</v>
      </c>
      <c r="DC7" s="39">
        <v>93.82</v>
      </c>
      <c r="DD7" s="39">
        <v>93.74</v>
      </c>
      <c r="DE7" s="39">
        <v>93.64</v>
      </c>
      <c r="DF7" s="39">
        <v>93.68</v>
      </c>
      <c r="DG7" s="39">
        <v>89.82</v>
      </c>
      <c r="DH7" s="39">
        <v>52.97</v>
      </c>
      <c r="DI7" s="39">
        <v>54.03</v>
      </c>
      <c r="DJ7" s="39">
        <v>54.72</v>
      </c>
      <c r="DK7" s="39">
        <v>55.51</v>
      </c>
      <c r="DL7" s="39">
        <v>54.5</v>
      </c>
      <c r="DM7" s="39">
        <v>48.05</v>
      </c>
      <c r="DN7" s="39">
        <v>48.64</v>
      </c>
      <c r="DO7" s="39">
        <v>49.23</v>
      </c>
      <c r="DP7" s="39">
        <v>49.78</v>
      </c>
      <c r="DQ7" s="39">
        <v>50.32</v>
      </c>
      <c r="DR7" s="39">
        <v>50.19</v>
      </c>
      <c r="DS7" s="39">
        <v>10.4</v>
      </c>
      <c r="DT7" s="39">
        <v>12.09</v>
      </c>
      <c r="DU7" s="39">
        <v>13.65</v>
      </c>
      <c r="DV7" s="39">
        <v>13.09</v>
      </c>
      <c r="DW7" s="39">
        <v>15.27</v>
      </c>
      <c r="DX7" s="39">
        <v>17.97</v>
      </c>
      <c r="DY7" s="39">
        <v>19.95</v>
      </c>
      <c r="DZ7" s="39">
        <v>21.62</v>
      </c>
      <c r="EA7" s="39">
        <v>22.79</v>
      </c>
      <c r="EB7" s="39">
        <v>24.26</v>
      </c>
      <c r="EC7" s="39">
        <v>20.63</v>
      </c>
      <c r="ED7" s="39">
        <v>1.4</v>
      </c>
      <c r="EE7" s="39">
        <v>1.36</v>
      </c>
      <c r="EF7" s="39">
        <v>1.57</v>
      </c>
      <c r="EG7" s="39">
        <v>1.53</v>
      </c>
      <c r="EH7" s="39">
        <v>1.36</v>
      </c>
      <c r="EI7" s="39">
        <v>1.18</v>
      </c>
      <c r="EJ7" s="39">
        <v>0.97</v>
      </c>
      <c r="EK7" s="39">
        <v>1.03</v>
      </c>
      <c r="EL7" s="39">
        <v>0.97</v>
      </c>
      <c r="EM7" s="39">
        <v>0.99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古川　雅也(912337)</cp:lastModifiedBy>
  <cp:lastPrinted>2022-01-20T02:14:35Z</cp:lastPrinted>
  <dcterms:created xsi:type="dcterms:W3CDTF">2021-12-03T06:41:02Z</dcterms:created>
  <dcterms:modified xsi:type="dcterms:W3CDTF">2022-02-12T14:08:28Z</dcterms:modified>
  <cp:category/>
</cp:coreProperties>
</file>