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980713\Desktop\"/>
    </mc:Choice>
  </mc:AlternateContent>
  <workbookProtection workbookAlgorithmName="SHA-512" workbookHashValue="K74WpKJQUmti2hjDlDJWmUj4T3eUJ6Y4r1ot3JpDUGjHMKMEEFepMeihh5nlVguAgM/DZrVd7kcIGnBZ0Epdbw==" workbookSaltValue="brBpysFEl0GYKxqHJFo3a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IZ54" i="4" l="1"/>
  <c r="HM78" i="4"/>
  <c r="FL54" i="4"/>
  <c r="FL32" i="4"/>
  <c r="CS78" i="4"/>
  <c r="BX32" i="4"/>
  <c r="MN54" i="4"/>
  <c r="MN32" i="4"/>
  <c r="MH78" i="4"/>
  <c r="IZ32" i="4"/>
  <c r="BX54" i="4"/>
  <c r="C11" i="5"/>
  <c r="D11" i="5"/>
  <c r="E11" i="5"/>
  <c r="B11" i="5"/>
  <c r="AN78" i="4" l="1"/>
  <c r="AE54" i="4"/>
  <c r="AE32" i="4"/>
  <c r="KC78" i="4"/>
  <c r="HG54" i="4"/>
  <c r="HG32" i="4"/>
  <c r="FH78" i="4"/>
  <c r="DS54" i="4"/>
  <c r="DS32" i="4"/>
  <c r="KU54" i="4"/>
  <c r="KU32" i="4"/>
  <c r="JJ78" i="4"/>
  <c r="GR32" i="4"/>
  <c r="EO78" i="4"/>
  <c r="DD54" i="4"/>
  <c r="DD32" i="4"/>
  <c r="U78" i="4"/>
  <c r="P54" i="4"/>
  <c r="KF54" i="4"/>
  <c r="KF32" i="4"/>
  <c r="GR54" i="4"/>
  <c r="P32" i="4"/>
  <c r="LY32" i="4"/>
  <c r="EW54" i="4"/>
  <c r="EW32" i="4"/>
  <c r="LO78" i="4"/>
  <c r="IK54" i="4"/>
  <c r="IK32" i="4"/>
  <c r="GT78" i="4"/>
  <c r="BZ78" i="4"/>
  <c r="BI54" i="4"/>
  <c r="BI32" i="4"/>
  <c r="LY54" i="4"/>
  <c r="AT32" i="4"/>
  <c r="LJ54" i="4"/>
  <c r="LJ32" i="4"/>
  <c r="HV54" i="4"/>
  <c r="KV78" i="4"/>
  <c r="HV32" i="4"/>
  <c r="GA78" i="4"/>
  <c r="EH54" i="4"/>
  <c r="EH32" i="4"/>
  <c r="BG78" i="4"/>
  <c r="AT54" i="4"/>
</calcChain>
</file>

<file path=xl/sharedStrings.xml><?xml version="1.0" encoding="utf-8"?>
<sst xmlns="http://schemas.openxmlformats.org/spreadsheetml/2006/main" count="324" uniqueCount="190">
  <si>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</si>
  <si>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</si>
  <si>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</si>
  <si>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</si>
  <si>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</si>
  <si>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</si>
  <si>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</si>
  <si>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</si>
  <si>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</si>
  <si>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</si>
  <si>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</si>
  <si>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</si>
  <si>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</si>
  <si>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</si>
  <si>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</si>
  <si>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</si>
  <si>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</si>
  <si>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</si>
  <si>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</si>
  <si>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</si>
  <si>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</si>
  <si>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</si>
  <si>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</si>
  <si>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</si>
  <si>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</si>
  <si>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</si>
  <si>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</si>
  <si>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</si>
  <si>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</si>
  <si>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</si>
  <si>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</si>
  <si>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</si>
  <si>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</si>
  <si>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</si>
  <si>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</si>
  <si>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</si>
  <si>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</si>
  <si>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</si>
  <si>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</si>
  <si>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</si>
  <si>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</si>
  <si>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</si>
  <si>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</si>
  <si>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</si>
  <si>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</si>
  <si>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</si>
  <si>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</si>
  <si>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</si>
  <si>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</si>
  <si>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</si>
  <si>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</si>
  <si>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</si>
  <si>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</si>
  <si>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</si>
  <si>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</si>
  <si>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</si>
  <si>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</si>
  <si>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</si>
  <si>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</si>
  <si>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</si>
  <si>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</si>
  <si>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</si>
  <si>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</si>
  <si>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</si>
  <si>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</si>
  <si>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</si>
  <si>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</si>
  <si>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</si>
  <si>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</si>
  <si>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</si>
  <si>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</si>
  <si>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</si>
  <si>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</si>
  <si>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</si>
  <si>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</si>
  <si>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</si>
  <si>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</si>
  <si>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</si>
  <si>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</si>
  <si>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</si>
  <si>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</si>
  <si>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</si>
  <si>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</si>
  <si>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</si>
  <si>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</si>
  <si>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</si>
  <si>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</si>
  <si>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</si>
  <si>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</si>
  <si>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</si>
  <si>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</si>
  <si>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</si>
  <si>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</si>
  <si>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</si>
  <si>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</si>
  <si>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</si>
  <si>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</si>
  <si>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</si>
  <si>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</si>
  <si>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</si>
  <si>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</si>
  <si>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</si>
  <si>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</si>
  <si>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</si>
  <si>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</si>
  <si>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</si>
  <si>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</si>
  <si>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</si>
  <si>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</si>
  <si>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</si>
  <si>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</si>
  <si>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</si>
  <si>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</si>
  <si>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</si>
  <si>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</si>
  <si>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</si>
  <si>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</si>
  <si>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</si>
  <si>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</si>
  <si>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</si>
  <si>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</si>
  <si>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</si>
  <si>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</si>
  <si>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</si>
  <si>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</si>
  <si>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</si>
  <si>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</si>
  <si>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</si>
  <si>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</si>
  <si>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</si>
  <si>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</si>
  <si>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</si>
  <si>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</si>
  <si>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</si>
  <si>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</si>
  <si>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</si>
  <si>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</si>
  <si>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</si>
  <si>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</si>
  <si>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</si>
  <si>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</si>
  <si>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</si>
  <si>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</si>
  <si>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</si>
  <si>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</si>
  <si>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</si>
  <si>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</si>
  <si>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</si>
  <si>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</si>
  <si>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</si>
  <si>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</si>
  <si>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</si>
  <si>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</si>
  <si>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</si>
  <si>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</si>
  <si>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</si>
  <si>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</si>
  <si>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</si>
  <si>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</si>
  <si>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</si>
  <si>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</si>
  <si>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</si>
  <si>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</si>
  <si>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</si>
  <si>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</si>
  <si>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</si>
  <si>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</si>
  <si>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</si>
  <si>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札幌市</t>
  </si>
  <si>
    <t>札幌病院</t>
  </si>
  <si>
    <t>条例全部</t>
  </si>
  <si>
    <t>病院事業</t>
  </si>
  <si>
    <t>一般病院</t>
  </si>
  <si>
    <t>500床以上</t>
  </si>
  <si>
    <t>自治体職員 民間企業出身 学術・研究機関出身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</si>
  <si>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</si>
  <si>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</si>
  <si>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</si>
  <si>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</si>
  <si>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</si>
  <si>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</si>
  <si>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</si>
  <si>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</si>
  <si>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</si>
  <si>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</si>
  <si>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</si>
  <si>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市民のため、「最後のとりで」として地域の医療機関を支える。
・救急医療、災害医療、周産期医療、小児医療
　や精神科救急などの民間の医療機関のみで担
　うには限界のある医療など、政策的な医療を
　担う
・高度急性期病院・地域医療支援病院として地
　域の医療機関を支える
・北海道・札幌市の将来の医療を担う人材を育
　成する</t>
    <rPh sb="0" eb="2">
      <t>シミン</t>
    </rPh>
    <rPh sb="7" eb="9">
      <t>サイゴ</t>
    </rPh>
    <rPh sb="17" eb="19">
      <t>チイキ</t>
    </rPh>
    <rPh sb="20" eb="24">
      <t>イリョウキカン</t>
    </rPh>
    <rPh sb="25" eb="26">
      <t>ササ</t>
    </rPh>
    <rPh sb="32" eb="34">
      <t>キュウキュウ</t>
    </rPh>
    <rPh sb="34" eb="36">
      <t>イリョウ</t>
    </rPh>
    <rPh sb="37" eb="39">
      <t>サイガイ</t>
    </rPh>
    <rPh sb="39" eb="41">
      <t>イリョウ</t>
    </rPh>
    <rPh sb="42" eb="45">
      <t>シュウサンキ</t>
    </rPh>
    <rPh sb="45" eb="47">
      <t>イリョウ</t>
    </rPh>
    <rPh sb="48" eb="50">
      <t>ショウニ</t>
    </rPh>
    <rPh sb="50" eb="52">
      <t>イリョウ</t>
    </rPh>
    <rPh sb="55" eb="56">
      <t>セイ</t>
    </rPh>
    <rPh sb="56" eb="58">
      <t>カミシナ</t>
    </rPh>
    <rPh sb="58" eb="60">
      <t>キュウキュウ</t>
    </rPh>
    <rPh sb="63" eb="65">
      <t>ミンカン</t>
    </rPh>
    <rPh sb="66" eb="68">
      <t>イリョウ</t>
    </rPh>
    <rPh sb="68" eb="70">
      <t>キカン</t>
    </rPh>
    <rPh sb="73" eb="74">
      <t>ニナ</t>
    </rPh>
    <rPh sb="102" eb="109">
      <t>コウドキュウセイキビョウイン</t>
    </rPh>
    <rPh sb="112" eb="114">
      <t>イリョウ</t>
    </rPh>
    <phoneticPr fontId="5"/>
  </si>
  <si>
    <t>・建築から20年以上が経過し、有形固定資産減
　価償却率、器械備品減価償却率ともに高い数
　値となっていることから、計画的な施設の更
　新等を検討していく必要がある。</t>
    <rPh sb="1" eb="3">
      <t>ケンチク</t>
    </rPh>
    <rPh sb="7" eb="8">
      <t>ネン</t>
    </rPh>
    <rPh sb="8" eb="10">
      <t>イジョウ</t>
    </rPh>
    <rPh sb="11" eb="13">
      <t>ケイカ</t>
    </rPh>
    <rPh sb="15" eb="17">
      <t>ユウケイ</t>
    </rPh>
    <rPh sb="17" eb="19">
      <t>コテイ</t>
    </rPh>
    <rPh sb="19" eb="21">
      <t>シサン</t>
    </rPh>
    <rPh sb="21" eb="22">
      <t>ゲン</t>
    </rPh>
    <rPh sb="24" eb="25">
      <t>アタイ</t>
    </rPh>
    <rPh sb="25" eb="26">
      <t>ショウ</t>
    </rPh>
    <rPh sb="26" eb="27">
      <t>キャク</t>
    </rPh>
    <rPh sb="27" eb="28">
      <t>リツ</t>
    </rPh>
    <rPh sb="29" eb="31">
      <t>キカイ</t>
    </rPh>
    <rPh sb="31" eb="33">
      <t>ビヒン</t>
    </rPh>
    <rPh sb="33" eb="35">
      <t>ゲンカ</t>
    </rPh>
    <rPh sb="35" eb="37">
      <t>ショウキャク</t>
    </rPh>
    <rPh sb="37" eb="38">
      <t>リツ</t>
    </rPh>
    <rPh sb="41" eb="42">
      <t>タカ</t>
    </rPh>
    <rPh sb="43" eb="44">
      <t>スウ</t>
    </rPh>
    <rPh sb="46" eb="47">
      <t>アタイ</t>
    </rPh>
    <rPh sb="58" eb="61">
      <t>ケイカクテキ</t>
    </rPh>
    <rPh sb="62" eb="64">
      <t>シセツ</t>
    </rPh>
    <rPh sb="65" eb="66">
      <t>コウ</t>
    </rPh>
    <rPh sb="68" eb="69">
      <t>シン</t>
    </rPh>
    <rPh sb="69" eb="70">
      <t>トウ</t>
    </rPh>
    <rPh sb="71" eb="73">
      <t>ケントウ</t>
    </rPh>
    <rPh sb="77" eb="79">
      <t>ヒツヨウ</t>
    </rPh>
    <phoneticPr fontId="5"/>
  </si>
  <si>
    <t>・令和２年度は新型コロナウイルス感染症患者
　の受入れが経営状況に大きく影響した。
・同感染症の終息後に備え、令和元年度に策定
　した「市立札幌病院中期経営計画」に基づい
　た取り組みを実施し、引き続き経営の改善を
　図っていく。</t>
    <rPh sb="1" eb="3">
      <t>レイワ</t>
    </rPh>
    <rPh sb="4" eb="6">
      <t>ネンド</t>
    </rPh>
    <rPh sb="7" eb="9">
      <t>シンガタ</t>
    </rPh>
    <rPh sb="16" eb="21">
      <t>カンセンショウカンジャ</t>
    </rPh>
    <rPh sb="24" eb="26">
      <t>ウケイ</t>
    </rPh>
    <rPh sb="28" eb="30">
      <t>ケイエイ</t>
    </rPh>
    <rPh sb="30" eb="32">
      <t>ジョウキョウ</t>
    </rPh>
    <rPh sb="33" eb="34">
      <t>オオ</t>
    </rPh>
    <rPh sb="36" eb="38">
      <t>エイキョウ</t>
    </rPh>
    <rPh sb="43" eb="44">
      <t>ドウ</t>
    </rPh>
    <rPh sb="44" eb="47">
      <t>カンセンショウ</t>
    </rPh>
    <rPh sb="48" eb="51">
      <t>シュウソクゴ</t>
    </rPh>
    <rPh sb="52" eb="53">
      <t>ソナ</t>
    </rPh>
    <rPh sb="55" eb="57">
      <t>レイワ</t>
    </rPh>
    <rPh sb="57" eb="60">
      <t>ガンネンド</t>
    </rPh>
    <rPh sb="61" eb="63">
      <t>サクテイ</t>
    </rPh>
    <rPh sb="68" eb="70">
      <t>シリツ</t>
    </rPh>
    <rPh sb="70" eb="72">
      <t>サッポロ</t>
    </rPh>
    <rPh sb="72" eb="74">
      <t>ビョウイン</t>
    </rPh>
    <rPh sb="74" eb="76">
      <t>チュウキ</t>
    </rPh>
    <phoneticPr fontId="5"/>
  </si>
  <si>
    <t>・新型コロナウイルス感染症患者受入れの影響
　により、医業収支比率や病床利用率は大きく
　減少した。
・感染症病床確保促進事業等の補助金収入によ
　り、経常収支比率は上昇し、累積欠損金比率
　は減少した。
・新型コロナウイルス感染症の特例として診療
　報酬の加算があったことや、急性期以外の患
　者の減少により、外来化学療法など高度な治
　療を必要とする患者の割合が高くなったこと
　から、１日１人当たり収益は増加した。</t>
    <rPh sb="1" eb="3">
      <t>シンガタ</t>
    </rPh>
    <rPh sb="10" eb="13">
      <t>カンセンショウ</t>
    </rPh>
    <rPh sb="13" eb="15">
      <t>カンジャ</t>
    </rPh>
    <rPh sb="15" eb="17">
      <t>ウケイ</t>
    </rPh>
    <rPh sb="19" eb="21">
      <t>エイキョウ</t>
    </rPh>
    <rPh sb="27" eb="29">
      <t>イギョウ</t>
    </rPh>
    <rPh sb="29" eb="31">
      <t>シュウシ</t>
    </rPh>
    <rPh sb="31" eb="33">
      <t>ヒリツ</t>
    </rPh>
    <rPh sb="34" eb="36">
      <t>ビョウショウ</t>
    </rPh>
    <rPh sb="36" eb="39">
      <t>リヨウリツ</t>
    </rPh>
    <rPh sb="40" eb="41">
      <t>オオ</t>
    </rPh>
    <rPh sb="52" eb="55">
      <t>カンセンショウ</t>
    </rPh>
    <rPh sb="55" eb="57">
      <t>ビョウショウ</t>
    </rPh>
    <rPh sb="57" eb="59">
      <t>カクホ</t>
    </rPh>
    <rPh sb="59" eb="61">
      <t>ソクシン</t>
    </rPh>
    <rPh sb="61" eb="63">
      <t>ジギョウ</t>
    </rPh>
    <rPh sb="63" eb="64">
      <t>トウ</t>
    </rPh>
    <rPh sb="65" eb="68">
      <t>ホジョキン</t>
    </rPh>
    <rPh sb="68" eb="70">
      <t>シュウニュウ</t>
    </rPh>
    <rPh sb="80" eb="82">
      <t>ヒリツ</t>
    </rPh>
    <rPh sb="83" eb="85">
      <t>ジョウショウ</t>
    </rPh>
    <rPh sb="91" eb="92">
      <t>キン</t>
    </rPh>
    <rPh sb="92" eb="94">
      <t>ヒリツ</t>
    </rPh>
    <rPh sb="97" eb="99">
      <t>ゲンショウ</t>
    </rPh>
    <rPh sb="196" eb="197">
      <t>ニチ</t>
    </rPh>
    <rPh sb="198" eb="199">
      <t>ニン</t>
    </rPh>
    <rPh sb="199" eb="200">
      <t>ア</t>
    </rPh>
    <rPh sb="202" eb="204">
      <t>シュウエキ</t>
    </rPh>
    <rPh sb="205" eb="207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</si>
</sst>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72.3</c:v>
                </c:pt>
                <c:pt idx="2">
                  <c:v>72.8</c:v>
                </c:pt>
                <c:pt idx="3">
                  <c:v>81.900000000000006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0-4D51-BD14-45FD74D2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79.900000000000006</c:v>
                </c:pt>
                <c:pt idx="2">
                  <c:v>80.2</c:v>
                </c:pt>
                <c:pt idx="3">
                  <c:v>79.8</c:v>
                </c:pt>
                <c:pt idx="4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0-4D51-BD14-45FD74D2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14837</c:v>
                </c:pt>
                <c:pt idx="1">
                  <c:v>15260</c:v>
                </c:pt>
                <c:pt idx="2">
                  <c:v>16258</c:v>
                </c:pt>
                <c:pt idx="3">
                  <c:v>15801</c:v>
                </c:pt>
                <c:pt idx="4">
                  <c:v>22950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1-4640-8C3D-ADA47B9A5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17680</c:v>
                </c:pt>
                <c:pt idx="1">
                  <c:v>18393</c:v>
                </c:pt>
                <c:pt idx="2">
                  <c:v>19207</c:v>
                </c:pt>
                <c:pt idx="3">
                  <c:v>20687</c:v>
                </c:pt>
                <c:pt idx="4">
                  <c:v>22637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1-4640-8C3D-ADA47B9A5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67148</c:v>
                </c:pt>
                <c:pt idx="1">
                  <c:v>66493</c:v>
                </c:pt>
                <c:pt idx="2">
                  <c:v>69536</c:v>
                </c:pt>
                <c:pt idx="3">
                  <c:v>75665</c:v>
                </c:pt>
                <c:pt idx="4">
                  <c:v>84016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2-405C-BFC6-E08DAED08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64765</c:v>
                </c:pt>
                <c:pt idx="1">
                  <c:v>66228</c:v>
                </c:pt>
                <c:pt idx="2">
                  <c:v>68751</c:v>
                </c:pt>
                <c:pt idx="3">
                  <c:v>70630</c:v>
                </c:pt>
                <c:pt idx="4">
                  <c:v>75766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2-405C-BFC6-E08DAED08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49.8</c:v>
                </c:pt>
                <c:pt idx="2">
                  <c:v>44.7</c:v>
                </c:pt>
                <c:pt idx="3">
                  <c:v>40.1</c:v>
                </c:pt>
                <c:pt idx="4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7-4156-A34F-9C6CA6503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34.9</c:v>
                </c:pt>
                <c:pt idx="2">
                  <c:v>32.6</c:v>
                </c:pt>
                <c:pt idx="3">
                  <c:v>27</c:v>
                </c:pt>
                <c:pt idx="4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7-4156-A34F-9C6CA6503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87.5</c:v>
                </c:pt>
                <c:pt idx="2">
                  <c:v>91.6</c:v>
                </c:pt>
                <c:pt idx="3">
                  <c:v>92.9</c:v>
                </c:pt>
                <c:pt idx="4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6-47EB-BD2F-A2E8FE06C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94</c:v>
                </c:pt>
                <c:pt idx="2">
                  <c:v>94.1</c:v>
                </c:pt>
                <c:pt idx="3">
                  <c:v>93.7</c:v>
                </c:pt>
                <c:pt idx="4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6-47EB-BD2F-A2E8FE06C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92.9</c:v>
                </c:pt>
                <c:pt idx="1">
                  <c:v>95.3</c:v>
                </c:pt>
                <c:pt idx="2">
                  <c:v>99.6</c:v>
                </c:pt>
                <c:pt idx="3">
                  <c:v>100.3</c:v>
                </c:pt>
                <c:pt idx="4">
                  <c:v>112.6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D-4D35-85A1-9285831E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100.1</c:v>
                </c:pt>
                <c:pt idx="2">
                  <c:v>100</c:v>
                </c:pt>
                <c:pt idx="3">
                  <c:v>99.2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D-4D35-85A1-9285831E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66.5</c:v>
                </c:pt>
                <c:pt idx="2">
                  <c:v>68.400000000000006</c:v>
                </c:pt>
                <c:pt idx="3">
                  <c:v>69.900000000000006</c:v>
                </c:pt>
                <c:pt idx="4">
                  <c:v>70.099999999999994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4-45F0-871F-86DB2D1E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52</c:v>
                </c:pt>
                <c:pt idx="2">
                  <c:v>52.5</c:v>
                </c:pt>
                <c:pt idx="3">
                  <c:v>52.5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24-45F0-871F-86DB2D1E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76</c:v>
                </c:pt>
                <c:pt idx="2">
                  <c:v>79</c:v>
                </c:pt>
                <c:pt idx="3">
                  <c:v>79.599999999999994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FA4-9A33-A46A0BC6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66</c:v>
                </c:pt>
                <c:pt idx="2">
                  <c:v>67.099999999999994</c:v>
                </c:pt>
                <c:pt idx="3">
                  <c:v>67.900000000000006</c:v>
                </c:pt>
                <c:pt idx="4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7-4FA4-9A33-A46A0BC6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58885987</c:v>
                </c:pt>
                <c:pt idx="1">
                  <c:v>59350177</c:v>
                </c:pt>
                <c:pt idx="2">
                  <c:v>60253786</c:v>
                </c:pt>
                <c:pt idx="3">
                  <c:v>67569716</c:v>
                </c:pt>
                <c:pt idx="4">
                  <c:v>68737223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F-486C-8B16-8017F761C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51669762</c:v>
                </c:pt>
                <c:pt idx="1">
                  <c:v>53351028</c:v>
                </c:pt>
                <c:pt idx="2">
                  <c:v>55620962</c:v>
                </c:pt>
                <c:pt idx="3">
                  <c:v>57155394</c:v>
                </c:pt>
                <c:pt idx="4">
                  <c:v>58042153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F-486C-8B16-8017F761C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30.6</c:v>
                </c:pt>
                <c:pt idx="2">
                  <c:v>29.8</c:v>
                </c:pt>
                <c:pt idx="3">
                  <c:v>32</c:v>
                </c:pt>
                <c:pt idx="4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F-4174-A8BD-70BCF2A87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27.8</c:v>
                </c:pt>
                <c:pt idx="2">
                  <c:v>28.1</c:v>
                </c:pt>
                <c:pt idx="3">
                  <c:v>29.2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F-4174-A8BD-70BCF2A87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57.9</c:v>
                </c:pt>
                <c:pt idx="2">
                  <c:v>54</c:v>
                </c:pt>
                <c:pt idx="3">
                  <c:v>51.8</c:v>
                </c:pt>
                <c:pt idx="4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1-40CB-879A-3A27A2AA4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48.3</c:v>
                </c:pt>
                <c:pt idx="3">
                  <c:v>47.7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1-40CB-879A-3A27A2AA4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FE1" zoomScaleNormal="100" zoomScaleSheetLayoutView="70" workbookViewId="0">
      <selection activeCell="NJ52" sqref="NJ52:NX5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  <c r="IW2" s="149"/>
      <c r="IX2" s="149"/>
      <c r="IY2" s="149"/>
      <c r="IZ2" s="149"/>
      <c r="JA2" s="149"/>
      <c r="JB2" s="149"/>
      <c r="JC2" s="149"/>
      <c r="JD2" s="149"/>
      <c r="JE2" s="149"/>
      <c r="JF2" s="149"/>
      <c r="JG2" s="149"/>
      <c r="JH2" s="149"/>
      <c r="JI2" s="149"/>
      <c r="JJ2" s="149"/>
      <c r="JK2" s="149"/>
      <c r="JL2" s="149"/>
      <c r="JM2" s="149"/>
      <c r="JN2" s="149"/>
      <c r="JO2" s="149"/>
      <c r="JP2" s="149"/>
      <c r="JQ2" s="149"/>
      <c r="JR2" s="149"/>
      <c r="JS2" s="149"/>
      <c r="JT2" s="149"/>
      <c r="JU2" s="149"/>
      <c r="JV2" s="149"/>
      <c r="JW2" s="149"/>
      <c r="JX2" s="149"/>
      <c r="JY2" s="149"/>
      <c r="JZ2" s="149"/>
      <c r="KA2" s="149"/>
      <c r="KB2" s="149"/>
      <c r="KC2" s="149"/>
      <c r="KD2" s="149"/>
      <c r="KE2" s="149"/>
      <c r="KF2" s="149"/>
      <c r="KG2" s="149"/>
      <c r="KH2" s="149"/>
      <c r="KI2" s="149"/>
      <c r="KJ2" s="149"/>
      <c r="KK2" s="149"/>
      <c r="KL2" s="149"/>
      <c r="KM2" s="149"/>
      <c r="KN2" s="149"/>
      <c r="KO2" s="149"/>
      <c r="KP2" s="149"/>
      <c r="KQ2" s="149"/>
      <c r="KR2" s="149"/>
      <c r="KS2" s="149"/>
      <c r="KT2" s="149"/>
      <c r="KU2" s="149"/>
      <c r="KV2" s="149"/>
      <c r="KW2" s="149"/>
      <c r="KX2" s="149"/>
      <c r="KY2" s="149"/>
      <c r="KZ2" s="149"/>
      <c r="LA2" s="149"/>
      <c r="LB2" s="149"/>
      <c r="LC2" s="149"/>
      <c r="LD2" s="149"/>
      <c r="LE2" s="149"/>
      <c r="LF2" s="149"/>
      <c r="LG2" s="149"/>
      <c r="LH2" s="149"/>
      <c r="LI2" s="149"/>
      <c r="LJ2" s="149"/>
      <c r="LK2" s="149"/>
      <c r="LL2" s="149"/>
      <c r="LM2" s="149"/>
      <c r="LN2" s="149"/>
      <c r="LO2" s="149"/>
      <c r="LP2" s="149"/>
      <c r="LQ2" s="149"/>
      <c r="LR2" s="149"/>
      <c r="LS2" s="149"/>
      <c r="LT2" s="149"/>
      <c r="LU2" s="149"/>
      <c r="LV2" s="149"/>
      <c r="LW2" s="149"/>
      <c r="LX2" s="149"/>
      <c r="LY2" s="149"/>
      <c r="LZ2" s="149"/>
      <c r="MA2" s="149"/>
      <c r="MB2" s="149"/>
      <c r="MC2" s="149"/>
      <c r="MD2" s="149"/>
      <c r="ME2" s="149"/>
      <c r="MF2" s="149"/>
      <c r="MG2" s="149"/>
      <c r="MH2" s="149"/>
      <c r="MI2" s="149"/>
      <c r="MJ2" s="149"/>
      <c r="MK2" s="149"/>
      <c r="ML2" s="149"/>
      <c r="MM2" s="149"/>
      <c r="MN2" s="149"/>
      <c r="MO2" s="149"/>
      <c r="MP2" s="149"/>
      <c r="MQ2" s="149"/>
      <c r="MR2" s="149"/>
      <c r="MS2" s="149"/>
      <c r="MT2" s="149"/>
      <c r="MU2" s="149"/>
      <c r="MV2" s="149"/>
      <c r="MW2" s="149"/>
      <c r="MX2" s="149"/>
      <c r="MY2" s="149"/>
      <c r="MZ2" s="149"/>
      <c r="NA2" s="149"/>
      <c r="NB2" s="149"/>
      <c r="NC2" s="149"/>
      <c r="ND2" s="149"/>
      <c r="NE2" s="149"/>
      <c r="NF2" s="149"/>
      <c r="NG2" s="149"/>
      <c r="NH2" s="149"/>
      <c r="NI2" s="149"/>
      <c r="NJ2" s="149"/>
      <c r="NK2" s="149"/>
      <c r="NL2" s="149"/>
      <c r="NM2" s="149"/>
      <c r="NN2" s="149"/>
      <c r="NO2" s="149"/>
      <c r="NP2" s="149"/>
      <c r="NQ2" s="149"/>
      <c r="NR2" s="149"/>
      <c r="NS2" s="149"/>
      <c r="NT2" s="149"/>
      <c r="NU2" s="149"/>
      <c r="NV2" s="149"/>
      <c r="NW2" s="149"/>
      <c r="NX2" s="149"/>
    </row>
    <row r="3" spans="1:388" ht="9.75" customHeight="1" x14ac:dyDescent="0.15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49"/>
      <c r="IT3" s="149"/>
      <c r="IU3" s="149"/>
      <c r="IV3" s="149"/>
      <c r="IW3" s="149"/>
      <c r="IX3" s="149"/>
      <c r="IY3" s="149"/>
      <c r="IZ3" s="149"/>
      <c r="JA3" s="149"/>
      <c r="JB3" s="149"/>
      <c r="JC3" s="149"/>
      <c r="JD3" s="149"/>
      <c r="JE3" s="149"/>
      <c r="JF3" s="149"/>
      <c r="JG3" s="149"/>
      <c r="JH3" s="149"/>
      <c r="JI3" s="149"/>
      <c r="JJ3" s="149"/>
      <c r="JK3" s="149"/>
      <c r="JL3" s="149"/>
      <c r="JM3" s="149"/>
      <c r="JN3" s="149"/>
      <c r="JO3" s="149"/>
      <c r="JP3" s="149"/>
      <c r="JQ3" s="149"/>
      <c r="JR3" s="149"/>
      <c r="JS3" s="149"/>
      <c r="JT3" s="149"/>
      <c r="JU3" s="149"/>
      <c r="JV3" s="149"/>
      <c r="JW3" s="149"/>
      <c r="JX3" s="149"/>
      <c r="JY3" s="149"/>
      <c r="JZ3" s="149"/>
      <c r="KA3" s="149"/>
      <c r="KB3" s="149"/>
      <c r="KC3" s="149"/>
      <c r="KD3" s="149"/>
      <c r="KE3" s="149"/>
      <c r="KF3" s="149"/>
      <c r="KG3" s="149"/>
      <c r="KH3" s="149"/>
      <c r="KI3" s="149"/>
      <c r="KJ3" s="149"/>
      <c r="KK3" s="149"/>
      <c r="KL3" s="149"/>
      <c r="KM3" s="149"/>
      <c r="KN3" s="149"/>
      <c r="KO3" s="149"/>
      <c r="KP3" s="149"/>
      <c r="KQ3" s="149"/>
      <c r="KR3" s="149"/>
      <c r="KS3" s="149"/>
      <c r="KT3" s="149"/>
      <c r="KU3" s="149"/>
      <c r="KV3" s="149"/>
      <c r="KW3" s="149"/>
      <c r="KX3" s="149"/>
      <c r="KY3" s="149"/>
      <c r="KZ3" s="149"/>
      <c r="LA3" s="149"/>
      <c r="LB3" s="149"/>
      <c r="LC3" s="149"/>
      <c r="LD3" s="149"/>
      <c r="LE3" s="149"/>
      <c r="LF3" s="149"/>
      <c r="LG3" s="149"/>
      <c r="LH3" s="149"/>
      <c r="LI3" s="149"/>
      <c r="LJ3" s="149"/>
      <c r="LK3" s="149"/>
      <c r="LL3" s="149"/>
      <c r="LM3" s="149"/>
      <c r="LN3" s="149"/>
      <c r="LO3" s="149"/>
      <c r="LP3" s="149"/>
      <c r="LQ3" s="149"/>
      <c r="LR3" s="149"/>
      <c r="LS3" s="149"/>
      <c r="LT3" s="149"/>
      <c r="LU3" s="149"/>
      <c r="LV3" s="149"/>
      <c r="LW3" s="149"/>
      <c r="LX3" s="149"/>
      <c r="LY3" s="149"/>
      <c r="LZ3" s="149"/>
      <c r="MA3" s="149"/>
      <c r="MB3" s="149"/>
      <c r="MC3" s="149"/>
      <c r="MD3" s="149"/>
      <c r="ME3" s="149"/>
      <c r="MF3" s="149"/>
      <c r="MG3" s="149"/>
      <c r="MH3" s="149"/>
      <c r="MI3" s="149"/>
      <c r="MJ3" s="149"/>
      <c r="MK3" s="149"/>
      <c r="ML3" s="149"/>
      <c r="MM3" s="149"/>
      <c r="MN3" s="149"/>
      <c r="MO3" s="149"/>
      <c r="MP3" s="149"/>
      <c r="MQ3" s="149"/>
      <c r="MR3" s="149"/>
      <c r="MS3" s="149"/>
      <c r="MT3" s="149"/>
      <c r="MU3" s="149"/>
      <c r="MV3" s="149"/>
      <c r="MW3" s="149"/>
      <c r="MX3" s="149"/>
      <c r="MY3" s="149"/>
      <c r="MZ3" s="149"/>
      <c r="NA3" s="149"/>
      <c r="NB3" s="149"/>
      <c r="NC3" s="149"/>
      <c r="ND3" s="149"/>
      <c r="NE3" s="149"/>
      <c r="NF3" s="149"/>
      <c r="NG3" s="149"/>
      <c r="NH3" s="149"/>
      <c r="NI3" s="149"/>
      <c r="NJ3" s="149"/>
      <c r="NK3" s="149"/>
      <c r="NL3" s="149"/>
      <c r="NM3" s="149"/>
      <c r="NN3" s="149"/>
      <c r="NO3" s="149"/>
      <c r="NP3" s="149"/>
      <c r="NQ3" s="149"/>
      <c r="NR3" s="149"/>
      <c r="NS3" s="149"/>
      <c r="NT3" s="149"/>
      <c r="NU3" s="149"/>
      <c r="NV3" s="149"/>
      <c r="NW3" s="149"/>
      <c r="NX3" s="149"/>
    </row>
    <row r="4" spans="1:388" ht="9.75" customHeight="1" x14ac:dyDescent="0.15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  <c r="IW4" s="149"/>
      <c r="IX4" s="149"/>
      <c r="IY4" s="149"/>
      <c r="IZ4" s="149"/>
      <c r="JA4" s="149"/>
      <c r="JB4" s="149"/>
      <c r="JC4" s="149"/>
      <c r="JD4" s="149"/>
      <c r="JE4" s="149"/>
      <c r="JF4" s="149"/>
      <c r="JG4" s="149"/>
      <c r="JH4" s="149"/>
      <c r="JI4" s="149"/>
      <c r="JJ4" s="149"/>
      <c r="JK4" s="149"/>
      <c r="JL4" s="149"/>
      <c r="JM4" s="149"/>
      <c r="JN4" s="149"/>
      <c r="JO4" s="149"/>
      <c r="JP4" s="149"/>
      <c r="JQ4" s="149"/>
      <c r="JR4" s="149"/>
      <c r="JS4" s="149"/>
      <c r="JT4" s="149"/>
      <c r="JU4" s="149"/>
      <c r="JV4" s="149"/>
      <c r="JW4" s="149"/>
      <c r="JX4" s="149"/>
      <c r="JY4" s="149"/>
      <c r="JZ4" s="149"/>
      <c r="KA4" s="149"/>
      <c r="KB4" s="149"/>
      <c r="KC4" s="149"/>
      <c r="KD4" s="149"/>
      <c r="KE4" s="149"/>
      <c r="KF4" s="149"/>
      <c r="KG4" s="149"/>
      <c r="KH4" s="149"/>
      <c r="KI4" s="149"/>
      <c r="KJ4" s="149"/>
      <c r="KK4" s="149"/>
      <c r="KL4" s="149"/>
      <c r="KM4" s="149"/>
      <c r="KN4" s="149"/>
      <c r="KO4" s="149"/>
      <c r="KP4" s="149"/>
      <c r="KQ4" s="149"/>
      <c r="KR4" s="149"/>
      <c r="KS4" s="149"/>
      <c r="KT4" s="149"/>
      <c r="KU4" s="149"/>
      <c r="KV4" s="149"/>
      <c r="KW4" s="149"/>
      <c r="KX4" s="149"/>
      <c r="KY4" s="149"/>
      <c r="KZ4" s="149"/>
      <c r="LA4" s="149"/>
      <c r="LB4" s="149"/>
      <c r="LC4" s="149"/>
      <c r="LD4" s="149"/>
      <c r="LE4" s="149"/>
      <c r="LF4" s="149"/>
      <c r="LG4" s="149"/>
      <c r="LH4" s="149"/>
      <c r="LI4" s="149"/>
      <c r="LJ4" s="149"/>
      <c r="LK4" s="149"/>
      <c r="LL4" s="149"/>
      <c r="LM4" s="149"/>
      <c r="LN4" s="149"/>
      <c r="LO4" s="149"/>
      <c r="LP4" s="149"/>
      <c r="LQ4" s="149"/>
      <c r="LR4" s="149"/>
      <c r="LS4" s="149"/>
      <c r="LT4" s="149"/>
      <c r="LU4" s="149"/>
      <c r="LV4" s="149"/>
      <c r="LW4" s="149"/>
      <c r="LX4" s="149"/>
      <c r="LY4" s="149"/>
      <c r="LZ4" s="149"/>
      <c r="MA4" s="149"/>
      <c r="MB4" s="149"/>
      <c r="MC4" s="149"/>
      <c r="MD4" s="149"/>
      <c r="ME4" s="149"/>
      <c r="MF4" s="149"/>
      <c r="MG4" s="149"/>
      <c r="MH4" s="149"/>
      <c r="MI4" s="149"/>
      <c r="MJ4" s="149"/>
      <c r="MK4" s="149"/>
      <c r="ML4" s="149"/>
      <c r="MM4" s="149"/>
      <c r="MN4" s="149"/>
      <c r="MO4" s="149"/>
      <c r="MP4" s="149"/>
      <c r="MQ4" s="149"/>
      <c r="MR4" s="149"/>
      <c r="MS4" s="149"/>
      <c r="MT4" s="149"/>
      <c r="MU4" s="149"/>
      <c r="MV4" s="149"/>
      <c r="MW4" s="149"/>
      <c r="MX4" s="149"/>
      <c r="MY4" s="149"/>
      <c r="MZ4" s="149"/>
      <c r="NA4" s="149"/>
      <c r="NB4" s="149"/>
      <c r="NC4" s="149"/>
      <c r="ND4" s="149"/>
      <c r="NE4" s="149"/>
      <c r="NF4" s="149"/>
      <c r="NG4" s="149"/>
      <c r="NH4" s="149"/>
      <c r="NI4" s="149"/>
      <c r="NJ4" s="149"/>
      <c r="NK4" s="149"/>
      <c r="NL4" s="149"/>
      <c r="NM4" s="149"/>
      <c r="NN4" s="149"/>
      <c r="NO4" s="149"/>
      <c r="NP4" s="149"/>
      <c r="NQ4" s="149"/>
      <c r="NR4" s="149"/>
      <c r="NS4" s="149"/>
      <c r="NT4" s="149"/>
      <c r="NU4" s="149"/>
      <c r="NV4" s="149"/>
      <c r="NW4" s="149"/>
      <c r="NX4" s="14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0" t="str">
        <f>データ!H6</f>
        <v>北海道札幌市　札幌病院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8"/>
      <c r="AU7" s="136" t="s">
        <v>2</v>
      </c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8"/>
      <c r="CN7" s="136" t="s">
        <v>3</v>
      </c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8"/>
      <c r="EG7" s="136" t="s">
        <v>4</v>
      </c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8"/>
      <c r="FZ7" s="136" t="s">
        <v>5</v>
      </c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8"/>
      <c r="ID7" s="136" t="s">
        <v>6</v>
      </c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7"/>
      <c r="JT7" s="137"/>
      <c r="JU7" s="137"/>
      <c r="JV7" s="138"/>
      <c r="JW7" s="136" t="s">
        <v>7</v>
      </c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/>
      <c r="LK7" s="137"/>
      <c r="LL7" s="137"/>
      <c r="LM7" s="137"/>
      <c r="LN7" s="137"/>
      <c r="LO7" s="138"/>
      <c r="LP7" s="136" t="s">
        <v>8</v>
      </c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137"/>
      <c r="ND7" s="137"/>
      <c r="NE7" s="137"/>
      <c r="NF7" s="137"/>
      <c r="NG7" s="137"/>
      <c r="NH7" s="13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3" t="str">
        <f>データ!K6</f>
        <v>条例全部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5"/>
      <c r="AU8" s="133" t="str">
        <f>データ!L6</f>
        <v>病院事業</v>
      </c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5"/>
      <c r="CN8" s="133" t="str">
        <f>データ!M6</f>
        <v>一般病院</v>
      </c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5"/>
      <c r="EG8" s="133" t="str">
        <f>データ!N6</f>
        <v>500床以上</v>
      </c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5"/>
      <c r="FZ8" s="133" t="str">
        <f>データ!O7</f>
        <v>自治体職員 民間企業出身 学術・研究機関出身</v>
      </c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5"/>
      <c r="ID8" s="122">
        <f>データ!Z6</f>
        <v>626</v>
      </c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  <c r="IW8" s="123"/>
      <c r="IX8" s="123"/>
      <c r="IY8" s="123"/>
      <c r="IZ8" s="123"/>
      <c r="JA8" s="123"/>
      <c r="JB8" s="123"/>
      <c r="JC8" s="123"/>
      <c r="JD8" s="123"/>
      <c r="JE8" s="123"/>
      <c r="JF8" s="123"/>
      <c r="JG8" s="123"/>
      <c r="JH8" s="123"/>
      <c r="JI8" s="123"/>
      <c r="JJ8" s="123"/>
      <c r="JK8" s="123"/>
      <c r="JL8" s="123"/>
      <c r="JM8" s="123"/>
      <c r="JN8" s="123"/>
      <c r="JO8" s="123"/>
      <c r="JP8" s="123"/>
      <c r="JQ8" s="123"/>
      <c r="JR8" s="123"/>
      <c r="JS8" s="123"/>
      <c r="JT8" s="123"/>
      <c r="JU8" s="123"/>
      <c r="JV8" s="124"/>
      <c r="JW8" s="122" t="str">
        <f>データ!AA6</f>
        <v>-</v>
      </c>
      <c r="JX8" s="123"/>
      <c r="JY8" s="123"/>
      <c r="JZ8" s="123"/>
      <c r="KA8" s="123"/>
      <c r="KB8" s="123"/>
      <c r="KC8" s="123"/>
      <c r="KD8" s="123"/>
      <c r="KE8" s="123"/>
      <c r="KF8" s="123"/>
      <c r="KG8" s="123"/>
      <c r="KH8" s="123"/>
      <c r="KI8" s="123"/>
      <c r="KJ8" s="123"/>
      <c r="KK8" s="123"/>
      <c r="KL8" s="123"/>
      <c r="KM8" s="123"/>
      <c r="KN8" s="123"/>
      <c r="KO8" s="123"/>
      <c r="KP8" s="123"/>
      <c r="KQ8" s="123"/>
      <c r="KR8" s="123"/>
      <c r="KS8" s="123"/>
      <c r="KT8" s="123"/>
      <c r="KU8" s="123"/>
      <c r="KV8" s="123"/>
      <c r="KW8" s="123"/>
      <c r="KX8" s="123"/>
      <c r="KY8" s="123"/>
      <c r="KZ8" s="123"/>
      <c r="LA8" s="123"/>
      <c r="LB8" s="123"/>
      <c r="LC8" s="123"/>
      <c r="LD8" s="123"/>
      <c r="LE8" s="123"/>
      <c r="LF8" s="123"/>
      <c r="LG8" s="123"/>
      <c r="LH8" s="123"/>
      <c r="LI8" s="123"/>
      <c r="LJ8" s="123"/>
      <c r="LK8" s="123"/>
      <c r="LL8" s="123"/>
      <c r="LM8" s="123"/>
      <c r="LN8" s="123"/>
      <c r="LO8" s="124"/>
      <c r="LP8" s="122" t="str">
        <f>データ!AB6</f>
        <v>-</v>
      </c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4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8"/>
      <c r="AU9" s="136" t="s">
        <v>13</v>
      </c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8"/>
      <c r="CN9" s="136" t="s">
        <v>14</v>
      </c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8"/>
      <c r="EG9" s="136" t="s">
        <v>15</v>
      </c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8"/>
      <c r="FZ9" s="136" t="s">
        <v>16</v>
      </c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8"/>
      <c r="ID9" s="136" t="s">
        <v>17</v>
      </c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/>
      <c r="JR9" s="137"/>
      <c r="JS9" s="137"/>
      <c r="JT9" s="137"/>
      <c r="JU9" s="137"/>
      <c r="JV9" s="138"/>
      <c r="JW9" s="136" t="s">
        <v>18</v>
      </c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/>
      <c r="LK9" s="137"/>
      <c r="LL9" s="137"/>
      <c r="LM9" s="137"/>
      <c r="LN9" s="137"/>
      <c r="LO9" s="138"/>
      <c r="LP9" s="136" t="s">
        <v>19</v>
      </c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137"/>
      <c r="ND9" s="137"/>
      <c r="NE9" s="137"/>
      <c r="NF9" s="137"/>
      <c r="NG9" s="137"/>
      <c r="NH9" s="138"/>
      <c r="NI9" s="3"/>
      <c r="NJ9" s="139" t="s">
        <v>20</v>
      </c>
      <c r="NK9" s="14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3" t="str">
        <f>データ!P6</f>
        <v>直営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5"/>
      <c r="AU10" s="122">
        <f>データ!Q6</f>
        <v>37</v>
      </c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4"/>
      <c r="CN10" s="133" t="str">
        <f>データ!R6</f>
        <v>対象</v>
      </c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5"/>
      <c r="EG10" s="133" t="str">
        <f>データ!S6</f>
        <v>透 I 未 訓 ガ</v>
      </c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5"/>
      <c r="FZ10" s="133" t="str">
        <f>データ!T6</f>
        <v>救 臨 が 感 災 地 輪</v>
      </c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5"/>
      <c r="ID10" s="122">
        <f>データ!AC6</f>
        <v>38</v>
      </c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4"/>
      <c r="JW10" s="122">
        <f>データ!AD6</f>
        <v>8</v>
      </c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4"/>
      <c r="LP10" s="122">
        <f>データ!AE6</f>
        <v>672</v>
      </c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  <c r="ML10" s="123"/>
      <c r="MM10" s="123"/>
      <c r="MN10" s="123"/>
      <c r="MO10" s="123"/>
      <c r="MP10" s="123"/>
      <c r="MQ10" s="123"/>
      <c r="MR10" s="123"/>
      <c r="MS10" s="123"/>
      <c r="MT10" s="123"/>
      <c r="MU10" s="123"/>
      <c r="MV10" s="123"/>
      <c r="MW10" s="123"/>
      <c r="MX10" s="123"/>
      <c r="MY10" s="123"/>
      <c r="MZ10" s="123"/>
      <c r="NA10" s="123"/>
      <c r="NB10" s="123"/>
      <c r="NC10" s="123"/>
      <c r="ND10" s="123"/>
      <c r="NE10" s="123"/>
      <c r="NF10" s="123"/>
      <c r="NG10" s="123"/>
      <c r="NH10" s="124"/>
      <c r="NI10" s="2"/>
      <c r="NJ10" s="141" t="s">
        <v>22</v>
      </c>
      <c r="NK10" s="14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36" t="s">
        <v>24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8"/>
      <c r="AU11" s="136" t="s">
        <v>25</v>
      </c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8"/>
      <c r="CN11" s="136" t="s">
        <v>26</v>
      </c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8"/>
      <c r="EG11" s="136" t="s">
        <v>27</v>
      </c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8"/>
      <c r="FZ11" s="136" t="s">
        <v>28</v>
      </c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8"/>
      <c r="ID11" s="136" t="s">
        <v>29</v>
      </c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  <c r="JF11" s="137"/>
      <c r="JG11" s="137"/>
      <c r="JH11" s="137"/>
      <c r="JI11" s="137"/>
      <c r="JJ11" s="137"/>
      <c r="JK11" s="137"/>
      <c r="JL11" s="137"/>
      <c r="JM11" s="137"/>
      <c r="JN11" s="137"/>
      <c r="JO11" s="137"/>
      <c r="JP11" s="137"/>
      <c r="JQ11" s="137"/>
      <c r="JR11" s="137"/>
      <c r="JS11" s="137"/>
      <c r="JT11" s="137"/>
      <c r="JU11" s="137"/>
      <c r="JV11" s="138"/>
      <c r="JW11" s="136" t="s">
        <v>30</v>
      </c>
      <c r="JX11" s="137"/>
      <c r="JY11" s="137"/>
      <c r="JZ11" s="137"/>
      <c r="KA11" s="137"/>
      <c r="KB11" s="137"/>
      <c r="KC11" s="137"/>
      <c r="KD11" s="137"/>
      <c r="KE11" s="137"/>
      <c r="KF11" s="137"/>
      <c r="KG11" s="137"/>
      <c r="KH11" s="137"/>
      <c r="KI11" s="137"/>
      <c r="KJ11" s="137"/>
      <c r="KK11" s="137"/>
      <c r="KL11" s="137"/>
      <c r="KM11" s="137"/>
      <c r="KN11" s="137"/>
      <c r="KO11" s="137"/>
      <c r="KP11" s="137"/>
      <c r="KQ11" s="137"/>
      <c r="KR11" s="137"/>
      <c r="KS11" s="137"/>
      <c r="KT11" s="137"/>
      <c r="KU11" s="137"/>
      <c r="KV11" s="137"/>
      <c r="KW11" s="137"/>
      <c r="KX11" s="137"/>
      <c r="KY11" s="137"/>
      <c r="KZ11" s="137"/>
      <c r="LA11" s="137"/>
      <c r="LB11" s="137"/>
      <c r="LC11" s="137"/>
      <c r="LD11" s="137"/>
      <c r="LE11" s="137"/>
      <c r="LF11" s="137"/>
      <c r="LG11" s="137"/>
      <c r="LH11" s="137"/>
      <c r="LI11" s="137"/>
      <c r="LJ11" s="137"/>
      <c r="LK11" s="137"/>
      <c r="LL11" s="137"/>
      <c r="LM11" s="137"/>
      <c r="LN11" s="137"/>
      <c r="LO11" s="138"/>
      <c r="LP11" s="136" t="s">
        <v>31</v>
      </c>
      <c r="LQ11" s="137"/>
      <c r="LR11" s="137"/>
      <c r="LS11" s="137"/>
      <c r="LT11" s="137"/>
      <c r="LU11" s="137"/>
      <c r="LV11" s="137"/>
      <c r="LW11" s="137"/>
      <c r="LX11" s="137"/>
      <c r="LY11" s="137"/>
      <c r="LZ11" s="137"/>
      <c r="MA11" s="137"/>
      <c r="MB11" s="137"/>
      <c r="MC11" s="137"/>
      <c r="MD11" s="137"/>
      <c r="ME11" s="137"/>
      <c r="MF11" s="137"/>
      <c r="MG11" s="137"/>
      <c r="MH11" s="137"/>
      <c r="MI11" s="137"/>
      <c r="MJ11" s="137"/>
      <c r="MK11" s="137"/>
      <c r="ML11" s="137"/>
      <c r="MM11" s="137"/>
      <c r="MN11" s="137"/>
      <c r="MO11" s="137"/>
      <c r="MP11" s="137"/>
      <c r="MQ11" s="137"/>
      <c r="MR11" s="137"/>
      <c r="MS11" s="137"/>
      <c r="MT11" s="137"/>
      <c r="MU11" s="137"/>
      <c r="MV11" s="137"/>
      <c r="MW11" s="137"/>
      <c r="MX11" s="137"/>
      <c r="MY11" s="137"/>
      <c r="MZ11" s="137"/>
      <c r="NA11" s="137"/>
      <c r="NB11" s="137"/>
      <c r="NC11" s="137"/>
      <c r="ND11" s="137"/>
      <c r="NE11" s="137"/>
      <c r="NF11" s="137"/>
      <c r="NG11" s="137"/>
      <c r="NH11" s="13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2">
        <f>データ!U6</f>
        <v>1961575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4"/>
      <c r="AU12" s="122">
        <f>データ!V6</f>
        <v>62339</v>
      </c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4"/>
      <c r="CN12" s="133" t="str">
        <f>データ!W6</f>
        <v>非該当</v>
      </c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5"/>
      <c r="EG12" s="133" t="str">
        <f>データ!X6</f>
        <v>非該当</v>
      </c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5"/>
      <c r="FZ12" s="133" t="str">
        <f>データ!Y6</f>
        <v>７：１</v>
      </c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5"/>
      <c r="ID12" s="122">
        <f>データ!AF6</f>
        <v>626</v>
      </c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  <c r="IW12" s="123"/>
      <c r="IX12" s="123"/>
      <c r="IY12" s="123"/>
      <c r="IZ12" s="123"/>
      <c r="JA12" s="123"/>
      <c r="JB12" s="123"/>
      <c r="JC12" s="123"/>
      <c r="JD12" s="123"/>
      <c r="JE12" s="123"/>
      <c r="JF12" s="123"/>
      <c r="JG12" s="123"/>
      <c r="JH12" s="123"/>
      <c r="JI12" s="123"/>
      <c r="JJ12" s="123"/>
      <c r="JK12" s="123"/>
      <c r="JL12" s="123"/>
      <c r="JM12" s="123"/>
      <c r="JN12" s="123"/>
      <c r="JO12" s="123"/>
      <c r="JP12" s="123"/>
      <c r="JQ12" s="123"/>
      <c r="JR12" s="123"/>
      <c r="JS12" s="123"/>
      <c r="JT12" s="123"/>
      <c r="JU12" s="123"/>
      <c r="JV12" s="124"/>
      <c r="JW12" s="122" t="str">
        <f>データ!AG6</f>
        <v>-</v>
      </c>
      <c r="JX12" s="123"/>
      <c r="JY12" s="123"/>
      <c r="JZ12" s="123"/>
      <c r="KA12" s="123"/>
      <c r="KB12" s="123"/>
      <c r="KC12" s="123"/>
      <c r="KD12" s="123"/>
      <c r="KE12" s="123"/>
      <c r="KF12" s="123"/>
      <c r="KG12" s="123"/>
      <c r="KH12" s="123"/>
      <c r="KI12" s="123"/>
      <c r="KJ12" s="123"/>
      <c r="KK12" s="123"/>
      <c r="KL12" s="123"/>
      <c r="KM12" s="123"/>
      <c r="KN12" s="123"/>
      <c r="KO12" s="123"/>
      <c r="KP12" s="123"/>
      <c r="KQ12" s="123"/>
      <c r="KR12" s="123"/>
      <c r="KS12" s="123"/>
      <c r="KT12" s="123"/>
      <c r="KU12" s="123"/>
      <c r="KV12" s="123"/>
      <c r="KW12" s="123"/>
      <c r="KX12" s="123"/>
      <c r="KY12" s="123"/>
      <c r="KZ12" s="123"/>
      <c r="LA12" s="123"/>
      <c r="LB12" s="123"/>
      <c r="LC12" s="123"/>
      <c r="LD12" s="123"/>
      <c r="LE12" s="123"/>
      <c r="LF12" s="123"/>
      <c r="LG12" s="123"/>
      <c r="LH12" s="123"/>
      <c r="LI12" s="123"/>
      <c r="LJ12" s="123"/>
      <c r="LK12" s="123"/>
      <c r="LL12" s="123"/>
      <c r="LM12" s="123"/>
      <c r="LN12" s="123"/>
      <c r="LO12" s="124"/>
      <c r="LP12" s="122">
        <f>データ!AH6</f>
        <v>626</v>
      </c>
      <c r="LQ12" s="123"/>
      <c r="LR12" s="123"/>
      <c r="LS12" s="123"/>
      <c r="LT12" s="123"/>
      <c r="LU12" s="123"/>
      <c r="LV12" s="123"/>
      <c r="LW12" s="123"/>
      <c r="LX12" s="123"/>
      <c r="LY12" s="123"/>
      <c r="LZ12" s="123"/>
      <c r="MA12" s="123"/>
      <c r="MB12" s="123"/>
      <c r="MC12" s="123"/>
      <c r="MD12" s="123"/>
      <c r="ME12" s="123"/>
      <c r="MF12" s="123"/>
      <c r="MG12" s="123"/>
      <c r="MH12" s="123"/>
      <c r="MI12" s="123"/>
      <c r="MJ12" s="123"/>
      <c r="MK12" s="123"/>
      <c r="ML12" s="123"/>
      <c r="MM12" s="123"/>
      <c r="MN12" s="123"/>
      <c r="MO12" s="123"/>
      <c r="MP12" s="123"/>
      <c r="MQ12" s="123"/>
      <c r="MR12" s="123"/>
      <c r="MS12" s="123"/>
      <c r="MT12" s="123"/>
      <c r="MU12" s="123"/>
      <c r="MV12" s="123"/>
      <c r="MW12" s="123"/>
      <c r="MX12" s="123"/>
      <c r="MY12" s="123"/>
      <c r="MZ12" s="123"/>
      <c r="NA12" s="123"/>
      <c r="NB12" s="123"/>
      <c r="NC12" s="123"/>
      <c r="ND12" s="123"/>
      <c r="NE12" s="123"/>
      <c r="NF12" s="123"/>
      <c r="NG12" s="123"/>
      <c r="NH12" s="12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5" t="s">
        <v>32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  <c r="IW13" s="125"/>
      <c r="IX13" s="125"/>
      <c r="IY13" s="125"/>
      <c r="IZ13" s="125"/>
      <c r="JA13" s="125"/>
      <c r="JB13" s="125"/>
      <c r="JC13" s="125"/>
      <c r="JD13" s="125"/>
      <c r="JE13" s="125"/>
      <c r="JF13" s="125"/>
      <c r="JG13" s="125"/>
      <c r="JH13" s="125"/>
      <c r="JI13" s="125"/>
      <c r="JJ13" s="125"/>
      <c r="JK13" s="125"/>
      <c r="JL13" s="125"/>
      <c r="JM13" s="125"/>
      <c r="JN13" s="125"/>
      <c r="JO13" s="125"/>
      <c r="JP13" s="125"/>
      <c r="JQ13" s="125"/>
      <c r="JR13" s="125"/>
      <c r="JS13" s="125"/>
      <c r="JT13" s="125"/>
      <c r="JU13" s="125"/>
      <c r="JV13" s="125"/>
      <c r="JW13" s="125"/>
      <c r="JX13" s="125"/>
      <c r="JY13" s="125"/>
      <c r="JZ13" s="125"/>
      <c r="KA13" s="125"/>
      <c r="KB13" s="125"/>
      <c r="KC13" s="125"/>
      <c r="KD13" s="125"/>
      <c r="KE13" s="125"/>
      <c r="KF13" s="125"/>
      <c r="KG13" s="125"/>
      <c r="KH13" s="125"/>
      <c r="KI13" s="125"/>
      <c r="KJ13" s="125"/>
      <c r="KK13" s="125"/>
      <c r="KL13" s="125"/>
      <c r="KM13" s="125"/>
      <c r="KN13" s="125"/>
      <c r="KO13" s="125"/>
      <c r="KP13" s="125"/>
      <c r="KQ13" s="125"/>
      <c r="KR13" s="125"/>
      <c r="KS13" s="125"/>
      <c r="KT13" s="125"/>
      <c r="KU13" s="125"/>
      <c r="KV13" s="125"/>
      <c r="KW13" s="125"/>
      <c r="KX13" s="125"/>
      <c r="KY13" s="125"/>
      <c r="KZ13" s="125"/>
      <c r="LA13" s="125"/>
      <c r="LB13" s="125"/>
      <c r="LC13" s="125"/>
      <c r="LD13" s="125"/>
      <c r="LE13" s="125"/>
      <c r="LF13" s="125"/>
      <c r="LG13" s="125"/>
      <c r="LH13" s="125"/>
      <c r="LI13" s="125"/>
      <c r="LJ13" s="125"/>
      <c r="LK13" s="125"/>
      <c r="LL13" s="125"/>
      <c r="LM13" s="125"/>
      <c r="LN13" s="125"/>
      <c r="LO13" s="125"/>
      <c r="LP13" s="125"/>
      <c r="LQ13" s="125"/>
      <c r="LR13" s="125"/>
      <c r="LS13" s="125"/>
      <c r="LT13" s="125"/>
      <c r="LU13" s="125"/>
      <c r="LV13" s="125"/>
      <c r="LW13" s="125"/>
      <c r="LX13" s="125"/>
      <c r="LY13" s="125"/>
      <c r="LZ13" s="125"/>
      <c r="MA13" s="125"/>
      <c r="MB13" s="125"/>
      <c r="MC13" s="125"/>
      <c r="MD13" s="125"/>
      <c r="ME13" s="125"/>
      <c r="MF13" s="125"/>
      <c r="MG13" s="125"/>
      <c r="MH13" s="125"/>
      <c r="MI13" s="125"/>
      <c r="MJ13" s="125"/>
      <c r="MK13" s="125"/>
      <c r="ML13" s="125"/>
      <c r="MM13" s="125"/>
      <c r="MN13" s="125"/>
      <c r="MO13" s="125"/>
      <c r="MP13" s="125"/>
      <c r="MQ13" s="125"/>
      <c r="MR13" s="125"/>
      <c r="MS13" s="125"/>
      <c r="MT13" s="125"/>
      <c r="MU13" s="125"/>
      <c r="MV13" s="125"/>
      <c r="MW13" s="125"/>
      <c r="MX13" s="125"/>
      <c r="MY13" s="125"/>
      <c r="MZ13" s="125"/>
      <c r="NA13" s="125"/>
      <c r="NB13" s="125"/>
      <c r="NC13" s="125"/>
      <c r="ND13" s="125"/>
      <c r="NE13" s="125"/>
      <c r="NF13" s="125"/>
      <c r="NG13" s="125"/>
      <c r="NH13" s="12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25" t="s">
        <v>33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  <c r="IW14" s="125"/>
      <c r="IX14" s="125"/>
      <c r="IY14" s="125"/>
      <c r="IZ14" s="125"/>
      <c r="JA14" s="125"/>
      <c r="JB14" s="125"/>
      <c r="JC14" s="125"/>
      <c r="JD14" s="125"/>
      <c r="JE14" s="125"/>
      <c r="JF14" s="125"/>
      <c r="JG14" s="125"/>
      <c r="JH14" s="125"/>
      <c r="JI14" s="125"/>
      <c r="JJ14" s="125"/>
      <c r="JK14" s="125"/>
      <c r="JL14" s="125"/>
      <c r="JM14" s="125"/>
      <c r="JN14" s="125"/>
      <c r="JO14" s="125"/>
      <c r="JP14" s="125"/>
      <c r="JQ14" s="125"/>
      <c r="JR14" s="125"/>
      <c r="JS14" s="125"/>
      <c r="JT14" s="125"/>
      <c r="JU14" s="125"/>
      <c r="JV14" s="125"/>
      <c r="JW14" s="125"/>
      <c r="JX14" s="125"/>
      <c r="JY14" s="125"/>
      <c r="JZ14" s="125"/>
      <c r="KA14" s="125"/>
      <c r="KB14" s="125"/>
      <c r="KC14" s="125"/>
      <c r="KD14" s="125"/>
      <c r="KE14" s="125"/>
      <c r="KF14" s="125"/>
      <c r="KG14" s="125"/>
      <c r="KH14" s="125"/>
      <c r="KI14" s="125"/>
      <c r="KJ14" s="125"/>
      <c r="KK14" s="125"/>
      <c r="KL14" s="125"/>
      <c r="KM14" s="125"/>
      <c r="KN14" s="125"/>
      <c r="KO14" s="125"/>
      <c r="KP14" s="125"/>
      <c r="KQ14" s="125"/>
      <c r="KR14" s="125"/>
      <c r="KS14" s="125"/>
      <c r="KT14" s="125"/>
      <c r="KU14" s="125"/>
      <c r="KV14" s="125"/>
      <c r="KW14" s="125"/>
      <c r="KX14" s="125"/>
      <c r="KY14" s="125"/>
      <c r="KZ14" s="125"/>
      <c r="LA14" s="125"/>
      <c r="LB14" s="125"/>
      <c r="LC14" s="125"/>
      <c r="LD14" s="125"/>
      <c r="LE14" s="125"/>
      <c r="LF14" s="125"/>
      <c r="LG14" s="125"/>
      <c r="LH14" s="125"/>
      <c r="LI14" s="125"/>
      <c r="LJ14" s="125"/>
      <c r="LK14" s="125"/>
      <c r="LL14" s="125"/>
      <c r="LM14" s="125"/>
      <c r="LN14" s="125"/>
      <c r="LO14" s="125"/>
      <c r="LP14" s="125"/>
      <c r="LQ14" s="125"/>
      <c r="LR14" s="125"/>
      <c r="LS14" s="125"/>
      <c r="LT14" s="125"/>
      <c r="LU14" s="125"/>
      <c r="LV14" s="125"/>
      <c r="LW14" s="125"/>
      <c r="LX14" s="125"/>
      <c r="LY14" s="125"/>
      <c r="LZ14" s="125"/>
      <c r="MA14" s="125"/>
      <c r="MB14" s="125"/>
      <c r="MC14" s="125"/>
      <c r="MD14" s="125"/>
      <c r="ME14" s="125"/>
      <c r="MF14" s="125"/>
      <c r="MG14" s="125"/>
      <c r="MH14" s="125"/>
      <c r="MI14" s="125"/>
      <c r="MJ14" s="125"/>
      <c r="MK14" s="125"/>
      <c r="ML14" s="125"/>
      <c r="MM14" s="125"/>
      <c r="MN14" s="125"/>
      <c r="MO14" s="125"/>
      <c r="MP14" s="125"/>
      <c r="MQ14" s="125"/>
      <c r="MR14" s="125"/>
      <c r="MS14" s="125"/>
      <c r="MT14" s="125"/>
      <c r="MU14" s="125"/>
      <c r="MV14" s="125"/>
      <c r="MW14" s="125"/>
      <c r="MX14" s="125"/>
      <c r="MY14" s="125"/>
      <c r="MZ14" s="125"/>
      <c r="NA14" s="125"/>
      <c r="NB14" s="125"/>
      <c r="NC14" s="125"/>
      <c r="ND14" s="125"/>
      <c r="NE14" s="125"/>
      <c r="NF14" s="125"/>
      <c r="NG14" s="125"/>
      <c r="NH14" s="125"/>
      <c r="NI14" s="19"/>
      <c r="NJ14" s="126" t="s">
        <v>34</v>
      </c>
      <c r="NK14" s="126"/>
      <c r="NL14" s="126"/>
      <c r="NM14" s="126"/>
      <c r="NN14" s="126"/>
      <c r="NO14" s="126"/>
      <c r="NP14" s="126"/>
      <c r="NQ14" s="126"/>
      <c r="NR14" s="126"/>
      <c r="NS14" s="126"/>
      <c r="NT14" s="126"/>
      <c r="NU14" s="126"/>
      <c r="NV14" s="126"/>
      <c r="NW14" s="126"/>
      <c r="NX14" s="126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26"/>
      <c r="NK15" s="126"/>
      <c r="NL15" s="126"/>
      <c r="NM15" s="126"/>
      <c r="NN15" s="126"/>
      <c r="NO15" s="126"/>
      <c r="NP15" s="126"/>
      <c r="NQ15" s="126"/>
      <c r="NR15" s="126"/>
      <c r="NS15" s="126"/>
      <c r="NT15" s="126"/>
      <c r="NU15" s="126"/>
      <c r="NV15" s="126"/>
      <c r="NW15" s="126"/>
      <c r="NX15" s="126"/>
    </row>
    <row r="16" spans="1:388" ht="13.5" customHeight="1" x14ac:dyDescent="0.15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27" t="s">
        <v>36</v>
      </c>
      <c r="NK16" s="128"/>
      <c r="NL16" s="128"/>
      <c r="NM16" s="128"/>
      <c r="NN16" s="129"/>
      <c r="NO16" s="127" t="s">
        <v>37</v>
      </c>
      <c r="NP16" s="128"/>
      <c r="NQ16" s="128"/>
      <c r="NR16" s="128"/>
      <c r="NS16" s="129"/>
      <c r="NT16" s="127" t="s">
        <v>38</v>
      </c>
      <c r="NU16" s="128"/>
      <c r="NV16" s="128"/>
      <c r="NW16" s="128"/>
      <c r="NX16" s="129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0"/>
      <c r="NK17" s="131"/>
      <c r="NL17" s="131"/>
      <c r="NM17" s="131"/>
      <c r="NN17" s="132"/>
      <c r="NO17" s="130"/>
      <c r="NP17" s="131"/>
      <c r="NQ17" s="131"/>
      <c r="NR17" s="131"/>
      <c r="NS17" s="132"/>
      <c r="NT17" s="130"/>
      <c r="NU17" s="131"/>
      <c r="NV17" s="131"/>
      <c r="NW17" s="131"/>
      <c r="NX17" s="132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8" t="s">
        <v>39</v>
      </c>
      <c r="NK18" s="119"/>
      <c r="NL18" s="119"/>
      <c r="NM18" s="114" t="s">
        <v>40</v>
      </c>
      <c r="NN18" s="115"/>
      <c r="NO18" s="118" t="s">
        <v>39</v>
      </c>
      <c r="NP18" s="119"/>
      <c r="NQ18" s="119"/>
      <c r="NR18" s="114" t="s">
        <v>40</v>
      </c>
      <c r="NS18" s="115"/>
      <c r="NT18" s="118" t="s">
        <v>39</v>
      </c>
      <c r="NU18" s="119"/>
      <c r="NV18" s="119"/>
      <c r="NW18" s="114" t="s">
        <v>40</v>
      </c>
      <c r="NX18" s="115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0"/>
      <c r="NK19" s="121"/>
      <c r="NL19" s="121"/>
      <c r="NM19" s="116"/>
      <c r="NN19" s="117"/>
      <c r="NO19" s="120"/>
      <c r="NP19" s="121"/>
      <c r="NQ19" s="121"/>
      <c r="NR19" s="116"/>
      <c r="NS19" s="117"/>
      <c r="NT19" s="120"/>
      <c r="NU19" s="121"/>
      <c r="NV19" s="121"/>
      <c r="NW19" s="116"/>
      <c r="NX19" s="117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 t="s">
        <v>43</v>
      </c>
      <c r="NK20" s="103"/>
      <c r="NL20" s="103"/>
      <c r="NM20" s="103"/>
      <c r="NN20" s="103"/>
      <c r="NO20" s="103"/>
      <c r="NP20" s="103"/>
      <c r="NQ20" s="103"/>
      <c r="NR20" s="103"/>
      <c r="NS20" s="103"/>
      <c r="NT20" s="103"/>
      <c r="NU20" s="103"/>
      <c r="NV20" s="103"/>
      <c r="NW20" s="103"/>
      <c r="NX20" s="103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4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4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1" t="s">
        <v>186</v>
      </c>
      <c r="NK22" s="112"/>
      <c r="NL22" s="112"/>
      <c r="NM22" s="112"/>
      <c r="NN22" s="112"/>
      <c r="NO22" s="112"/>
      <c r="NP22" s="112"/>
      <c r="NQ22" s="112"/>
      <c r="NR22" s="112"/>
      <c r="NS22" s="112"/>
      <c r="NT22" s="112"/>
      <c r="NU22" s="112"/>
      <c r="NV22" s="112"/>
      <c r="NW22" s="112"/>
      <c r="NX22" s="113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5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6"/>
      <c r="NX23" s="107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5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6"/>
      <c r="NX24" s="107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5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6"/>
      <c r="NX25" s="107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5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6"/>
      <c r="NX26" s="107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5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6"/>
      <c r="NX27" s="107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5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6"/>
      <c r="NX28" s="107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5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6"/>
      <c r="NX29" s="107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5"/>
      <c r="NK30" s="106"/>
      <c r="NL30" s="106"/>
      <c r="NM30" s="106"/>
      <c r="NN30" s="106"/>
      <c r="NO30" s="106"/>
      <c r="NP30" s="106"/>
      <c r="NQ30" s="106"/>
      <c r="NR30" s="106"/>
      <c r="NS30" s="106"/>
      <c r="NT30" s="106"/>
      <c r="NU30" s="106"/>
      <c r="NV30" s="106"/>
      <c r="NW30" s="106"/>
      <c r="NX30" s="107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5"/>
      <c r="NK31" s="106"/>
      <c r="NL31" s="106"/>
      <c r="NM31" s="106"/>
      <c r="NN31" s="106"/>
      <c r="NO31" s="106"/>
      <c r="NP31" s="106"/>
      <c r="NQ31" s="106"/>
      <c r="NR31" s="106"/>
      <c r="NS31" s="106"/>
      <c r="NT31" s="106"/>
      <c r="NU31" s="106"/>
      <c r="NV31" s="106"/>
      <c r="NW31" s="106"/>
      <c r="NX31" s="107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0" t="str">
        <f>データ!$B$11</f>
        <v>H28</v>
      </c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  <c r="AE32" s="100" t="str">
        <f>データ!$C$11</f>
        <v>H29</v>
      </c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2"/>
      <c r="AT32" s="100" t="str">
        <f>データ!$D$11</f>
        <v>H30</v>
      </c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2"/>
      <c r="BI32" s="100" t="str">
        <f>データ!$E$11</f>
        <v>R01</v>
      </c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  <c r="BX32" s="100" t="str">
        <f>データ!$F$11</f>
        <v>R02</v>
      </c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2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0" t="str">
        <f>データ!$B$11</f>
        <v>H28</v>
      </c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2"/>
      <c r="DS32" s="100" t="str">
        <f>データ!$C$11</f>
        <v>H29</v>
      </c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2"/>
      <c r="EH32" s="100" t="str">
        <f>データ!$D$11</f>
        <v>H30</v>
      </c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2"/>
      <c r="EW32" s="100" t="str">
        <f>データ!$E$11</f>
        <v>R01</v>
      </c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2"/>
      <c r="FL32" s="100" t="str">
        <f>データ!$F$11</f>
        <v>R02</v>
      </c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2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0" t="str">
        <f>データ!$B$11</f>
        <v>H28</v>
      </c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2"/>
      <c r="HG32" s="100" t="str">
        <f>データ!$C$11</f>
        <v>H29</v>
      </c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2"/>
      <c r="HV32" s="100" t="str">
        <f>データ!$D$11</f>
        <v>H30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2"/>
      <c r="IK32" s="100" t="str">
        <f>データ!$E$11</f>
        <v>R01</v>
      </c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/>
      <c r="IY32" s="102"/>
      <c r="IZ32" s="100" t="str">
        <f>データ!$F$11</f>
        <v>R02</v>
      </c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101"/>
      <c r="JM32" s="101"/>
      <c r="JN32" s="102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0" t="str">
        <f>データ!$B$11</f>
        <v>H28</v>
      </c>
      <c r="KG32" s="101"/>
      <c r="KH32" s="101"/>
      <c r="KI32" s="101"/>
      <c r="KJ32" s="101"/>
      <c r="KK32" s="101"/>
      <c r="KL32" s="101"/>
      <c r="KM32" s="101"/>
      <c r="KN32" s="101"/>
      <c r="KO32" s="101"/>
      <c r="KP32" s="101"/>
      <c r="KQ32" s="101"/>
      <c r="KR32" s="101"/>
      <c r="KS32" s="101"/>
      <c r="KT32" s="102"/>
      <c r="KU32" s="100" t="str">
        <f>データ!$C$11</f>
        <v>H29</v>
      </c>
      <c r="KV32" s="101"/>
      <c r="KW32" s="101"/>
      <c r="KX32" s="101"/>
      <c r="KY32" s="101"/>
      <c r="KZ32" s="101"/>
      <c r="LA32" s="101"/>
      <c r="LB32" s="101"/>
      <c r="LC32" s="101"/>
      <c r="LD32" s="101"/>
      <c r="LE32" s="101"/>
      <c r="LF32" s="101"/>
      <c r="LG32" s="101"/>
      <c r="LH32" s="101"/>
      <c r="LI32" s="102"/>
      <c r="LJ32" s="100" t="str">
        <f>データ!$D$11</f>
        <v>H30</v>
      </c>
      <c r="LK32" s="101"/>
      <c r="LL32" s="101"/>
      <c r="LM32" s="101"/>
      <c r="LN32" s="101"/>
      <c r="LO32" s="101"/>
      <c r="LP32" s="101"/>
      <c r="LQ32" s="101"/>
      <c r="LR32" s="101"/>
      <c r="LS32" s="101"/>
      <c r="LT32" s="101"/>
      <c r="LU32" s="101"/>
      <c r="LV32" s="101"/>
      <c r="LW32" s="101"/>
      <c r="LX32" s="102"/>
      <c r="LY32" s="100" t="str">
        <f>データ!$E$11</f>
        <v>R01</v>
      </c>
      <c r="LZ32" s="101"/>
      <c r="MA32" s="101"/>
      <c r="MB32" s="101"/>
      <c r="MC32" s="101"/>
      <c r="MD32" s="101"/>
      <c r="ME32" s="101"/>
      <c r="MF32" s="101"/>
      <c r="MG32" s="101"/>
      <c r="MH32" s="101"/>
      <c r="MI32" s="101"/>
      <c r="MJ32" s="101"/>
      <c r="MK32" s="101"/>
      <c r="ML32" s="101"/>
      <c r="MM32" s="102"/>
      <c r="MN32" s="100" t="str">
        <f>データ!$F$11</f>
        <v>R02</v>
      </c>
      <c r="MO32" s="101"/>
      <c r="MP32" s="101"/>
      <c r="MQ32" s="101"/>
      <c r="MR32" s="101"/>
      <c r="MS32" s="101"/>
      <c r="MT32" s="101"/>
      <c r="MU32" s="101"/>
      <c r="MV32" s="101"/>
      <c r="MW32" s="101"/>
      <c r="MX32" s="101"/>
      <c r="MY32" s="101"/>
      <c r="MZ32" s="101"/>
      <c r="NA32" s="101"/>
      <c r="NB32" s="102"/>
      <c r="ND32" s="5"/>
      <c r="NE32" s="5"/>
      <c r="NF32" s="5"/>
      <c r="NG32" s="5"/>
      <c r="NH32" s="27"/>
      <c r="NI32" s="2"/>
      <c r="NJ32" s="105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6"/>
      <c r="NX32" s="107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96" t="s">
        <v>57</v>
      </c>
      <c r="H33" s="96"/>
      <c r="I33" s="96"/>
      <c r="J33" s="96"/>
      <c r="K33" s="96"/>
      <c r="L33" s="96"/>
      <c r="M33" s="96"/>
      <c r="N33" s="96"/>
      <c r="O33" s="96"/>
      <c r="P33" s="85">
        <f>データ!AI7</f>
        <v>92.9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95.3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99.6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100.3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112.6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96" t="s">
        <v>57</v>
      </c>
      <c r="CV33" s="96"/>
      <c r="CW33" s="96"/>
      <c r="CX33" s="96"/>
      <c r="CY33" s="96"/>
      <c r="CZ33" s="96"/>
      <c r="DA33" s="96"/>
      <c r="DB33" s="96"/>
      <c r="DC33" s="96"/>
      <c r="DD33" s="85">
        <f>データ!AT7</f>
        <v>85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87.5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91.6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92.9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77.599999999999994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96" t="s">
        <v>57</v>
      </c>
      <c r="GJ33" s="96"/>
      <c r="GK33" s="96"/>
      <c r="GL33" s="96"/>
      <c r="GM33" s="96"/>
      <c r="GN33" s="96"/>
      <c r="GO33" s="96"/>
      <c r="GP33" s="96"/>
      <c r="GQ33" s="96"/>
      <c r="GR33" s="85">
        <f>データ!BE7</f>
        <v>48.3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49.8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44.7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40.1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32.6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96" t="s">
        <v>57</v>
      </c>
      <c r="JX33" s="96"/>
      <c r="JY33" s="96"/>
      <c r="JZ33" s="96"/>
      <c r="KA33" s="96"/>
      <c r="KB33" s="96"/>
      <c r="KC33" s="96"/>
      <c r="KD33" s="96"/>
      <c r="KE33" s="96"/>
      <c r="KF33" s="85">
        <f>データ!BP7</f>
        <v>70.3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72.3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72.8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81.900000000000006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57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5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6"/>
      <c r="NX33" s="107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96" t="s">
        <v>59</v>
      </c>
      <c r="H34" s="96"/>
      <c r="I34" s="96"/>
      <c r="J34" s="96"/>
      <c r="K34" s="96"/>
      <c r="L34" s="96"/>
      <c r="M34" s="96"/>
      <c r="N34" s="96"/>
      <c r="O34" s="96"/>
      <c r="P34" s="85">
        <f>データ!AN7</f>
        <v>99.8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100.1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100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99.2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96" t="s">
        <v>59</v>
      </c>
      <c r="CV34" s="96"/>
      <c r="CW34" s="96"/>
      <c r="CX34" s="96"/>
      <c r="CY34" s="96"/>
      <c r="CZ34" s="96"/>
      <c r="DA34" s="96"/>
      <c r="DB34" s="96"/>
      <c r="DC34" s="96"/>
      <c r="DD34" s="85">
        <f>データ!AY7</f>
        <v>93.6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94.1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93.7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88.7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96" t="s">
        <v>59</v>
      </c>
      <c r="GJ34" s="96"/>
      <c r="GK34" s="96"/>
      <c r="GL34" s="96"/>
      <c r="GM34" s="96"/>
      <c r="GN34" s="96"/>
      <c r="GO34" s="96"/>
      <c r="GP34" s="96"/>
      <c r="GQ34" s="96"/>
      <c r="GR34" s="85">
        <f>データ!BJ7</f>
        <v>33.9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34.9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32.6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27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34.200000000000003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96" t="s">
        <v>59</v>
      </c>
      <c r="JX34" s="96"/>
      <c r="JY34" s="96"/>
      <c r="JZ34" s="96"/>
      <c r="KA34" s="96"/>
      <c r="KB34" s="96"/>
      <c r="KC34" s="96"/>
      <c r="KD34" s="96"/>
      <c r="KE34" s="96"/>
      <c r="KF34" s="85">
        <f>データ!BU7</f>
        <v>79.5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79.900000000000006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80.2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79.8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70.599999999999994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08"/>
      <c r="NK34" s="109"/>
      <c r="NL34" s="109"/>
      <c r="NM34" s="109"/>
      <c r="NN34" s="109"/>
      <c r="NO34" s="109"/>
      <c r="NP34" s="109"/>
      <c r="NQ34" s="109"/>
      <c r="NR34" s="109"/>
      <c r="NS34" s="109"/>
      <c r="NT34" s="109"/>
      <c r="NU34" s="109"/>
      <c r="NV34" s="109"/>
      <c r="NW34" s="109"/>
      <c r="NX34" s="110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 t="s">
        <v>61</v>
      </c>
      <c r="NK35" s="103"/>
      <c r="NL35" s="103"/>
      <c r="NM35" s="103"/>
      <c r="NN35" s="103"/>
      <c r="NO35" s="103"/>
      <c r="NP35" s="103"/>
      <c r="NQ35" s="103"/>
      <c r="NR35" s="103"/>
      <c r="NS35" s="103"/>
      <c r="NT35" s="103"/>
      <c r="NU35" s="103"/>
      <c r="NV35" s="103"/>
      <c r="NW35" s="103"/>
      <c r="NX35" s="103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04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4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5" t="s">
        <v>189</v>
      </c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6"/>
      <c r="NX39" s="107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5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6"/>
      <c r="NX40" s="107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5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6"/>
      <c r="NX41" s="107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5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6"/>
      <c r="NX42" s="107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5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6"/>
      <c r="NX43" s="107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5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6"/>
      <c r="NX44" s="107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5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6"/>
      <c r="NX45" s="107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5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6"/>
      <c r="NX46" s="107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5"/>
      <c r="NK47" s="106"/>
      <c r="NL47" s="106"/>
      <c r="NM47" s="106"/>
      <c r="NN47" s="106"/>
      <c r="NO47" s="106"/>
      <c r="NP47" s="106"/>
      <c r="NQ47" s="106"/>
      <c r="NR47" s="106"/>
      <c r="NS47" s="106"/>
      <c r="NT47" s="106"/>
      <c r="NU47" s="106"/>
      <c r="NV47" s="106"/>
      <c r="NW47" s="106"/>
      <c r="NX47" s="107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5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6"/>
      <c r="NX48" s="107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5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6"/>
      <c r="NX49" s="107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5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6"/>
      <c r="NX50" s="107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8"/>
      <c r="NK51" s="109"/>
      <c r="NL51" s="109"/>
      <c r="NM51" s="109"/>
      <c r="NN51" s="109"/>
      <c r="NO51" s="109"/>
      <c r="NP51" s="109"/>
      <c r="NQ51" s="109"/>
      <c r="NR51" s="109"/>
      <c r="NS51" s="109"/>
      <c r="NT51" s="109"/>
      <c r="NU51" s="109"/>
      <c r="NV51" s="109"/>
      <c r="NW51" s="109"/>
      <c r="NX51" s="110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0" t="str">
        <f>データ!$B$11</f>
        <v>H28</v>
      </c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2"/>
      <c r="AE54" s="100" t="str">
        <f>データ!$C$11</f>
        <v>H29</v>
      </c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2"/>
      <c r="AT54" s="100" t="str">
        <f>データ!$D$11</f>
        <v>H30</v>
      </c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2"/>
      <c r="BI54" s="100" t="str">
        <f>データ!$E$11</f>
        <v>R01</v>
      </c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2"/>
      <c r="BX54" s="100" t="str">
        <f>データ!$F$11</f>
        <v>R02</v>
      </c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2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0" t="str">
        <f>データ!$B$11</f>
        <v>H28</v>
      </c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2"/>
      <c r="DS54" s="100" t="str">
        <f>データ!$C$11</f>
        <v>H29</v>
      </c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2"/>
      <c r="EH54" s="100" t="str">
        <f>データ!$D$11</f>
        <v>H30</v>
      </c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2"/>
      <c r="EW54" s="100" t="str">
        <f>データ!$E$11</f>
        <v>R01</v>
      </c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2"/>
      <c r="FL54" s="100" t="str">
        <f>データ!$F$11</f>
        <v>R02</v>
      </c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2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0" t="str">
        <f>データ!$B$11</f>
        <v>H28</v>
      </c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2"/>
      <c r="HG54" s="100" t="str">
        <f>データ!$C$11</f>
        <v>H29</v>
      </c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2"/>
      <c r="HV54" s="100" t="str">
        <f>データ!$D$11</f>
        <v>H30</v>
      </c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2"/>
      <c r="IK54" s="100" t="str">
        <f>データ!$E$11</f>
        <v>R01</v>
      </c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  <c r="IV54" s="101"/>
      <c r="IW54" s="101"/>
      <c r="IX54" s="101"/>
      <c r="IY54" s="102"/>
      <c r="IZ54" s="100" t="str">
        <f>データ!$F$11</f>
        <v>R02</v>
      </c>
      <c r="JA54" s="101"/>
      <c r="JB54" s="101"/>
      <c r="JC54" s="101"/>
      <c r="JD54" s="101"/>
      <c r="JE54" s="101"/>
      <c r="JF54" s="101"/>
      <c r="JG54" s="101"/>
      <c r="JH54" s="101"/>
      <c r="JI54" s="101"/>
      <c r="JJ54" s="101"/>
      <c r="JK54" s="101"/>
      <c r="JL54" s="101"/>
      <c r="JM54" s="101"/>
      <c r="JN54" s="102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0" t="str">
        <f>データ!$B$11</f>
        <v>H28</v>
      </c>
      <c r="KG54" s="101"/>
      <c r="KH54" s="101"/>
      <c r="KI54" s="101"/>
      <c r="KJ54" s="101"/>
      <c r="KK54" s="101"/>
      <c r="KL54" s="101"/>
      <c r="KM54" s="101"/>
      <c r="KN54" s="101"/>
      <c r="KO54" s="101"/>
      <c r="KP54" s="101"/>
      <c r="KQ54" s="101"/>
      <c r="KR54" s="101"/>
      <c r="KS54" s="101"/>
      <c r="KT54" s="102"/>
      <c r="KU54" s="100" t="str">
        <f>データ!$C$11</f>
        <v>H29</v>
      </c>
      <c r="KV54" s="101"/>
      <c r="KW54" s="101"/>
      <c r="KX54" s="101"/>
      <c r="KY54" s="101"/>
      <c r="KZ54" s="101"/>
      <c r="LA54" s="101"/>
      <c r="LB54" s="101"/>
      <c r="LC54" s="101"/>
      <c r="LD54" s="101"/>
      <c r="LE54" s="101"/>
      <c r="LF54" s="101"/>
      <c r="LG54" s="101"/>
      <c r="LH54" s="101"/>
      <c r="LI54" s="102"/>
      <c r="LJ54" s="100" t="str">
        <f>データ!$D$11</f>
        <v>H30</v>
      </c>
      <c r="LK54" s="101"/>
      <c r="LL54" s="101"/>
      <c r="LM54" s="101"/>
      <c r="LN54" s="101"/>
      <c r="LO54" s="101"/>
      <c r="LP54" s="101"/>
      <c r="LQ54" s="101"/>
      <c r="LR54" s="101"/>
      <c r="LS54" s="101"/>
      <c r="LT54" s="101"/>
      <c r="LU54" s="101"/>
      <c r="LV54" s="101"/>
      <c r="LW54" s="101"/>
      <c r="LX54" s="102"/>
      <c r="LY54" s="100" t="str">
        <f>データ!$E$11</f>
        <v>R01</v>
      </c>
      <c r="LZ54" s="101"/>
      <c r="MA54" s="101"/>
      <c r="MB54" s="101"/>
      <c r="MC54" s="101"/>
      <c r="MD54" s="101"/>
      <c r="ME54" s="101"/>
      <c r="MF54" s="101"/>
      <c r="MG54" s="101"/>
      <c r="MH54" s="101"/>
      <c r="MI54" s="101"/>
      <c r="MJ54" s="101"/>
      <c r="MK54" s="101"/>
      <c r="ML54" s="101"/>
      <c r="MM54" s="102"/>
      <c r="MN54" s="100" t="str">
        <f>データ!$F$11</f>
        <v>R02</v>
      </c>
      <c r="MO54" s="101"/>
      <c r="MP54" s="101"/>
      <c r="MQ54" s="101"/>
      <c r="MR54" s="101"/>
      <c r="MS54" s="101"/>
      <c r="MT54" s="101"/>
      <c r="MU54" s="101"/>
      <c r="MV54" s="101"/>
      <c r="MW54" s="101"/>
      <c r="MX54" s="101"/>
      <c r="MY54" s="101"/>
      <c r="MZ54" s="101"/>
      <c r="NA54" s="101"/>
      <c r="NB54" s="102"/>
      <c r="NC54" s="5"/>
      <c r="ND54" s="5"/>
      <c r="NE54" s="5"/>
      <c r="NF54" s="5"/>
      <c r="NG54" s="5"/>
      <c r="NH54" s="27"/>
      <c r="NI54" s="2"/>
      <c r="NJ54" s="105" t="s">
        <v>187</v>
      </c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6"/>
      <c r="NX54" s="107"/>
    </row>
    <row r="55" spans="1:393" ht="13.5" customHeight="1" x14ac:dyDescent="0.15">
      <c r="A55" s="2"/>
      <c r="B55" s="25"/>
      <c r="C55" s="5"/>
      <c r="D55" s="5"/>
      <c r="E55" s="5"/>
      <c r="F55" s="5"/>
      <c r="G55" s="96" t="s">
        <v>57</v>
      </c>
      <c r="H55" s="96"/>
      <c r="I55" s="96"/>
      <c r="J55" s="96"/>
      <c r="K55" s="96"/>
      <c r="L55" s="96"/>
      <c r="M55" s="96"/>
      <c r="N55" s="96"/>
      <c r="O55" s="96"/>
      <c r="P55" s="97">
        <f>データ!CA7</f>
        <v>67148</v>
      </c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9"/>
      <c r="AE55" s="97">
        <f>データ!CB7</f>
        <v>66493</v>
      </c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97">
        <f>データ!CC7</f>
        <v>69536</v>
      </c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9"/>
      <c r="BI55" s="97">
        <f>データ!CD7</f>
        <v>75665</v>
      </c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9"/>
      <c r="BX55" s="97">
        <f>データ!CE7</f>
        <v>84016</v>
      </c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O55" s="5"/>
      <c r="CP55" s="5"/>
      <c r="CQ55" s="5"/>
      <c r="CR55" s="5"/>
      <c r="CS55" s="5"/>
      <c r="CT55" s="5"/>
      <c r="CU55" s="96" t="s">
        <v>57</v>
      </c>
      <c r="CV55" s="96"/>
      <c r="CW55" s="96"/>
      <c r="CX55" s="96"/>
      <c r="CY55" s="96"/>
      <c r="CZ55" s="96"/>
      <c r="DA55" s="96"/>
      <c r="DB55" s="96"/>
      <c r="DC55" s="96"/>
      <c r="DD55" s="97">
        <f>データ!CL7</f>
        <v>14837</v>
      </c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9"/>
      <c r="DS55" s="97">
        <f>データ!CM7</f>
        <v>15260</v>
      </c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9"/>
      <c r="EH55" s="97">
        <f>データ!CN7</f>
        <v>16258</v>
      </c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9"/>
      <c r="EW55" s="97">
        <f>データ!CO7</f>
        <v>15801</v>
      </c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9"/>
      <c r="FL55" s="97">
        <f>データ!CP7</f>
        <v>22950</v>
      </c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9"/>
      <c r="GA55" s="5"/>
      <c r="GB55" s="5"/>
      <c r="GC55" s="5"/>
      <c r="GD55" s="5"/>
      <c r="GE55" s="5"/>
      <c r="GF55" s="5"/>
      <c r="GG55" s="5"/>
      <c r="GH55" s="5"/>
      <c r="GI55" s="96" t="s">
        <v>57</v>
      </c>
      <c r="GJ55" s="96"/>
      <c r="GK55" s="96"/>
      <c r="GL55" s="96"/>
      <c r="GM55" s="96"/>
      <c r="GN55" s="96"/>
      <c r="GO55" s="96"/>
      <c r="GP55" s="96"/>
      <c r="GQ55" s="96"/>
      <c r="GR55" s="85">
        <f>データ!CW7</f>
        <v>59.2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57.9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54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51.8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64.599999999999994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96" t="s">
        <v>57</v>
      </c>
      <c r="JX55" s="96"/>
      <c r="JY55" s="96"/>
      <c r="JZ55" s="96"/>
      <c r="KA55" s="96"/>
      <c r="KB55" s="96"/>
      <c r="KC55" s="96"/>
      <c r="KD55" s="96"/>
      <c r="KE55" s="96"/>
      <c r="KF55" s="85">
        <f>データ!DH7</f>
        <v>31.4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30.6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29.8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32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35.9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5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6"/>
      <c r="NX55" s="107"/>
    </row>
    <row r="56" spans="1:393" ht="13.5" customHeight="1" x14ac:dyDescent="0.15">
      <c r="A56" s="2"/>
      <c r="B56" s="25"/>
      <c r="C56" s="5"/>
      <c r="D56" s="5"/>
      <c r="E56" s="5"/>
      <c r="F56" s="5"/>
      <c r="G56" s="96" t="s">
        <v>59</v>
      </c>
      <c r="H56" s="96"/>
      <c r="I56" s="96"/>
      <c r="J56" s="96"/>
      <c r="K56" s="96"/>
      <c r="L56" s="96"/>
      <c r="M56" s="96"/>
      <c r="N56" s="96"/>
      <c r="O56" s="96"/>
      <c r="P56" s="97">
        <f>データ!CF7</f>
        <v>64765</v>
      </c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9"/>
      <c r="AE56" s="97">
        <f>データ!CG7</f>
        <v>66228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9"/>
      <c r="AT56" s="97">
        <f>データ!CH7</f>
        <v>68751</v>
      </c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9"/>
      <c r="BI56" s="97">
        <f>データ!CI7</f>
        <v>70630</v>
      </c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9"/>
      <c r="BX56" s="97">
        <f>データ!CJ7</f>
        <v>75766</v>
      </c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O56" s="5"/>
      <c r="CP56" s="5"/>
      <c r="CQ56" s="5"/>
      <c r="CR56" s="5"/>
      <c r="CS56" s="5"/>
      <c r="CT56" s="5"/>
      <c r="CU56" s="96" t="s">
        <v>59</v>
      </c>
      <c r="CV56" s="96"/>
      <c r="CW56" s="96"/>
      <c r="CX56" s="96"/>
      <c r="CY56" s="96"/>
      <c r="CZ56" s="96"/>
      <c r="DA56" s="96"/>
      <c r="DB56" s="96"/>
      <c r="DC56" s="96"/>
      <c r="DD56" s="97">
        <f>データ!CQ7</f>
        <v>17680</v>
      </c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9"/>
      <c r="DS56" s="97">
        <f>データ!CR7</f>
        <v>18393</v>
      </c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9"/>
      <c r="EH56" s="97">
        <f>データ!CS7</f>
        <v>19207</v>
      </c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9"/>
      <c r="EW56" s="97">
        <f>データ!CT7</f>
        <v>20687</v>
      </c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9"/>
      <c r="FL56" s="97">
        <f>データ!CU7</f>
        <v>22637</v>
      </c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9"/>
      <c r="GA56" s="5"/>
      <c r="GB56" s="5"/>
      <c r="GC56" s="5"/>
      <c r="GD56" s="5"/>
      <c r="GE56" s="5"/>
      <c r="GF56" s="5"/>
      <c r="GG56" s="5"/>
      <c r="GH56" s="5"/>
      <c r="GI56" s="96" t="s">
        <v>59</v>
      </c>
      <c r="GJ56" s="96"/>
      <c r="GK56" s="96"/>
      <c r="GL56" s="96"/>
      <c r="GM56" s="96"/>
      <c r="GN56" s="96"/>
      <c r="GO56" s="96"/>
      <c r="GP56" s="96"/>
      <c r="GQ56" s="96"/>
      <c r="GR56" s="85">
        <f>データ!DB7</f>
        <v>49.2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48.7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48.3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47.7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51.8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96" t="s">
        <v>59</v>
      </c>
      <c r="JX56" s="96"/>
      <c r="JY56" s="96"/>
      <c r="JZ56" s="96"/>
      <c r="KA56" s="96"/>
      <c r="KB56" s="96"/>
      <c r="KC56" s="96"/>
      <c r="KD56" s="96"/>
      <c r="KE56" s="96"/>
      <c r="KF56" s="85">
        <f>データ!DM7</f>
        <v>27.4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27.8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28.1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29.2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29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5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6"/>
      <c r="NX56" s="107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5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6"/>
      <c r="NX57" s="107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5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6"/>
      <c r="NX58" s="107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5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6"/>
      <c r="NX59" s="107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5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6"/>
      <c r="NX60" s="107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5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6"/>
      <c r="NX61" s="107"/>
    </row>
    <row r="62" spans="1:393" ht="13.5" customHeight="1" x14ac:dyDescent="0.15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5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6"/>
      <c r="NX62" s="107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5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6"/>
      <c r="NX63" s="107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5"/>
      <c r="NK64" s="106"/>
      <c r="NL64" s="106"/>
      <c r="NM64" s="106"/>
      <c r="NN64" s="106"/>
      <c r="NO64" s="106"/>
      <c r="NP64" s="106"/>
      <c r="NQ64" s="106"/>
      <c r="NR64" s="106"/>
      <c r="NS64" s="106"/>
      <c r="NT64" s="106"/>
      <c r="NU64" s="106"/>
      <c r="NV64" s="106"/>
      <c r="NW64" s="106"/>
      <c r="NX64" s="107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5"/>
      <c r="NK65" s="106"/>
      <c r="NL65" s="106"/>
      <c r="NM65" s="106"/>
      <c r="NN65" s="106"/>
      <c r="NO65" s="106"/>
      <c r="NP65" s="106"/>
      <c r="NQ65" s="106"/>
      <c r="NR65" s="106"/>
      <c r="NS65" s="106"/>
      <c r="NT65" s="106"/>
      <c r="NU65" s="106"/>
      <c r="NV65" s="106"/>
      <c r="NW65" s="106"/>
      <c r="NX65" s="107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5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6"/>
      <c r="NX66" s="107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08"/>
      <c r="NK67" s="109"/>
      <c r="NL67" s="109"/>
      <c r="NM67" s="109"/>
      <c r="NN67" s="109"/>
      <c r="NO67" s="109"/>
      <c r="NP67" s="109"/>
      <c r="NQ67" s="109"/>
      <c r="NR67" s="109"/>
      <c r="NS67" s="109"/>
      <c r="NT67" s="109"/>
      <c r="NU67" s="109"/>
      <c r="NV67" s="109"/>
      <c r="NW67" s="109"/>
      <c r="NX67" s="110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3" t="s">
        <v>188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64.2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66.5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68.400000000000006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69.900000000000006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70.099999999999994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72.2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76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79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79.599999999999994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76.8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58885987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59350177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60253786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67569716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68737223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51.2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52.5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64.3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67.099999999999994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67.900000000000006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69.2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51669762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53351028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55620962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57155394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58042153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94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WhuRudDYr6du9WMh9XIO564YScPBJtMCK2orAqyGyJezJxJY53W5ewIw/wSPhbFQOlpcYcniokya/vCRq2w0w==" saltValue="27FAsdQQWaNoD+COo30bZA==" spinCount="100000" sheet="1" objects="1" scenarios="1" formatCells="0" formatColumns="0" formatRows="0"/>
  <mergeCells count="263">
    <mergeCell ref="NJ70:NX84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NJ22:NX34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52:NX53"/>
    <mergeCell ref="P54:AD54"/>
    <mergeCell ref="AE54:AS54"/>
    <mergeCell ref="AT54:BH54"/>
    <mergeCell ref="BI54:BW54"/>
    <mergeCell ref="BX54:CL54"/>
    <mergeCell ref="DD54:DR54"/>
    <mergeCell ref="NJ39:NX51"/>
    <mergeCell ref="NJ54:NX67"/>
    <mergeCell ref="LY54:MM54"/>
    <mergeCell ref="MN54:NB54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106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154</v>
      </c>
      <c r="AU5" s="62" t="s">
        <v>155</v>
      </c>
      <c r="AV5" s="62" t="s">
        <v>156</v>
      </c>
      <c r="AW5" s="62" t="s">
        <v>146</v>
      </c>
      <c r="AX5" s="62" t="s">
        <v>157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153</v>
      </c>
      <c r="BE5" s="62" t="s">
        <v>158</v>
      </c>
      <c r="BF5" s="62" t="s">
        <v>155</v>
      </c>
      <c r="BG5" s="62" t="s">
        <v>156</v>
      </c>
      <c r="BH5" s="62" t="s">
        <v>159</v>
      </c>
      <c r="BI5" s="62" t="s">
        <v>160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153</v>
      </c>
      <c r="BP5" s="62" t="s">
        <v>158</v>
      </c>
      <c r="BQ5" s="62" t="s">
        <v>155</v>
      </c>
      <c r="BR5" s="62" t="s">
        <v>156</v>
      </c>
      <c r="BS5" s="62" t="s">
        <v>159</v>
      </c>
      <c r="BT5" s="62" t="s">
        <v>157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153</v>
      </c>
      <c r="CA5" s="62" t="s">
        <v>143</v>
      </c>
      <c r="CB5" s="62" t="s">
        <v>155</v>
      </c>
      <c r="CC5" s="62" t="s">
        <v>161</v>
      </c>
      <c r="CD5" s="62" t="s">
        <v>146</v>
      </c>
      <c r="CE5" s="62" t="s">
        <v>157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153</v>
      </c>
      <c r="CL5" s="62" t="s">
        <v>158</v>
      </c>
      <c r="CM5" s="62" t="s">
        <v>144</v>
      </c>
      <c r="CN5" s="62" t="s">
        <v>156</v>
      </c>
      <c r="CO5" s="62" t="s">
        <v>146</v>
      </c>
      <c r="CP5" s="62" t="s">
        <v>160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153</v>
      </c>
      <c r="CW5" s="62" t="s">
        <v>143</v>
      </c>
      <c r="CX5" s="62" t="s">
        <v>155</v>
      </c>
      <c r="CY5" s="62" t="s">
        <v>161</v>
      </c>
      <c r="CZ5" s="62" t="s">
        <v>159</v>
      </c>
      <c r="DA5" s="62" t="s">
        <v>160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153</v>
      </c>
      <c r="DH5" s="62" t="s">
        <v>154</v>
      </c>
      <c r="DI5" s="62" t="s">
        <v>162</v>
      </c>
      <c r="DJ5" s="62" t="s">
        <v>156</v>
      </c>
      <c r="DK5" s="62" t="s">
        <v>159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153</v>
      </c>
      <c r="DS5" s="62" t="s">
        <v>158</v>
      </c>
      <c r="DT5" s="62" t="s">
        <v>155</v>
      </c>
      <c r="DU5" s="62" t="s">
        <v>145</v>
      </c>
      <c r="DV5" s="62" t="s">
        <v>163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153</v>
      </c>
      <c r="ED5" s="62" t="s">
        <v>154</v>
      </c>
      <c r="EE5" s="62" t="s">
        <v>155</v>
      </c>
      <c r="EF5" s="62" t="s">
        <v>156</v>
      </c>
      <c r="EG5" s="62" t="s">
        <v>146</v>
      </c>
      <c r="EH5" s="62" t="s">
        <v>157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152</v>
      </c>
      <c r="EN5" s="62" t="s">
        <v>164</v>
      </c>
      <c r="EO5" s="62" t="s">
        <v>154</v>
      </c>
      <c r="EP5" s="62" t="s">
        <v>155</v>
      </c>
      <c r="EQ5" s="62" t="s">
        <v>156</v>
      </c>
      <c r="ER5" s="62" t="s">
        <v>159</v>
      </c>
      <c r="ES5" s="62" t="s">
        <v>157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  <c r="EY5" s="62" t="s">
        <v>153</v>
      </c>
    </row>
    <row r="6" spans="1:155" s="67" customFormat="1" x14ac:dyDescent="0.15">
      <c r="A6" s="48" t="s">
        <v>165</v>
      </c>
      <c r="B6" s="63">
        <f>B8</f>
        <v>2020</v>
      </c>
      <c r="C6" s="63">
        <f t="shared" ref="C6:M6" si="2">C8</f>
        <v>11002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北海道札幌市　札幌病院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自治体職員 民間企業出身 学術・研究機関出身</v>
      </c>
      <c r="P6" s="63" t="str">
        <f>P8</f>
        <v>直営</v>
      </c>
      <c r="Q6" s="64">
        <f t="shared" ref="Q6:AH6" si="3">Q8</f>
        <v>37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 輪</v>
      </c>
      <c r="U6" s="64">
        <f>U8</f>
        <v>1961575</v>
      </c>
      <c r="V6" s="64">
        <f>V8</f>
        <v>62339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626</v>
      </c>
      <c r="AA6" s="64" t="str">
        <f t="shared" si="3"/>
        <v>-</v>
      </c>
      <c r="AB6" s="64" t="str">
        <f t="shared" si="3"/>
        <v>-</v>
      </c>
      <c r="AC6" s="64">
        <f t="shared" si="3"/>
        <v>38</v>
      </c>
      <c r="AD6" s="64">
        <f t="shared" si="3"/>
        <v>8</v>
      </c>
      <c r="AE6" s="64">
        <f t="shared" si="3"/>
        <v>672</v>
      </c>
      <c r="AF6" s="64">
        <f t="shared" si="3"/>
        <v>626</v>
      </c>
      <c r="AG6" s="64" t="str">
        <f t="shared" si="3"/>
        <v>-</v>
      </c>
      <c r="AH6" s="64">
        <f t="shared" si="3"/>
        <v>626</v>
      </c>
      <c r="AI6" s="65">
        <f>IF(AI8="-",NA(),AI8)</f>
        <v>92.9</v>
      </c>
      <c r="AJ6" s="65">
        <f t="shared" ref="AJ6:AR6" si="5">IF(AJ8="-",NA(),AJ8)</f>
        <v>95.3</v>
      </c>
      <c r="AK6" s="65">
        <f t="shared" si="5"/>
        <v>99.6</v>
      </c>
      <c r="AL6" s="65">
        <f t="shared" si="5"/>
        <v>100.3</v>
      </c>
      <c r="AM6" s="65">
        <f t="shared" si="5"/>
        <v>112.6</v>
      </c>
      <c r="AN6" s="65">
        <f t="shared" si="5"/>
        <v>99.8</v>
      </c>
      <c r="AO6" s="65">
        <f t="shared" si="5"/>
        <v>100.1</v>
      </c>
      <c r="AP6" s="65">
        <f t="shared" si="5"/>
        <v>100</v>
      </c>
      <c r="AQ6" s="65">
        <f t="shared" si="5"/>
        <v>99.2</v>
      </c>
      <c r="AR6" s="65">
        <f t="shared" si="5"/>
        <v>102.9</v>
      </c>
      <c r="AS6" s="65" t="str">
        <f>IF(AS8="-","【-】","【"&amp;SUBSTITUTE(TEXT(AS8,"#,##0.0"),"-","△")&amp;"】")</f>
        <v>【102.5】</v>
      </c>
      <c r="AT6" s="65">
        <f>IF(AT8="-",NA(),AT8)</f>
        <v>85</v>
      </c>
      <c r="AU6" s="65">
        <f t="shared" ref="AU6:BC6" si="6">IF(AU8="-",NA(),AU8)</f>
        <v>87.5</v>
      </c>
      <c r="AV6" s="65">
        <f t="shared" si="6"/>
        <v>91.6</v>
      </c>
      <c r="AW6" s="65">
        <f t="shared" si="6"/>
        <v>92.9</v>
      </c>
      <c r="AX6" s="65">
        <f t="shared" si="6"/>
        <v>77.599999999999994</v>
      </c>
      <c r="AY6" s="65">
        <f t="shared" si="6"/>
        <v>93.6</v>
      </c>
      <c r="AZ6" s="65">
        <f t="shared" si="6"/>
        <v>94</v>
      </c>
      <c r="BA6" s="65">
        <f t="shared" si="6"/>
        <v>94.1</v>
      </c>
      <c r="BB6" s="65">
        <f t="shared" si="6"/>
        <v>93.7</v>
      </c>
      <c r="BC6" s="65">
        <f t="shared" si="6"/>
        <v>88.7</v>
      </c>
      <c r="BD6" s="65" t="str">
        <f>IF(BD8="-","【-】","【"&amp;SUBSTITUTE(TEXT(BD8,"#,##0.0"),"-","△")&amp;"】")</f>
        <v>【84.7】</v>
      </c>
      <c r="BE6" s="65">
        <f>IF(BE8="-",NA(),BE8)</f>
        <v>48.3</v>
      </c>
      <c r="BF6" s="65">
        <f t="shared" ref="BF6:BN6" si="7">IF(BF8="-",NA(),BF8)</f>
        <v>49.8</v>
      </c>
      <c r="BG6" s="65">
        <f t="shared" si="7"/>
        <v>44.7</v>
      </c>
      <c r="BH6" s="65">
        <f t="shared" si="7"/>
        <v>40.1</v>
      </c>
      <c r="BI6" s="65">
        <f t="shared" si="7"/>
        <v>32.6</v>
      </c>
      <c r="BJ6" s="65">
        <f t="shared" si="7"/>
        <v>33.9</v>
      </c>
      <c r="BK6" s="65">
        <f t="shared" si="7"/>
        <v>34.9</v>
      </c>
      <c r="BL6" s="65">
        <f t="shared" si="7"/>
        <v>32.6</v>
      </c>
      <c r="BM6" s="65">
        <f t="shared" si="7"/>
        <v>27</v>
      </c>
      <c r="BN6" s="65">
        <f t="shared" si="7"/>
        <v>34.200000000000003</v>
      </c>
      <c r="BO6" s="65" t="str">
        <f>IF(BO8="-","【-】","【"&amp;SUBSTITUTE(TEXT(BO8,"#,##0.0"),"-","△")&amp;"】")</f>
        <v>【69.3】</v>
      </c>
      <c r="BP6" s="65">
        <f>IF(BP8="-",NA(),BP8)</f>
        <v>70.3</v>
      </c>
      <c r="BQ6" s="65">
        <f t="shared" ref="BQ6:BY6" si="8">IF(BQ8="-",NA(),BQ8)</f>
        <v>72.3</v>
      </c>
      <c r="BR6" s="65">
        <f t="shared" si="8"/>
        <v>72.8</v>
      </c>
      <c r="BS6" s="65">
        <f t="shared" si="8"/>
        <v>81.900000000000006</v>
      </c>
      <c r="BT6" s="65">
        <f t="shared" si="8"/>
        <v>57</v>
      </c>
      <c r="BU6" s="65">
        <f t="shared" si="8"/>
        <v>79.5</v>
      </c>
      <c r="BV6" s="65">
        <f t="shared" si="8"/>
        <v>79.900000000000006</v>
      </c>
      <c r="BW6" s="65">
        <f t="shared" si="8"/>
        <v>80.2</v>
      </c>
      <c r="BX6" s="65">
        <f t="shared" si="8"/>
        <v>79.8</v>
      </c>
      <c r="BY6" s="65">
        <f t="shared" si="8"/>
        <v>70.599999999999994</v>
      </c>
      <c r="BZ6" s="65" t="str">
        <f>IF(BZ8="-","【-】","【"&amp;SUBSTITUTE(TEXT(BZ8,"#,##0.0"),"-","△")&amp;"】")</f>
        <v>【67.2】</v>
      </c>
      <c r="CA6" s="66">
        <f>IF(CA8="-",NA(),CA8)</f>
        <v>67148</v>
      </c>
      <c r="CB6" s="66">
        <f t="shared" ref="CB6:CJ6" si="9">IF(CB8="-",NA(),CB8)</f>
        <v>66493</v>
      </c>
      <c r="CC6" s="66">
        <f t="shared" si="9"/>
        <v>69536</v>
      </c>
      <c r="CD6" s="66">
        <f t="shared" si="9"/>
        <v>75665</v>
      </c>
      <c r="CE6" s="66">
        <f t="shared" si="9"/>
        <v>84016</v>
      </c>
      <c r="CF6" s="66">
        <f t="shared" si="9"/>
        <v>64765</v>
      </c>
      <c r="CG6" s="66">
        <f t="shared" si="9"/>
        <v>66228</v>
      </c>
      <c r="CH6" s="66">
        <f t="shared" si="9"/>
        <v>68751</v>
      </c>
      <c r="CI6" s="66">
        <f t="shared" si="9"/>
        <v>70630</v>
      </c>
      <c r="CJ6" s="66">
        <f t="shared" si="9"/>
        <v>75766</v>
      </c>
      <c r="CK6" s="65" t="str">
        <f>IF(CK8="-","【-】","【"&amp;SUBSTITUTE(TEXT(CK8,"#,##0"),"-","△")&amp;"】")</f>
        <v>【56,733】</v>
      </c>
      <c r="CL6" s="66">
        <f>IF(CL8="-",NA(),CL8)</f>
        <v>14837</v>
      </c>
      <c r="CM6" s="66">
        <f t="shared" ref="CM6:CU6" si="10">IF(CM8="-",NA(),CM8)</f>
        <v>15260</v>
      </c>
      <c r="CN6" s="66">
        <f t="shared" si="10"/>
        <v>16258</v>
      </c>
      <c r="CO6" s="66">
        <f t="shared" si="10"/>
        <v>15801</v>
      </c>
      <c r="CP6" s="66">
        <f t="shared" si="10"/>
        <v>22950</v>
      </c>
      <c r="CQ6" s="66">
        <f t="shared" si="10"/>
        <v>17680</v>
      </c>
      <c r="CR6" s="66">
        <f t="shared" si="10"/>
        <v>18393</v>
      </c>
      <c r="CS6" s="66">
        <f t="shared" si="10"/>
        <v>19207</v>
      </c>
      <c r="CT6" s="66">
        <f t="shared" si="10"/>
        <v>20687</v>
      </c>
      <c r="CU6" s="66">
        <f t="shared" si="10"/>
        <v>22637</v>
      </c>
      <c r="CV6" s="65" t="str">
        <f>IF(CV8="-","【-】","【"&amp;SUBSTITUTE(TEXT(CV8,"#,##0"),"-","△")&amp;"】")</f>
        <v>【16,778】</v>
      </c>
      <c r="CW6" s="65">
        <f>IF(CW8="-",NA(),CW8)</f>
        <v>59.2</v>
      </c>
      <c r="CX6" s="65">
        <f t="shared" ref="CX6:DF6" si="11">IF(CX8="-",NA(),CX8)</f>
        <v>57.9</v>
      </c>
      <c r="CY6" s="65">
        <f t="shared" si="11"/>
        <v>54</v>
      </c>
      <c r="CZ6" s="65">
        <f t="shared" si="11"/>
        <v>51.8</v>
      </c>
      <c r="DA6" s="65">
        <f t="shared" si="11"/>
        <v>64.599999999999994</v>
      </c>
      <c r="DB6" s="65">
        <f t="shared" si="11"/>
        <v>49.2</v>
      </c>
      <c r="DC6" s="65">
        <f t="shared" si="11"/>
        <v>48.7</v>
      </c>
      <c r="DD6" s="65">
        <f t="shared" si="11"/>
        <v>48.3</v>
      </c>
      <c r="DE6" s="65">
        <f t="shared" si="11"/>
        <v>47.7</v>
      </c>
      <c r="DF6" s="65">
        <f t="shared" si="11"/>
        <v>51.8</v>
      </c>
      <c r="DG6" s="65" t="str">
        <f>IF(DG8="-","【-】","【"&amp;SUBSTITUTE(TEXT(DG8,"#,##0.0"),"-","△")&amp;"】")</f>
        <v>【58.8】</v>
      </c>
      <c r="DH6" s="65">
        <f>IF(DH8="-",NA(),DH8)</f>
        <v>31.4</v>
      </c>
      <c r="DI6" s="65">
        <f t="shared" ref="DI6:DQ6" si="12">IF(DI8="-",NA(),DI8)</f>
        <v>30.6</v>
      </c>
      <c r="DJ6" s="65">
        <f t="shared" si="12"/>
        <v>29.8</v>
      </c>
      <c r="DK6" s="65">
        <f t="shared" si="12"/>
        <v>32</v>
      </c>
      <c r="DL6" s="65">
        <f t="shared" si="12"/>
        <v>35.9</v>
      </c>
      <c r="DM6" s="65">
        <f t="shared" si="12"/>
        <v>27.4</v>
      </c>
      <c r="DN6" s="65">
        <f t="shared" si="12"/>
        <v>27.8</v>
      </c>
      <c r="DO6" s="65">
        <f t="shared" si="12"/>
        <v>28.1</v>
      </c>
      <c r="DP6" s="65">
        <f t="shared" si="12"/>
        <v>29.2</v>
      </c>
      <c r="DQ6" s="65">
        <f t="shared" si="12"/>
        <v>29</v>
      </c>
      <c r="DR6" s="65" t="str">
        <f>IF(DR8="-","【-】","【"&amp;SUBSTITUTE(TEXT(DR8,"#,##0.0"),"-","△")&amp;"】")</f>
        <v>【24.8】</v>
      </c>
      <c r="DS6" s="65">
        <f>IF(DS8="-",NA(),DS8)</f>
        <v>64.2</v>
      </c>
      <c r="DT6" s="65">
        <f t="shared" ref="DT6:EB6" si="13">IF(DT8="-",NA(),DT8)</f>
        <v>66.5</v>
      </c>
      <c r="DU6" s="65">
        <f t="shared" si="13"/>
        <v>68.400000000000006</v>
      </c>
      <c r="DV6" s="65">
        <f t="shared" si="13"/>
        <v>69.900000000000006</v>
      </c>
      <c r="DW6" s="65">
        <f t="shared" si="13"/>
        <v>70.099999999999994</v>
      </c>
      <c r="DX6" s="65">
        <f t="shared" si="13"/>
        <v>51.2</v>
      </c>
      <c r="DY6" s="65">
        <f t="shared" si="13"/>
        <v>52</v>
      </c>
      <c r="DZ6" s="65">
        <f t="shared" si="13"/>
        <v>52.5</v>
      </c>
      <c r="EA6" s="65">
        <f t="shared" si="13"/>
        <v>52.5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72.2</v>
      </c>
      <c r="EE6" s="65">
        <f t="shared" ref="EE6:EM6" si="14">IF(EE8="-",NA(),EE8)</f>
        <v>76</v>
      </c>
      <c r="EF6" s="65">
        <f t="shared" si="14"/>
        <v>79</v>
      </c>
      <c r="EG6" s="65">
        <f t="shared" si="14"/>
        <v>79.599999999999994</v>
      </c>
      <c r="EH6" s="65">
        <f t="shared" si="14"/>
        <v>76.8</v>
      </c>
      <c r="EI6" s="65">
        <f t="shared" si="14"/>
        <v>64.3</v>
      </c>
      <c r="EJ6" s="65">
        <f t="shared" si="14"/>
        <v>66</v>
      </c>
      <c r="EK6" s="65">
        <f t="shared" si="14"/>
        <v>67.099999999999994</v>
      </c>
      <c r="EL6" s="65">
        <f t="shared" si="14"/>
        <v>67.900000000000006</v>
      </c>
      <c r="EM6" s="65">
        <f t="shared" si="14"/>
        <v>69.2</v>
      </c>
      <c r="EN6" s="65" t="str">
        <f>IF(EN8="-","【-】","【"&amp;SUBSTITUTE(TEXT(EN8,"#,##0.0"),"-","△")&amp;"】")</f>
        <v>【70.3】</v>
      </c>
      <c r="EO6" s="66">
        <f>IF(EO8="-",NA(),EO8)</f>
        <v>58885987</v>
      </c>
      <c r="EP6" s="66">
        <f t="shared" ref="EP6:EX6" si="15">IF(EP8="-",NA(),EP8)</f>
        <v>59350177</v>
      </c>
      <c r="EQ6" s="66">
        <f t="shared" si="15"/>
        <v>60253786</v>
      </c>
      <c r="ER6" s="66">
        <f t="shared" si="15"/>
        <v>67569716</v>
      </c>
      <c r="ES6" s="66">
        <f t="shared" si="15"/>
        <v>68737223</v>
      </c>
      <c r="ET6" s="66">
        <f t="shared" si="15"/>
        <v>51669762</v>
      </c>
      <c r="EU6" s="66">
        <f t="shared" si="15"/>
        <v>53351028</v>
      </c>
      <c r="EV6" s="66">
        <f t="shared" si="15"/>
        <v>55620962</v>
      </c>
      <c r="EW6" s="66">
        <f t="shared" si="15"/>
        <v>57155394</v>
      </c>
      <c r="EX6" s="66">
        <f t="shared" si="15"/>
        <v>58042153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166</v>
      </c>
      <c r="B7" s="63">
        <f t="shared" ref="B7:AH7" si="16">B8</f>
        <v>2020</v>
      </c>
      <c r="C7" s="63">
        <f t="shared" si="16"/>
        <v>11002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500床以上</v>
      </c>
      <c r="O7" s="63" t="str">
        <f>O8</f>
        <v>自治体職員 民間企業出身 学術・研究機関出身</v>
      </c>
      <c r="P7" s="63" t="str">
        <f>P8</f>
        <v>直営</v>
      </c>
      <c r="Q7" s="64">
        <f t="shared" si="16"/>
        <v>37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が 感 災 地 輪</v>
      </c>
      <c r="U7" s="64">
        <f>U8</f>
        <v>1961575</v>
      </c>
      <c r="V7" s="64">
        <f>V8</f>
        <v>62339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626</v>
      </c>
      <c r="AA7" s="64" t="str">
        <f t="shared" si="16"/>
        <v>-</v>
      </c>
      <c r="AB7" s="64" t="str">
        <f t="shared" si="16"/>
        <v>-</v>
      </c>
      <c r="AC7" s="64">
        <f t="shared" si="16"/>
        <v>38</v>
      </c>
      <c r="AD7" s="64">
        <f t="shared" si="16"/>
        <v>8</v>
      </c>
      <c r="AE7" s="64">
        <f t="shared" si="16"/>
        <v>672</v>
      </c>
      <c r="AF7" s="64">
        <f t="shared" si="16"/>
        <v>626</v>
      </c>
      <c r="AG7" s="64" t="str">
        <f t="shared" si="16"/>
        <v>-</v>
      </c>
      <c r="AH7" s="64">
        <f t="shared" si="16"/>
        <v>626</v>
      </c>
      <c r="AI7" s="65">
        <f>AI8</f>
        <v>92.9</v>
      </c>
      <c r="AJ7" s="65">
        <f t="shared" ref="AJ7:AR7" si="17">AJ8</f>
        <v>95.3</v>
      </c>
      <c r="AK7" s="65">
        <f t="shared" si="17"/>
        <v>99.6</v>
      </c>
      <c r="AL7" s="65">
        <f t="shared" si="17"/>
        <v>100.3</v>
      </c>
      <c r="AM7" s="65">
        <f t="shared" si="17"/>
        <v>112.6</v>
      </c>
      <c r="AN7" s="65">
        <f t="shared" si="17"/>
        <v>99.8</v>
      </c>
      <c r="AO7" s="65">
        <f t="shared" si="17"/>
        <v>100.1</v>
      </c>
      <c r="AP7" s="65">
        <f t="shared" si="17"/>
        <v>100</v>
      </c>
      <c r="AQ7" s="65">
        <f t="shared" si="17"/>
        <v>99.2</v>
      </c>
      <c r="AR7" s="65">
        <f t="shared" si="17"/>
        <v>102.9</v>
      </c>
      <c r="AS7" s="65"/>
      <c r="AT7" s="65">
        <f>AT8</f>
        <v>85</v>
      </c>
      <c r="AU7" s="65">
        <f t="shared" ref="AU7:BC7" si="18">AU8</f>
        <v>87.5</v>
      </c>
      <c r="AV7" s="65">
        <f t="shared" si="18"/>
        <v>91.6</v>
      </c>
      <c r="AW7" s="65">
        <f t="shared" si="18"/>
        <v>92.9</v>
      </c>
      <c r="AX7" s="65">
        <f t="shared" si="18"/>
        <v>77.599999999999994</v>
      </c>
      <c r="AY7" s="65">
        <f t="shared" si="18"/>
        <v>93.6</v>
      </c>
      <c r="AZ7" s="65">
        <f t="shared" si="18"/>
        <v>94</v>
      </c>
      <c r="BA7" s="65">
        <f t="shared" si="18"/>
        <v>94.1</v>
      </c>
      <c r="BB7" s="65">
        <f t="shared" si="18"/>
        <v>93.7</v>
      </c>
      <c r="BC7" s="65">
        <f t="shared" si="18"/>
        <v>88.7</v>
      </c>
      <c r="BD7" s="65"/>
      <c r="BE7" s="65">
        <f>BE8</f>
        <v>48.3</v>
      </c>
      <c r="BF7" s="65">
        <f t="shared" ref="BF7:BN7" si="19">BF8</f>
        <v>49.8</v>
      </c>
      <c r="BG7" s="65">
        <f t="shared" si="19"/>
        <v>44.7</v>
      </c>
      <c r="BH7" s="65">
        <f t="shared" si="19"/>
        <v>40.1</v>
      </c>
      <c r="BI7" s="65">
        <f t="shared" si="19"/>
        <v>32.6</v>
      </c>
      <c r="BJ7" s="65">
        <f t="shared" si="19"/>
        <v>33.9</v>
      </c>
      <c r="BK7" s="65">
        <f t="shared" si="19"/>
        <v>34.9</v>
      </c>
      <c r="BL7" s="65">
        <f t="shared" si="19"/>
        <v>32.6</v>
      </c>
      <c r="BM7" s="65">
        <f t="shared" si="19"/>
        <v>27</v>
      </c>
      <c r="BN7" s="65">
        <f t="shared" si="19"/>
        <v>34.200000000000003</v>
      </c>
      <c r="BO7" s="65"/>
      <c r="BP7" s="65">
        <f>BP8</f>
        <v>70.3</v>
      </c>
      <c r="BQ7" s="65">
        <f t="shared" ref="BQ7:BY7" si="20">BQ8</f>
        <v>72.3</v>
      </c>
      <c r="BR7" s="65">
        <f t="shared" si="20"/>
        <v>72.8</v>
      </c>
      <c r="BS7" s="65">
        <f t="shared" si="20"/>
        <v>81.900000000000006</v>
      </c>
      <c r="BT7" s="65">
        <f t="shared" si="20"/>
        <v>57</v>
      </c>
      <c r="BU7" s="65">
        <f t="shared" si="20"/>
        <v>79.5</v>
      </c>
      <c r="BV7" s="65">
        <f t="shared" si="20"/>
        <v>79.900000000000006</v>
      </c>
      <c r="BW7" s="65">
        <f t="shared" si="20"/>
        <v>80.2</v>
      </c>
      <c r="BX7" s="65">
        <f t="shared" si="20"/>
        <v>79.8</v>
      </c>
      <c r="BY7" s="65">
        <f t="shared" si="20"/>
        <v>70.599999999999994</v>
      </c>
      <c r="BZ7" s="65"/>
      <c r="CA7" s="66">
        <f>CA8</f>
        <v>67148</v>
      </c>
      <c r="CB7" s="66">
        <f t="shared" ref="CB7:CJ7" si="21">CB8</f>
        <v>66493</v>
      </c>
      <c r="CC7" s="66">
        <f t="shared" si="21"/>
        <v>69536</v>
      </c>
      <c r="CD7" s="66">
        <f t="shared" si="21"/>
        <v>75665</v>
      </c>
      <c r="CE7" s="66">
        <f t="shared" si="21"/>
        <v>84016</v>
      </c>
      <c r="CF7" s="66">
        <f t="shared" si="21"/>
        <v>64765</v>
      </c>
      <c r="CG7" s="66">
        <f t="shared" si="21"/>
        <v>66228</v>
      </c>
      <c r="CH7" s="66">
        <f t="shared" si="21"/>
        <v>68751</v>
      </c>
      <c r="CI7" s="66">
        <f t="shared" si="21"/>
        <v>70630</v>
      </c>
      <c r="CJ7" s="66">
        <f t="shared" si="21"/>
        <v>75766</v>
      </c>
      <c r="CK7" s="65"/>
      <c r="CL7" s="66">
        <f>CL8</f>
        <v>14837</v>
      </c>
      <c r="CM7" s="66">
        <f t="shared" ref="CM7:CU7" si="22">CM8</f>
        <v>15260</v>
      </c>
      <c r="CN7" s="66">
        <f t="shared" si="22"/>
        <v>16258</v>
      </c>
      <c r="CO7" s="66">
        <f t="shared" si="22"/>
        <v>15801</v>
      </c>
      <c r="CP7" s="66">
        <f t="shared" si="22"/>
        <v>22950</v>
      </c>
      <c r="CQ7" s="66">
        <f t="shared" si="22"/>
        <v>17680</v>
      </c>
      <c r="CR7" s="66">
        <f t="shared" si="22"/>
        <v>18393</v>
      </c>
      <c r="CS7" s="66">
        <f t="shared" si="22"/>
        <v>19207</v>
      </c>
      <c r="CT7" s="66">
        <f t="shared" si="22"/>
        <v>20687</v>
      </c>
      <c r="CU7" s="66">
        <f t="shared" si="22"/>
        <v>22637</v>
      </c>
      <c r="CV7" s="65"/>
      <c r="CW7" s="65">
        <f>CW8</f>
        <v>59.2</v>
      </c>
      <c r="CX7" s="65">
        <f t="shared" ref="CX7:DF7" si="23">CX8</f>
        <v>57.9</v>
      </c>
      <c r="CY7" s="65">
        <f t="shared" si="23"/>
        <v>54</v>
      </c>
      <c r="CZ7" s="65">
        <f t="shared" si="23"/>
        <v>51.8</v>
      </c>
      <c r="DA7" s="65">
        <f t="shared" si="23"/>
        <v>64.599999999999994</v>
      </c>
      <c r="DB7" s="65">
        <f t="shared" si="23"/>
        <v>49.2</v>
      </c>
      <c r="DC7" s="65">
        <f t="shared" si="23"/>
        <v>48.7</v>
      </c>
      <c r="DD7" s="65">
        <f t="shared" si="23"/>
        <v>48.3</v>
      </c>
      <c r="DE7" s="65">
        <f t="shared" si="23"/>
        <v>47.7</v>
      </c>
      <c r="DF7" s="65">
        <f t="shared" si="23"/>
        <v>51.8</v>
      </c>
      <c r="DG7" s="65"/>
      <c r="DH7" s="65">
        <f>DH8</f>
        <v>31.4</v>
      </c>
      <c r="DI7" s="65">
        <f t="shared" ref="DI7:DQ7" si="24">DI8</f>
        <v>30.6</v>
      </c>
      <c r="DJ7" s="65">
        <f t="shared" si="24"/>
        <v>29.8</v>
      </c>
      <c r="DK7" s="65">
        <f t="shared" si="24"/>
        <v>32</v>
      </c>
      <c r="DL7" s="65">
        <f t="shared" si="24"/>
        <v>35.9</v>
      </c>
      <c r="DM7" s="65">
        <f t="shared" si="24"/>
        <v>27.4</v>
      </c>
      <c r="DN7" s="65">
        <f t="shared" si="24"/>
        <v>27.8</v>
      </c>
      <c r="DO7" s="65">
        <f t="shared" si="24"/>
        <v>28.1</v>
      </c>
      <c r="DP7" s="65">
        <f t="shared" si="24"/>
        <v>29.2</v>
      </c>
      <c r="DQ7" s="65">
        <f t="shared" si="24"/>
        <v>29</v>
      </c>
      <c r="DR7" s="65"/>
      <c r="DS7" s="65">
        <f>DS8</f>
        <v>64.2</v>
      </c>
      <c r="DT7" s="65">
        <f t="shared" ref="DT7:EB7" si="25">DT8</f>
        <v>66.5</v>
      </c>
      <c r="DU7" s="65">
        <f t="shared" si="25"/>
        <v>68.400000000000006</v>
      </c>
      <c r="DV7" s="65">
        <f t="shared" si="25"/>
        <v>69.900000000000006</v>
      </c>
      <c r="DW7" s="65">
        <f t="shared" si="25"/>
        <v>70.099999999999994</v>
      </c>
      <c r="DX7" s="65">
        <f t="shared" si="25"/>
        <v>51.2</v>
      </c>
      <c r="DY7" s="65">
        <f t="shared" si="25"/>
        <v>52</v>
      </c>
      <c r="DZ7" s="65">
        <f t="shared" si="25"/>
        <v>52.5</v>
      </c>
      <c r="EA7" s="65">
        <f t="shared" si="25"/>
        <v>52.5</v>
      </c>
      <c r="EB7" s="65">
        <f t="shared" si="25"/>
        <v>54</v>
      </c>
      <c r="EC7" s="65"/>
      <c r="ED7" s="65">
        <f>ED8</f>
        <v>72.2</v>
      </c>
      <c r="EE7" s="65">
        <f t="shared" ref="EE7:EM7" si="26">EE8</f>
        <v>76</v>
      </c>
      <c r="EF7" s="65">
        <f t="shared" si="26"/>
        <v>79</v>
      </c>
      <c r="EG7" s="65">
        <f t="shared" si="26"/>
        <v>79.599999999999994</v>
      </c>
      <c r="EH7" s="65">
        <f t="shared" si="26"/>
        <v>76.8</v>
      </c>
      <c r="EI7" s="65">
        <f t="shared" si="26"/>
        <v>64.3</v>
      </c>
      <c r="EJ7" s="65">
        <f t="shared" si="26"/>
        <v>66</v>
      </c>
      <c r="EK7" s="65">
        <f t="shared" si="26"/>
        <v>67.099999999999994</v>
      </c>
      <c r="EL7" s="65">
        <f t="shared" si="26"/>
        <v>67.900000000000006</v>
      </c>
      <c r="EM7" s="65">
        <f t="shared" si="26"/>
        <v>69.2</v>
      </c>
      <c r="EN7" s="65"/>
      <c r="EO7" s="66">
        <f>EO8</f>
        <v>58885987</v>
      </c>
      <c r="EP7" s="66">
        <f t="shared" ref="EP7:EX7" si="27">EP8</f>
        <v>59350177</v>
      </c>
      <c r="EQ7" s="66">
        <f t="shared" si="27"/>
        <v>60253786</v>
      </c>
      <c r="ER7" s="66">
        <f t="shared" si="27"/>
        <v>67569716</v>
      </c>
      <c r="ES7" s="66">
        <f t="shared" si="27"/>
        <v>68737223</v>
      </c>
      <c r="ET7" s="66">
        <f t="shared" si="27"/>
        <v>51669762</v>
      </c>
      <c r="EU7" s="66">
        <f t="shared" si="27"/>
        <v>53351028</v>
      </c>
      <c r="EV7" s="66">
        <f t="shared" si="27"/>
        <v>55620962</v>
      </c>
      <c r="EW7" s="66">
        <f t="shared" si="27"/>
        <v>57155394</v>
      </c>
      <c r="EX7" s="66">
        <f t="shared" si="27"/>
        <v>58042153</v>
      </c>
      <c r="EY7" s="66"/>
    </row>
    <row r="8" spans="1:155" s="67" customFormat="1" x14ac:dyDescent="0.15">
      <c r="A8" s="48"/>
      <c r="B8" s="68">
        <v>2020</v>
      </c>
      <c r="C8" s="68">
        <v>11002</v>
      </c>
      <c r="D8" s="68">
        <v>46</v>
      </c>
      <c r="E8" s="68">
        <v>6</v>
      </c>
      <c r="F8" s="68">
        <v>0</v>
      </c>
      <c r="G8" s="68">
        <v>1</v>
      </c>
      <c r="H8" s="68" t="s">
        <v>167</v>
      </c>
      <c r="I8" s="68" t="s">
        <v>168</v>
      </c>
      <c r="J8" s="68" t="s">
        <v>169</v>
      </c>
      <c r="K8" s="68" t="s">
        <v>170</v>
      </c>
      <c r="L8" s="68" t="s">
        <v>171</v>
      </c>
      <c r="M8" s="68" t="s">
        <v>172</v>
      </c>
      <c r="N8" s="68" t="s">
        <v>173</v>
      </c>
      <c r="O8" s="68" t="s">
        <v>174</v>
      </c>
      <c r="P8" s="68" t="s">
        <v>175</v>
      </c>
      <c r="Q8" s="69">
        <v>37</v>
      </c>
      <c r="R8" s="68" t="s">
        <v>176</v>
      </c>
      <c r="S8" s="68" t="s">
        <v>177</v>
      </c>
      <c r="T8" s="68" t="s">
        <v>178</v>
      </c>
      <c r="U8" s="69">
        <v>1961575</v>
      </c>
      <c r="V8" s="69">
        <v>62339</v>
      </c>
      <c r="W8" s="68" t="s">
        <v>179</v>
      </c>
      <c r="X8" s="68" t="s">
        <v>179</v>
      </c>
      <c r="Y8" s="70" t="s">
        <v>180</v>
      </c>
      <c r="Z8" s="69">
        <v>626</v>
      </c>
      <c r="AA8" s="69" t="s">
        <v>39</v>
      </c>
      <c r="AB8" s="69" t="s">
        <v>39</v>
      </c>
      <c r="AC8" s="69">
        <v>38</v>
      </c>
      <c r="AD8" s="69">
        <v>8</v>
      </c>
      <c r="AE8" s="69">
        <v>672</v>
      </c>
      <c r="AF8" s="69">
        <v>626</v>
      </c>
      <c r="AG8" s="69" t="s">
        <v>39</v>
      </c>
      <c r="AH8" s="69">
        <v>626</v>
      </c>
      <c r="AI8" s="71">
        <v>92.9</v>
      </c>
      <c r="AJ8" s="71">
        <v>95.3</v>
      </c>
      <c r="AK8" s="71">
        <v>99.6</v>
      </c>
      <c r="AL8" s="71">
        <v>100.3</v>
      </c>
      <c r="AM8" s="71">
        <v>112.6</v>
      </c>
      <c r="AN8" s="71">
        <v>99.8</v>
      </c>
      <c r="AO8" s="71">
        <v>100.1</v>
      </c>
      <c r="AP8" s="71">
        <v>100</v>
      </c>
      <c r="AQ8" s="71">
        <v>99.2</v>
      </c>
      <c r="AR8" s="71">
        <v>102.9</v>
      </c>
      <c r="AS8" s="71">
        <v>102.5</v>
      </c>
      <c r="AT8" s="71">
        <v>85</v>
      </c>
      <c r="AU8" s="71">
        <v>87.5</v>
      </c>
      <c r="AV8" s="71">
        <v>91.6</v>
      </c>
      <c r="AW8" s="71">
        <v>92.9</v>
      </c>
      <c r="AX8" s="71">
        <v>77.599999999999994</v>
      </c>
      <c r="AY8" s="71">
        <v>93.6</v>
      </c>
      <c r="AZ8" s="71">
        <v>94</v>
      </c>
      <c r="BA8" s="71">
        <v>94.1</v>
      </c>
      <c r="BB8" s="71">
        <v>93.7</v>
      </c>
      <c r="BC8" s="71">
        <v>88.7</v>
      </c>
      <c r="BD8" s="71">
        <v>84.7</v>
      </c>
      <c r="BE8" s="72">
        <v>48.3</v>
      </c>
      <c r="BF8" s="72">
        <v>49.8</v>
      </c>
      <c r="BG8" s="72">
        <v>44.7</v>
      </c>
      <c r="BH8" s="72">
        <v>40.1</v>
      </c>
      <c r="BI8" s="72">
        <v>32.6</v>
      </c>
      <c r="BJ8" s="72">
        <v>33.9</v>
      </c>
      <c r="BK8" s="72">
        <v>34.9</v>
      </c>
      <c r="BL8" s="72">
        <v>32.6</v>
      </c>
      <c r="BM8" s="72">
        <v>27</v>
      </c>
      <c r="BN8" s="72">
        <v>34.200000000000003</v>
      </c>
      <c r="BO8" s="72">
        <v>69.3</v>
      </c>
      <c r="BP8" s="71">
        <v>70.3</v>
      </c>
      <c r="BQ8" s="71">
        <v>72.3</v>
      </c>
      <c r="BR8" s="71">
        <v>72.8</v>
      </c>
      <c r="BS8" s="71">
        <v>81.900000000000006</v>
      </c>
      <c r="BT8" s="71">
        <v>57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70.599999999999994</v>
      </c>
      <c r="BZ8" s="71">
        <v>67.2</v>
      </c>
      <c r="CA8" s="72">
        <v>67148</v>
      </c>
      <c r="CB8" s="72">
        <v>66493</v>
      </c>
      <c r="CC8" s="72">
        <v>69536</v>
      </c>
      <c r="CD8" s="72">
        <v>75665</v>
      </c>
      <c r="CE8" s="72">
        <v>84016</v>
      </c>
      <c r="CF8" s="72">
        <v>64765</v>
      </c>
      <c r="CG8" s="72">
        <v>66228</v>
      </c>
      <c r="CH8" s="72">
        <v>68751</v>
      </c>
      <c r="CI8" s="72">
        <v>70630</v>
      </c>
      <c r="CJ8" s="72">
        <v>75766</v>
      </c>
      <c r="CK8" s="71">
        <v>56733</v>
      </c>
      <c r="CL8" s="72">
        <v>14837</v>
      </c>
      <c r="CM8" s="72">
        <v>15260</v>
      </c>
      <c r="CN8" s="72">
        <v>16258</v>
      </c>
      <c r="CO8" s="72">
        <v>15801</v>
      </c>
      <c r="CP8" s="72">
        <v>22950</v>
      </c>
      <c r="CQ8" s="72">
        <v>17680</v>
      </c>
      <c r="CR8" s="72">
        <v>18393</v>
      </c>
      <c r="CS8" s="72">
        <v>19207</v>
      </c>
      <c r="CT8" s="72">
        <v>20687</v>
      </c>
      <c r="CU8" s="72">
        <v>22637</v>
      </c>
      <c r="CV8" s="71">
        <v>16778</v>
      </c>
      <c r="CW8" s="72">
        <v>59.2</v>
      </c>
      <c r="CX8" s="72">
        <v>57.9</v>
      </c>
      <c r="CY8" s="72">
        <v>54</v>
      </c>
      <c r="CZ8" s="72">
        <v>51.8</v>
      </c>
      <c r="DA8" s="72">
        <v>64.599999999999994</v>
      </c>
      <c r="DB8" s="72">
        <v>49.2</v>
      </c>
      <c r="DC8" s="72">
        <v>48.7</v>
      </c>
      <c r="DD8" s="72">
        <v>48.3</v>
      </c>
      <c r="DE8" s="72">
        <v>47.7</v>
      </c>
      <c r="DF8" s="72">
        <v>51.8</v>
      </c>
      <c r="DG8" s="72">
        <v>58.8</v>
      </c>
      <c r="DH8" s="72">
        <v>31.4</v>
      </c>
      <c r="DI8" s="72">
        <v>30.6</v>
      </c>
      <c r="DJ8" s="72">
        <v>29.8</v>
      </c>
      <c r="DK8" s="72">
        <v>32</v>
      </c>
      <c r="DL8" s="72">
        <v>35.9</v>
      </c>
      <c r="DM8" s="72">
        <v>27.4</v>
      </c>
      <c r="DN8" s="72">
        <v>27.8</v>
      </c>
      <c r="DO8" s="72">
        <v>28.1</v>
      </c>
      <c r="DP8" s="72">
        <v>29.2</v>
      </c>
      <c r="DQ8" s="72">
        <v>29</v>
      </c>
      <c r="DR8" s="72">
        <v>24.8</v>
      </c>
      <c r="DS8" s="71">
        <v>64.2</v>
      </c>
      <c r="DT8" s="71">
        <v>66.5</v>
      </c>
      <c r="DU8" s="71">
        <v>68.400000000000006</v>
      </c>
      <c r="DV8" s="71">
        <v>69.900000000000006</v>
      </c>
      <c r="DW8" s="71">
        <v>70.099999999999994</v>
      </c>
      <c r="DX8" s="71">
        <v>51.2</v>
      </c>
      <c r="DY8" s="71">
        <v>52</v>
      </c>
      <c r="DZ8" s="71">
        <v>52.5</v>
      </c>
      <c r="EA8" s="71">
        <v>52.5</v>
      </c>
      <c r="EB8" s="71">
        <v>54</v>
      </c>
      <c r="EC8" s="71">
        <v>54.8</v>
      </c>
      <c r="ED8" s="71">
        <v>72.2</v>
      </c>
      <c r="EE8" s="71">
        <v>76</v>
      </c>
      <c r="EF8" s="71">
        <v>79</v>
      </c>
      <c r="EG8" s="71">
        <v>79.599999999999994</v>
      </c>
      <c r="EH8" s="71">
        <v>76.8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69.2</v>
      </c>
      <c r="EN8" s="71">
        <v>70.3</v>
      </c>
      <c r="EO8" s="72">
        <v>58885987</v>
      </c>
      <c r="EP8" s="72">
        <v>59350177</v>
      </c>
      <c r="EQ8" s="72">
        <v>60253786</v>
      </c>
      <c r="ER8" s="72">
        <v>67569716</v>
      </c>
      <c r="ES8" s="72">
        <v>68737223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58042153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181</v>
      </c>
      <c r="C10" s="77" t="s">
        <v>182</v>
      </c>
      <c r="D10" s="77" t="s">
        <v>183</v>
      </c>
      <c r="E10" s="77" t="s">
        <v>184</v>
      </c>
      <c r="F10" s="77" t="s">
        <v>185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1315.鈴木　亜希</cp:lastModifiedBy>
  <cp:lastPrinted>2022-01-07T05:42:10Z</cp:lastPrinted>
  <dcterms:created xsi:type="dcterms:W3CDTF">2021-12-03T08:34:23Z</dcterms:created>
  <dcterms:modified xsi:type="dcterms:W3CDTF">2022-01-07T05:42:12Z</dcterms:modified>
  <cp:category/>
</cp:coreProperties>
</file>