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49_仙台市\"/>
    </mc:Choice>
  </mc:AlternateContent>
  <xr:revisionPtr revIDLastSave="0" documentId="13_ncr:1_{3495E233-C89E-4F5B-B308-7AFD813C1EBB}" xr6:coauthVersionLast="36" xr6:coauthVersionMax="36" xr10:uidLastSave="{00000000-0000-0000-0000-000000000000}"/>
  <workbookProtection workbookAlgorithmName="SHA-512" workbookHashValue="CzZNu0SPlG1etZg72kXxzS29WGnPxXdAiduBM8si1rCb3xIQjW1w1gCaBhRXMaiQCNdxOQY6UDvZj8V+8BLJzg==" workbookSaltValue="RKXGiZTyZFGujqfXxs8SPQ==" workbookSpinCount="100000" lockStructure="1"/>
  <bookViews>
    <workbookView xWindow="0" yWindow="0" windowWidth="15360" windowHeight="76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BF8" i="4" s="1"/>
  <c r="AD6" i="5"/>
  <c r="BA8" i="4" s="1"/>
  <c r="AC6" i="5"/>
  <c r="AB6" i="5"/>
  <c r="AA6" i="5"/>
  <c r="Z6" i="5"/>
  <c r="Y6" i="5"/>
  <c r="J12" i="4" s="1"/>
  <c r="X6" i="5"/>
  <c r="B12" i="4" s="1"/>
  <c r="W6" i="5"/>
  <c r="Z10" i="4" s="1"/>
  <c r="V6" i="5"/>
  <c r="R10" i="4" s="1"/>
  <c r="U6" i="5"/>
  <c r="J10" i="4" s="1"/>
  <c r="T6" i="5"/>
  <c r="B10" i="4" s="1"/>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BK9" i="4"/>
  <c r="BF9" i="4"/>
  <c r="BA9" i="4"/>
  <c r="AV9" i="4"/>
  <c r="AQ9" i="4"/>
  <c r="BK8" i="4"/>
  <c r="AV8" i="4"/>
  <c r="AQ8" i="4"/>
  <c r="Z8" i="4"/>
  <c r="R8" i="4"/>
  <c r="J8" i="4"/>
  <c r="B8" i="4"/>
  <c r="K10" i="5" l="1"/>
  <c r="EM16" i="5" s="1"/>
  <c r="FI16" i="5"/>
  <c r="DU16" i="5"/>
  <c r="BK16" i="5"/>
  <c r="AO11" i="5"/>
  <c r="EE10" i="5"/>
  <c r="CG10" i="5"/>
  <c r="DK16" i="5"/>
  <c r="FI10" i="5"/>
  <c r="EO16" i="5"/>
  <c r="EY10" i="5"/>
  <c r="BK10" i="5"/>
  <c r="CG17" i="5"/>
  <c r="AO17" i="5"/>
  <c r="EE16" i="5"/>
  <c r="BV16" i="5"/>
  <c r="EO10" i="5"/>
  <c r="DA10" i="5"/>
  <c r="AZ10" i="5"/>
  <c r="BK7" i="4"/>
  <c r="EY16" i="5"/>
  <c r="AZ16" i="5"/>
  <c r="DU10" i="5"/>
  <c r="BV10" i="5"/>
  <c r="DA16" i="5"/>
  <c r="DK10" i="5"/>
  <c r="CE10" i="5"/>
  <c r="EC10" i="5"/>
  <c r="DS16" i="5"/>
  <c r="L10" i="5"/>
  <c r="EM10" i="5"/>
  <c r="BT16" i="5"/>
  <c r="AM17" i="5"/>
  <c r="J10" i="5"/>
  <c r="BT10" i="5"/>
  <c r="DS10" i="5"/>
  <c r="FG10" i="5"/>
  <c r="AX16" i="5"/>
  <c r="DI16" i="5"/>
  <c r="EW16" i="5"/>
  <c r="AM11" i="5"/>
  <c r="BI16" i="5"/>
  <c r="FG16" i="5"/>
  <c r="BA7" i="4"/>
  <c r="AX10" i="5"/>
  <c r="CY10" i="5"/>
  <c r="EC16" i="5"/>
  <c r="CE17" i="5"/>
  <c r="I10" i="5"/>
  <c r="BI10" i="5"/>
  <c r="DI10" i="5"/>
  <c r="EW10" i="5"/>
  <c r="CY16" i="5"/>
  <c r="FE16" i="5" l="1"/>
  <c r="DQ16" i="5"/>
  <c r="BG16" i="5"/>
  <c r="AK11" i="5"/>
  <c r="EA10" i="5"/>
  <c r="CC10" i="5"/>
  <c r="EU16" i="5"/>
  <c r="AV16" i="5"/>
  <c r="DQ10" i="5"/>
  <c r="BR10" i="5"/>
  <c r="CW16" i="5"/>
  <c r="DG10" i="5"/>
  <c r="CC17" i="5"/>
  <c r="AK17" i="5"/>
  <c r="EA16" i="5"/>
  <c r="BR16" i="5"/>
  <c r="EK10" i="5"/>
  <c r="CW10" i="5"/>
  <c r="AV10" i="5"/>
  <c r="AQ7" i="4"/>
  <c r="DG16" i="5"/>
  <c r="FE10" i="5"/>
  <c r="EK16" i="5"/>
  <c r="EU10" i="5"/>
  <c r="BG10" i="5"/>
  <c r="EV16" i="5"/>
  <c r="DH16" i="5"/>
  <c r="AW16" i="5"/>
  <c r="FF10" i="5"/>
  <c r="DR10" i="5"/>
  <c r="BS10" i="5"/>
  <c r="CX16" i="5"/>
  <c r="EV10" i="5"/>
  <c r="AL17" i="5"/>
  <c r="EB16" i="5"/>
  <c r="EL10" i="5"/>
  <c r="CX10" i="5"/>
  <c r="AW10" i="5"/>
  <c r="AV7" i="4"/>
  <c r="FF16" i="5"/>
  <c r="DR16" i="5"/>
  <c r="BH16" i="5"/>
  <c r="AL11" i="5"/>
  <c r="EB10" i="5"/>
  <c r="CD10" i="5"/>
  <c r="EL16" i="5"/>
  <c r="DH10" i="5"/>
  <c r="BH10" i="5"/>
  <c r="CD17" i="5"/>
  <c r="BS16" i="5"/>
  <c r="CF17" i="5"/>
  <c r="AN17" i="5"/>
  <c r="ED16" i="5"/>
  <c r="BU16" i="5"/>
  <c r="EN10" i="5"/>
  <c r="CZ10" i="5"/>
  <c r="AY10" i="5"/>
  <c r="BF7" i="4"/>
  <c r="FH16" i="5"/>
  <c r="BJ16" i="5"/>
  <c r="ED10" i="5"/>
  <c r="DJ16" i="5"/>
  <c r="DT10" i="5"/>
  <c r="EN16" i="5"/>
  <c r="CZ16" i="5"/>
  <c r="EX10" i="5"/>
  <c r="DJ10" i="5"/>
  <c r="BJ10" i="5"/>
  <c r="DT16" i="5"/>
  <c r="AN11" i="5"/>
  <c r="CF10" i="5"/>
  <c r="EX16" i="5"/>
  <c r="AY16" i="5"/>
  <c r="FH10" i="5"/>
  <c r="BU10" i="5"/>
</calcChain>
</file>

<file path=xl/sharedStrings.xml><?xml version="1.0" encoding="utf-8"?>
<sst xmlns="http://schemas.openxmlformats.org/spreadsheetml/2006/main" count="315" uniqueCount="135">
  <si>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</si>
  <si>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</si>
  <si>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</si>
  <si>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</si>
  <si>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</si>
  <si>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</si>
  <si>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</si>
  <si>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</si>
  <si>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</si>
  <si>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</si>
  <si>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</si>
  <si>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</si>
  <si>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</si>
  <si>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</si>
  <si>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</si>
  <si>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</si>
  <si>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</si>
  <si>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</si>
  <si>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</si>
  <si>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</si>
  <si>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</si>
  <si>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</si>
  <si>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</si>
  <si>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</si>
  <si>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</si>
  <si>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</si>
  <si>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</si>
  <si>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</si>
  <si>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</si>
  <si>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</si>
  <si>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</si>
  <si>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</si>
  <si>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</si>
  <si>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</si>
  <si>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</si>
  <si>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</si>
  <si>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</si>
  <si>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</si>
  <si>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</si>
  <si>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</si>
  <si>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</si>
  <si>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</si>
  <si>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</si>
  <si>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</si>
  <si>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</si>
  <si>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</si>
  <si>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</si>
  <si>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</si>
  <si>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</si>
  <si>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</si>
  <si>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</si>
  <si>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</si>
  <si>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</si>
  <si>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</si>
  <si>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</si>
  <si>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</si>
  <si>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</si>
  <si>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</si>
  <si>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</si>
  <si>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</si>
  <si>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</si>
  <si>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</si>
  <si>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</si>
  <si>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</si>
  <si>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</si>
  <si>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</si>
  <si>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</si>
  <si>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</si>
  <si>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</si>
  <si>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</si>
  <si>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</si>
  <si>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</si>
  <si>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</si>
  <si>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</si>
  <si>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</si>
  <si>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</si>
  <si>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</si>
  <si>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</si>
  <si>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</si>
  <si>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</si>
  <si>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</si>
  <si>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</si>
  <si>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</si>
  <si>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</si>
  <si>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</si>
  <si>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</si>
  <si>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</si>
  <si>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</si>
  <si>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</si>
  <si>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041009</t>
  </si>
  <si>
    <t>46</t>
  </si>
  <si>
    <t>03</t>
  </si>
  <si>
    <t>3</t>
  </si>
  <si>
    <t>000</t>
  </si>
  <si>
    <t>宮城県　仙台市</t>
  </si>
  <si>
    <t>法適用</t>
  </si>
  <si>
    <t>交通事業</t>
  </si>
  <si>
    <t>自動車運送事業</t>
  </si>
  <si>
    <t>自治体職員</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</si>
  <si>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</si>
  <si>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</si>
  <si>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</si>
  <si>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</si>
  <si>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</si>
  <si>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</si>
  <si>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</si>
  <si>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</si>
  <si>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</si>
  <si>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</si>
  <si>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</si>
  <si>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</si>
  <si>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</si>
  <si>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</si>
  <si>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</si>
  <si>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</si>
  <si>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</si>
  <si>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</si>
  <si>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</si>
  <si>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</si>
  <si>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</si>
  <si>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</si>
  <si>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</si>
  <si>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</si>
  <si>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</si>
  <si>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</si>
  <si>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</si>
  <si>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</si>
  <si>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</si>
  <si>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</si>
  <si>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</si>
  <si>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</si>
  <si>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</si>
  <si>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本市は、需要が減少していく中でも、不採算路線も含め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2年度において、需要動向に応じた減便を行った結果年間走行キロが減少したたものの、費用の減少が限定的であったことから表②の運送原価及び表③の人件費が上昇し、民間事業者平均値との差が拡大した。</t>
    <rPh sb="285" eb="287">
      <t>ジュヨウ</t>
    </rPh>
    <rPh sb="287" eb="289">
      <t>ドウコウ</t>
    </rPh>
    <rPh sb="290" eb="291">
      <t>オウ</t>
    </rPh>
    <rPh sb="293" eb="295">
      <t>ゲンビン</t>
    </rPh>
    <rPh sb="296" eb="297">
      <t>オコナ</t>
    </rPh>
    <rPh sb="299" eb="301">
      <t>ケッカ</t>
    </rPh>
    <rPh sb="317" eb="319">
      <t>ヒヨウ</t>
    </rPh>
    <rPh sb="320" eb="322">
      <t>ゲンショウ</t>
    </rPh>
    <rPh sb="323" eb="326">
      <t>ゲンテイテキ</t>
    </rPh>
    <rPh sb="334" eb="335">
      <t>ヒョウ</t>
    </rPh>
    <rPh sb="341" eb="342">
      <t>オヨ</t>
    </rPh>
    <rPh sb="343" eb="344">
      <t>ヒョウ</t>
    </rPh>
    <rPh sb="346" eb="349">
      <t>ジンケンヒ</t>
    </rPh>
    <rPh sb="350" eb="352">
      <t>ジョウショウ</t>
    </rPh>
    <rPh sb="366" eb="368">
      <t>カクダイ</t>
    </rPh>
    <phoneticPr fontId="3"/>
  </si>
  <si>
    <t>〇事業の状況
　本市バス事業においては、「仙台市自動車運送事業経営改善計画（平成29～33年度）」に基づき、利用状況に応じた便数調整（減便）による運行効率化や一部券種の運賃改定等の経営改善に取り組んだ。
　令和2年度は、新型コロナウイルス感染症の影響拡大により乗車人員が大幅に減少したことで、表①経常収支比率及び表②営業収支比率が対前年度で悪化した。
　単年度損益の赤字幅も拡大したことで、累積欠損金が大幅に増加し、表④累積欠損金比率も悪化した。
　資金繰りの悪化に対して、特別減収対策企業債11.5億円を起債することで、資金不足比率の悪化を前年度の4.3％から9.5％にとどめ、経営健全化団体への転落を回避した。しかしながら、表③のとおり流動比率は64.2%と低位にあり、資金繰り安定のための対策が必要である。
〇独立採算の状況
　表⑥のとおり利用者１回当たり運行経費は対前年度で88.4円増加したが、これは前掲の乗車人員減の結果と考えられる。
　一般会計の負担額は令和2年度で約30億円であり、これは表⑤⑦のとおり公営企業平均値と比較して非常に高い水準にある。公営企業として補助金への過度な依存は適切でないことから、営業収支の改善を図り、負担額の抑制に取り組んでいく。
〇資産及び負債の状況
　表⑨のとおり有形固定資産減価償却率は令和元年度の固定資産台帳修正に伴う減価償却累計額の減少等により一旦大きく低下したが、IC乗車券システムの減価償却等により前年度より上昇した。</t>
    <rPh sb="88" eb="89">
      <t>トウ</t>
    </rPh>
    <rPh sb="110" eb="112">
      <t>シンガタ</t>
    </rPh>
    <rPh sb="119" eb="122">
      <t>カンセンショウ</t>
    </rPh>
    <rPh sb="123" eb="125">
      <t>エイキョウ</t>
    </rPh>
    <rPh sb="125" eb="127">
      <t>カクダイ</t>
    </rPh>
    <rPh sb="135" eb="137">
      <t>オオハバ</t>
    </rPh>
    <rPh sb="138" eb="140">
      <t>ゲンショウ</t>
    </rPh>
    <rPh sb="154" eb="155">
      <t>オヨ</t>
    </rPh>
    <rPh sb="170" eb="172">
      <t>アッカ</t>
    </rPh>
    <rPh sb="183" eb="185">
      <t>アカジ</t>
    </rPh>
    <rPh sb="185" eb="186">
      <t>ハバ</t>
    </rPh>
    <rPh sb="187" eb="189">
      <t>カクダイ</t>
    </rPh>
    <rPh sb="201" eb="203">
      <t>オオハバ</t>
    </rPh>
    <rPh sb="225" eb="227">
      <t>シキン</t>
    </rPh>
    <rPh sb="227" eb="228">
      <t>グ</t>
    </rPh>
    <rPh sb="233" eb="234">
      <t>タイ</t>
    </rPh>
    <rPh sb="237" eb="246">
      <t>トクベツゲンシュウタイサクキギョウサイ</t>
    </rPh>
    <rPh sb="253" eb="255">
      <t>キサイ</t>
    </rPh>
    <rPh sb="314" eb="315">
      <t>ヒョウ</t>
    </rPh>
    <rPh sb="320" eb="322">
      <t>リュウドウ</t>
    </rPh>
    <rPh sb="322" eb="324">
      <t>ヒリツ</t>
    </rPh>
    <rPh sb="331" eb="333">
      <t>テイイ</t>
    </rPh>
    <rPh sb="337" eb="339">
      <t>シキン</t>
    </rPh>
    <rPh sb="339" eb="340">
      <t>グ</t>
    </rPh>
    <rPh sb="341" eb="343">
      <t>アンテイ</t>
    </rPh>
    <rPh sb="347" eb="349">
      <t>タイサク</t>
    </rPh>
    <rPh sb="350" eb="352">
      <t>ヒツヨウ</t>
    </rPh>
    <rPh sb="405" eb="407">
      <t>ゼンケイ</t>
    </rPh>
    <rPh sb="408" eb="410">
      <t>ジョウシャ</t>
    </rPh>
    <rPh sb="410" eb="412">
      <t>ジンイン</t>
    </rPh>
    <rPh sb="412" eb="413">
      <t>ゲン</t>
    </rPh>
    <rPh sb="414" eb="416">
      <t>ケッカ</t>
    </rPh>
    <rPh sb="417" eb="418">
      <t>カンガ</t>
    </rPh>
    <rPh sb="434" eb="436">
      <t>レイワ</t>
    </rPh>
    <rPh sb="437" eb="439">
      <t>ネンド</t>
    </rPh>
    <rPh sb="510" eb="512">
      <t>エイギョウ</t>
    </rPh>
    <rPh sb="512" eb="514">
      <t>シュウシ</t>
    </rPh>
    <rPh sb="515" eb="517">
      <t>カイゼン</t>
    </rPh>
    <rPh sb="518" eb="519">
      <t>ハカ</t>
    </rPh>
    <rPh sb="521" eb="523">
      <t>フタン</t>
    </rPh>
    <rPh sb="523" eb="524">
      <t>ガク</t>
    </rPh>
    <rPh sb="525" eb="527">
      <t>ヨクセイ</t>
    </rPh>
    <rPh sb="528" eb="529">
      <t>ト</t>
    </rPh>
    <rPh sb="530" eb="531">
      <t>ク</t>
    </rPh>
    <rPh sb="567" eb="569">
      <t>レイワ</t>
    </rPh>
    <rPh sb="569" eb="571">
      <t>ガンネン</t>
    </rPh>
    <rPh sb="571" eb="572">
      <t>ド</t>
    </rPh>
    <rPh sb="573" eb="575">
      <t>コテイ</t>
    </rPh>
    <rPh sb="575" eb="577">
      <t>シサン</t>
    </rPh>
    <rPh sb="577" eb="579">
      <t>ダイチョウ</t>
    </rPh>
    <rPh sb="579" eb="581">
      <t>シュウセイ</t>
    </rPh>
    <rPh sb="582" eb="583">
      <t>トモナ</t>
    </rPh>
    <rPh sb="584" eb="586">
      <t>ゲンカ</t>
    </rPh>
    <rPh sb="586" eb="588">
      <t>ショウキャク</t>
    </rPh>
    <rPh sb="588" eb="591">
      <t>ルイケイガク</t>
    </rPh>
    <rPh sb="592" eb="594">
      <t>ゲンショウ</t>
    </rPh>
    <rPh sb="594" eb="595">
      <t>トウ</t>
    </rPh>
    <rPh sb="598" eb="600">
      <t>イッタン</t>
    </rPh>
    <rPh sb="623" eb="624">
      <t>ナド</t>
    </rPh>
    <rPh sb="627" eb="630">
      <t>ゼンネンド</t>
    </rPh>
    <rPh sb="632" eb="634">
      <t>ジョウショウ</t>
    </rPh>
    <phoneticPr fontId="3"/>
  </si>
  <si>
    <t>　需要の減少による慢性的な営業赤字に対し、本市は従来、人件費の抑制やバス運転業務等の管理の委託など、走行キロあたりの運送原価の縮減を図ることで対応し、便数等のサービス供給量は極力維持してきた。
　しかし、すでに人件費は指定都市の公営バス事業者の中では低い水準とし、管理の委託についても法定上限まで委託を拡大するなど、費用の削減も限界が近づき、従来の事業量を維持したままでは資金不足比率が20%を超過する見通しとなったことから、平成29年3月に策定した経営改善計画では、利用状況に応じた便数調整（減便）等に取り組むこととした。
　新型コロナウイルス感染症や生産年齢人口の減少等により今後も厳しい経営環境が見込まれるが、便数調整や運行経路の見直し等運行を効率化する取り組みを着実に進め、引き続き経営改善に努めていく。</t>
    <rPh sb="221" eb="223">
      <t>サクテイ</t>
    </rPh>
    <rPh sb="225" eb="227">
      <t>ケイエイ</t>
    </rPh>
    <rPh sb="227" eb="229">
      <t>カイゼン</t>
    </rPh>
    <rPh sb="229" eb="231">
      <t>ケイカク</t>
    </rPh>
    <rPh sb="250" eb="251">
      <t>トウ</t>
    </rPh>
    <rPh sb="264" eb="266">
      <t>シンガタ</t>
    </rPh>
    <rPh sb="273" eb="276">
      <t>カンセンショウ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</si>
</sst>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92</c:v>
                </c:pt>
                <c:pt idx="1">
                  <c:v>96</c:v>
                </c:pt>
                <c:pt idx="2">
                  <c:v>98.8</c:v>
                </c:pt>
                <c:pt idx="3">
                  <c:v>96.2</c:v>
                </c:pt>
                <c:pt idx="4">
                  <c:v>83.1</c:v>
                </c:pt>
              </c:numCache>
            </c:numRef>
          </c:val>
          <c:extLst>
            <c:ext xmlns:c16="http://schemas.microsoft.com/office/drawing/2014/chart" uri="{C3380CC4-5D6E-409C-BE32-E72D297353CC}">
              <c16:uniqueId val="{00000000-EAFB-40E3-A289-DAED5C347AC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EAFB-40E3-A289-DAED5C347AC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FB-40E3-A289-DAED5C347AC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497.43</c:v>
                </c:pt>
                <c:pt idx="1">
                  <c:v>500.05</c:v>
                </c:pt>
                <c:pt idx="2">
                  <c:v>506.47</c:v>
                </c:pt>
                <c:pt idx="3">
                  <c:v>499.55</c:v>
                </c:pt>
                <c:pt idx="4">
                  <c:v>395.05</c:v>
                </c:pt>
              </c:numCache>
            </c:numRef>
          </c:val>
          <c:extLst>
            <c:ext xmlns:c16="http://schemas.microsoft.com/office/drawing/2014/chart" uri="{C3380CC4-5D6E-409C-BE32-E72D297353CC}">
              <c16:uniqueId val="{00000000-6082-4F17-9C0A-8084F053ADC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255.17</c:v>
                </c:pt>
                <c:pt idx="1">
                  <c:v>248.24</c:v>
                </c:pt>
                <c:pt idx="2">
                  <c:v>249.59</c:v>
                </c:pt>
                <c:pt idx="3">
                  <c:v>250.69</c:v>
                </c:pt>
                <c:pt idx="4">
                  <c:v>207.59</c:v>
                </c:pt>
              </c:numCache>
            </c:numRef>
          </c:val>
          <c:smooth val="0"/>
          <c:extLst>
            <c:ext xmlns:c16="http://schemas.microsoft.com/office/drawing/2014/chart" uri="{C3380CC4-5D6E-409C-BE32-E72D297353CC}">
              <c16:uniqueId val="{00000001-6082-4F17-9C0A-8084F053ADC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13.8</c:v>
                </c:pt>
                <c:pt idx="1">
                  <c:v>14.3</c:v>
                </c:pt>
                <c:pt idx="2">
                  <c:v>14.7</c:v>
                </c:pt>
                <c:pt idx="3">
                  <c:v>14.1</c:v>
                </c:pt>
                <c:pt idx="4">
                  <c:v>11.3</c:v>
                </c:pt>
              </c:numCache>
            </c:numRef>
          </c:val>
          <c:extLst>
            <c:ext xmlns:c16="http://schemas.microsoft.com/office/drawing/2014/chart" uri="{C3380CC4-5D6E-409C-BE32-E72D297353CC}">
              <c16:uniqueId val="{00000000-FAED-4E5B-BED4-D351A8168C7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FAED-4E5B-BED4-D351A8168C7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86.4</c:v>
                </c:pt>
                <c:pt idx="1">
                  <c:v>90.5</c:v>
                </c:pt>
                <c:pt idx="2">
                  <c:v>92</c:v>
                </c:pt>
                <c:pt idx="3">
                  <c:v>84.7</c:v>
                </c:pt>
                <c:pt idx="4">
                  <c:v>121</c:v>
                </c:pt>
              </c:numCache>
            </c:numRef>
          </c:val>
          <c:extLst>
            <c:ext xmlns:c16="http://schemas.microsoft.com/office/drawing/2014/chart" uri="{C3380CC4-5D6E-409C-BE32-E72D297353CC}">
              <c16:uniqueId val="{00000000-5DC2-432F-BB4A-A4E2803B377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5DC2-432F-BB4A-A4E2803B377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62.1</c:v>
                </c:pt>
                <c:pt idx="1">
                  <c:v>64.900000000000006</c:v>
                </c:pt>
                <c:pt idx="2">
                  <c:v>67</c:v>
                </c:pt>
                <c:pt idx="3">
                  <c:v>67.900000000000006</c:v>
                </c:pt>
                <c:pt idx="4">
                  <c:v>51.9</c:v>
                </c:pt>
              </c:numCache>
            </c:numRef>
          </c:val>
          <c:extLst>
            <c:ext xmlns:c16="http://schemas.microsoft.com/office/drawing/2014/chart" uri="{C3380CC4-5D6E-409C-BE32-E72D297353CC}">
              <c16:uniqueId val="{00000000-7A97-4007-99D8-31E1F0F15E78}"/>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7A97-4007-99D8-31E1F0F15E7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97-4007-99D8-31E1F0F15E78}"/>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38.4</c:v>
                </c:pt>
                <c:pt idx="1">
                  <c:v>44.4</c:v>
                </c:pt>
                <c:pt idx="2">
                  <c:v>56.5</c:v>
                </c:pt>
                <c:pt idx="3">
                  <c:v>58.9</c:v>
                </c:pt>
                <c:pt idx="4">
                  <c:v>64.2</c:v>
                </c:pt>
              </c:numCache>
            </c:numRef>
          </c:val>
          <c:extLst>
            <c:ext xmlns:c16="http://schemas.microsoft.com/office/drawing/2014/chart" uri="{C3380CC4-5D6E-409C-BE32-E72D297353CC}">
              <c16:uniqueId val="{00000000-B0EA-49C0-9CFA-B638B24E937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B0EA-49C0-9CFA-B638B24E937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0EA-49C0-9CFA-B638B24E937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77</c:v>
                </c:pt>
                <c:pt idx="1">
                  <c:v>78.3</c:v>
                </c:pt>
                <c:pt idx="2">
                  <c:v>80.7</c:v>
                </c:pt>
                <c:pt idx="3">
                  <c:v>73.5</c:v>
                </c:pt>
                <c:pt idx="4">
                  <c:v>107.7</c:v>
                </c:pt>
              </c:numCache>
            </c:numRef>
          </c:val>
          <c:extLst>
            <c:ext xmlns:c16="http://schemas.microsoft.com/office/drawing/2014/chart" uri="{C3380CC4-5D6E-409C-BE32-E72D297353CC}">
              <c16:uniqueId val="{00000000-D840-4A3E-9026-7368A00E205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284.7</c:v>
                </c:pt>
                <c:pt idx="1">
                  <c:v>269.39999999999998</c:v>
                </c:pt>
                <c:pt idx="2">
                  <c:v>263.2</c:v>
                </c:pt>
                <c:pt idx="3">
                  <c:v>264.8</c:v>
                </c:pt>
                <c:pt idx="4">
                  <c:v>353.2</c:v>
                </c:pt>
              </c:numCache>
            </c:numRef>
          </c:val>
          <c:extLst>
            <c:ext xmlns:c16="http://schemas.microsoft.com/office/drawing/2014/chart" uri="{C3380CC4-5D6E-409C-BE32-E72D297353CC}">
              <c16:uniqueId val="{00000001-D840-4A3E-9026-7368A00E205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D840-4A3E-9026-7368A00E205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D840-4A3E-9026-7368A00E205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27.1</c:v>
                </c:pt>
                <c:pt idx="1">
                  <c:v>29.1</c:v>
                </c:pt>
                <c:pt idx="2">
                  <c:v>30.7</c:v>
                </c:pt>
                <c:pt idx="3">
                  <c:v>27.8</c:v>
                </c:pt>
                <c:pt idx="4">
                  <c:v>30.5</c:v>
                </c:pt>
              </c:numCache>
            </c:numRef>
          </c:val>
          <c:extLst>
            <c:ext xmlns:c16="http://schemas.microsoft.com/office/drawing/2014/chart" uri="{C3380CC4-5D6E-409C-BE32-E72D297353CC}">
              <c16:uniqueId val="{00000000-0464-47CF-8298-1330B1854E0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0464-47CF-8298-1330B1854E0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31.1</c:v>
                </c:pt>
                <c:pt idx="1">
                  <c:v>27.9</c:v>
                </c:pt>
                <c:pt idx="2">
                  <c:v>29.3</c:v>
                </c:pt>
                <c:pt idx="3">
                  <c:v>31.6</c:v>
                </c:pt>
                <c:pt idx="4">
                  <c:v>66.7</c:v>
                </c:pt>
              </c:numCache>
            </c:numRef>
          </c:val>
          <c:extLst>
            <c:ext xmlns:c16="http://schemas.microsoft.com/office/drawing/2014/chart" uri="{C3380CC4-5D6E-409C-BE32-E72D297353CC}">
              <c16:uniqueId val="{00000000-D92C-48C2-BAC5-580F915AF06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D92C-48C2-BAC5-580F915AF06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79.3</c:v>
                </c:pt>
                <c:pt idx="1">
                  <c:v>81.599999999999994</c:v>
                </c:pt>
                <c:pt idx="2">
                  <c:v>83.4</c:v>
                </c:pt>
                <c:pt idx="3">
                  <c:v>76.8</c:v>
                </c:pt>
                <c:pt idx="4">
                  <c:v>78.5</c:v>
                </c:pt>
              </c:numCache>
            </c:numRef>
          </c:val>
          <c:extLst>
            <c:ext xmlns:c16="http://schemas.microsoft.com/office/drawing/2014/chart" uri="{C3380CC4-5D6E-409C-BE32-E72D297353CC}">
              <c16:uniqueId val="{00000000-8E6A-497D-929D-0C399A01B077}"/>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8E6A-497D-929D-0C399A01B077}"/>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324.61</c:v>
                </c:pt>
                <c:pt idx="1">
                  <c:v>318.43</c:v>
                </c:pt>
                <c:pt idx="2">
                  <c:v>308.04000000000002</c:v>
                </c:pt>
                <c:pt idx="3">
                  <c:v>291.11</c:v>
                </c:pt>
                <c:pt idx="4">
                  <c:v>300.51</c:v>
                </c:pt>
              </c:numCache>
            </c:numRef>
          </c:val>
          <c:extLst>
            <c:ext xmlns:c16="http://schemas.microsoft.com/office/drawing/2014/chart" uri="{C3380CC4-5D6E-409C-BE32-E72D297353CC}">
              <c16:uniqueId val="{00000000-9476-4ABD-AB05-A1119B3E849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189.23</c:v>
                </c:pt>
                <c:pt idx="1">
                  <c:v>193.56</c:v>
                </c:pt>
                <c:pt idx="2">
                  <c:v>193.73</c:v>
                </c:pt>
                <c:pt idx="3">
                  <c:v>198.37</c:v>
                </c:pt>
                <c:pt idx="4">
                  <c:v>202.09</c:v>
                </c:pt>
              </c:numCache>
            </c:numRef>
          </c:val>
          <c:smooth val="0"/>
          <c:extLst>
            <c:ext xmlns:c16="http://schemas.microsoft.com/office/drawing/2014/chart" uri="{C3380CC4-5D6E-409C-BE32-E72D297353CC}">
              <c16:uniqueId val="{00000001-9476-4ABD-AB05-A1119B3E849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770.46</c:v>
                </c:pt>
                <c:pt idx="1">
                  <c:v>753.06</c:v>
                </c:pt>
                <c:pt idx="2">
                  <c:v>747.26</c:v>
                </c:pt>
                <c:pt idx="3">
                  <c:v>730.89</c:v>
                </c:pt>
                <c:pt idx="4">
                  <c:v>743.82</c:v>
                </c:pt>
              </c:numCache>
            </c:numRef>
          </c:val>
          <c:extLst>
            <c:ext xmlns:c16="http://schemas.microsoft.com/office/drawing/2014/chart" uri="{C3380CC4-5D6E-409C-BE32-E72D297353CC}">
              <c16:uniqueId val="{00000000-495D-45C1-A140-39302507304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324.35000000000002</c:v>
                </c:pt>
                <c:pt idx="1">
                  <c:v>330.16</c:v>
                </c:pt>
                <c:pt idx="2">
                  <c:v>339.58</c:v>
                </c:pt>
                <c:pt idx="3">
                  <c:v>351.73</c:v>
                </c:pt>
                <c:pt idx="4">
                  <c:v>350.51</c:v>
                </c:pt>
              </c:numCache>
            </c:numRef>
          </c:val>
          <c:smooth val="0"/>
          <c:extLst>
            <c:ext xmlns:c16="http://schemas.microsoft.com/office/drawing/2014/chart" uri="{C3380CC4-5D6E-409C-BE32-E72D297353CC}">
              <c16:uniqueId val="{00000001-495D-45C1-A140-39302507304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55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55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55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895294" y="3156884"/>
          <a:ext cx="2027331" cy="759937"/>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55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55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55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55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895294" y="7224620"/>
          <a:ext cx="2027331" cy="52155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02151" y="11852649"/>
          <a:ext cx="2027331" cy="521557"/>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61176" y="11852649"/>
          <a:ext cx="2179012" cy="521556"/>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56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56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56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56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56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08969" y="7216054"/>
          <a:ext cx="2027330" cy="52155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J77" zoomScale="85" zoomScaleNormal="85" zoomScaleSheetLayoutView="100" workbookViewId="0">
      <selection activeCell="BJ89" sqref="BJ89"/>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宮城県　仙台市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37749</v>
      </c>
      <c r="AR8" s="101"/>
      <c r="AS8" s="101"/>
      <c r="AT8" s="101"/>
      <c r="AU8" s="102"/>
      <c r="AV8" s="103">
        <f>データ!AC6</f>
        <v>38765</v>
      </c>
      <c r="AW8" s="101"/>
      <c r="AX8" s="101"/>
      <c r="AY8" s="101"/>
      <c r="AZ8" s="102"/>
      <c r="BA8" s="103">
        <f>データ!AD6</f>
        <v>38527</v>
      </c>
      <c r="BB8" s="101"/>
      <c r="BC8" s="101"/>
      <c r="BD8" s="101"/>
      <c r="BE8" s="102"/>
      <c r="BF8" s="103">
        <f>データ!AE6</f>
        <v>37571</v>
      </c>
      <c r="BG8" s="101"/>
      <c r="BH8" s="101"/>
      <c r="BI8" s="101"/>
      <c r="BJ8" s="102"/>
      <c r="BK8" s="103">
        <f>データ!AF6</f>
        <v>27906</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2908084</v>
      </c>
      <c r="AR9" s="106"/>
      <c r="AS9" s="106"/>
      <c r="AT9" s="106"/>
      <c r="AU9" s="106"/>
      <c r="AV9" s="107">
        <f>データ!AH6</f>
        <v>3037123</v>
      </c>
      <c r="AW9" s="108"/>
      <c r="AX9" s="108"/>
      <c r="AY9" s="108"/>
      <c r="AZ9" s="105"/>
      <c r="BA9" s="107">
        <f>データ!AI6</f>
        <v>3108864</v>
      </c>
      <c r="BB9" s="108"/>
      <c r="BC9" s="108"/>
      <c r="BD9" s="108"/>
      <c r="BE9" s="105"/>
      <c r="BF9" s="107">
        <f>データ!AJ6</f>
        <v>2762991</v>
      </c>
      <c r="BG9" s="108"/>
      <c r="BH9" s="108"/>
      <c r="BI9" s="108"/>
      <c r="BJ9" s="105"/>
      <c r="BK9" s="107">
        <f>データ!AK6</f>
        <v>3006534</v>
      </c>
      <c r="BL9" s="108"/>
      <c r="BM9" s="108"/>
      <c r="BN9" s="108"/>
      <c r="BO9" s="105"/>
      <c r="BP9" s="10"/>
      <c r="BQ9" s="10"/>
      <c r="BR9" s="10"/>
      <c r="BS9" s="10"/>
      <c r="BT9" s="10"/>
      <c r="BU9" s="10"/>
      <c r="BV9" s="10"/>
      <c r="BW9" s="10"/>
      <c r="BX9" s="10"/>
      <c r="BY9" s="10"/>
    </row>
    <row r="10" spans="1:78" ht="18.399999999999999" customHeight="1" x14ac:dyDescent="0.2">
      <c r="A10" s="2"/>
      <c r="B10" s="109">
        <f>データ!T6</f>
        <v>9.5</v>
      </c>
      <c r="C10" s="110"/>
      <c r="D10" s="110"/>
      <c r="E10" s="110"/>
      <c r="F10" s="110"/>
      <c r="G10" s="110"/>
      <c r="H10" s="110"/>
      <c r="I10" s="111"/>
      <c r="J10" s="112">
        <f>データ!U6</f>
        <v>568.6</v>
      </c>
      <c r="K10" s="112"/>
      <c r="L10" s="112"/>
      <c r="M10" s="112"/>
      <c r="N10" s="112"/>
      <c r="O10" s="112"/>
      <c r="P10" s="112"/>
      <c r="Q10" s="112"/>
      <c r="R10" s="106">
        <f>データ!V6</f>
        <v>13130</v>
      </c>
      <c r="S10" s="106"/>
      <c r="T10" s="106"/>
      <c r="U10" s="106"/>
      <c r="V10" s="106"/>
      <c r="W10" s="106"/>
      <c r="X10" s="106"/>
      <c r="Y10" s="106"/>
      <c r="Z10" s="106">
        <f>データ!W6</f>
        <v>472</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7">
        <f>データ!X6</f>
        <v>584</v>
      </c>
      <c r="C12" s="108"/>
      <c r="D12" s="108"/>
      <c r="E12" s="108"/>
      <c r="F12" s="108"/>
      <c r="G12" s="108"/>
      <c r="H12" s="108"/>
      <c r="I12" s="105"/>
      <c r="J12" s="113">
        <f>データ!Y6</f>
        <v>48.9</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133</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132</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134</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5" thickTop="1" x14ac:dyDescent="0.2">
      <c r="B90" s="40" t="s">
        <v>22</v>
      </c>
    </row>
  </sheetData>
  <sheetProtection algorithmName="SHA-512" hashValue="yp6EojfgD9saTQE0z6b3B/fY1Ua1iZq+kfXUcvbholjgAshoiaDS/rN9z+I2bwfJahtCgVITVCej7JpYV1/1nw==" saltValue="sVTPkwovOSPZDq0V7yAPe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9.5</v>
      </c>
      <c r="U6" s="57">
        <f t="shared" si="3"/>
        <v>568.6</v>
      </c>
      <c r="V6" s="58">
        <f t="shared" si="3"/>
        <v>13130</v>
      </c>
      <c r="W6" s="58">
        <f t="shared" si="3"/>
        <v>472</v>
      </c>
      <c r="X6" s="58">
        <f t="shared" si="3"/>
        <v>584</v>
      </c>
      <c r="Y6" s="57">
        <f>Y7</f>
        <v>48.9</v>
      </c>
      <c r="Z6" s="55" t="str">
        <f t="shared" si="3"/>
        <v>有</v>
      </c>
      <c r="AA6" s="55" t="str">
        <f t="shared" si="3"/>
        <v>無</v>
      </c>
      <c r="AB6" s="58">
        <f t="shared" si="3"/>
        <v>37749</v>
      </c>
      <c r="AC6" s="58">
        <f t="shared" si="3"/>
        <v>38765</v>
      </c>
      <c r="AD6" s="58">
        <f t="shared" si="3"/>
        <v>38527</v>
      </c>
      <c r="AE6" s="58">
        <f t="shared" si="3"/>
        <v>37571</v>
      </c>
      <c r="AF6" s="58">
        <f t="shared" si="3"/>
        <v>27906</v>
      </c>
      <c r="AG6" s="58">
        <f t="shared" si="3"/>
        <v>2908084</v>
      </c>
      <c r="AH6" s="58">
        <f t="shared" si="3"/>
        <v>3037123</v>
      </c>
      <c r="AI6" s="58">
        <f t="shared" si="3"/>
        <v>3108864</v>
      </c>
      <c r="AJ6" s="58">
        <f t="shared" si="3"/>
        <v>2762991</v>
      </c>
      <c r="AK6" s="58">
        <f t="shared" si="3"/>
        <v>3006534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v>9.5</v>
      </c>
      <c r="U7" s="64">
        <v>568.6</v>
      </c>
      <c r="V7" s="65">
        <v>13130</v>
      </c>
      <c r="W7" s="65">
        <v>472</v>
      </c>
      <c r="X7" s="65">
        <v>584</v>
      </c>
      <c r="Y7" s="64">
        <v>48.9</v>
      </c>
      <c r="Z7" s="63" t="s">
        <v>99</v>
      </c>
      <c r="AA7" s="63" t="s">
        <v>100</v>
      </c>
      <c r="AB7" s="65">
        <v>37749</v>
      </c>
      <c r="AC7" s="65">
        <v>38765</v>
      </c>
      <c r="AD7" s="65">
        <v>38527</v>
      </c>
      <c r="AE7" s="65">
        <v>37571</v>
      </c>
      <c r="AF7" s="65">
        <v>27906</v>
      </c>
      <c r="AG7" s="65">
        <v>2908084</v>
      </c>
      <c r="AH7" s="65">
        <v>3037123</v>
      </c>
      <c r="AI7" s="65">
        <v>3108864</v>
      </c>
      <c r="AJ7" s="65">
        <v>2762991</v>
      </c>
      <c r="AK7" s="65">
        <v>3006534</v>
      </c>
      <c r="AL7" s="64">
        <v>92</v>
      </c>
      <c r="AM7" s="64">
        <v>96</v>
      </c>
      <c r="AN7" s="64">
        <v>98.8</v>
      </c>
      <c r="AO7" s="64">
        <v>96.2</v>
      </c>
      <c r="AP7" s="64">
        <v>83.1</v>
      </c>
      <c r="AQ7" s="64">
        <v>103.5</v>
      </c>
      <c r="AR7" s="64">
        <v>103.3</v>
      </c>
      <c r="AS7" s="64">
        <v>102.4</v>
      </c>
      <c r="AT7" s="64">
        <v>98.5</v>
      </c>
      <c r="AU7" s="64">
        <v>83.7</v>
      </c>
      <c r="AV7" s="64">
        <v>100</v>
      </c>
      <c r="AW7" s="64">
        <v>62.1</v>
      </c>
      <c r="AX7" s="64">
        <v>64.900000000000006</v>
      </c>
      <c r="AY7" s="64">
        <v>67</v>
      </c>
      <c r="AZ7" s="64">
        <v>67.900000000000006</v>
      </c>
      <c r="BA7" s="64">
        <v>51.9</v>
      </c>
      <c r="BB7" s="64">
        <v>94.2</v>
      </c>
      <c r="BC7" s="64">
        <v>94</v>
      </c>
      <c r="BD7" s="64">
        <v>93.2</v>
      </c>
      <c r="BE7" s="64">
        <v>89.9</v>
      </c>
      <c r="BF7" s="64">
        <v>71.400000000000006</v>
      </c>
      <c r="BG7" s="64">
        <v>100</v>
      </c>
      <c r="BH7" s="64">
        <v>38.4</v>
      </c>
      <c r="BI7" s="64">
        <v>44.4</v>
      </c>
      <c r="BJ7" s="64">
        <v>56.5</v>
      </c>
      <c r="BK7" s="64">
        <v>58.9</v>
      </c>
      <c r="BL7" s="64">
        <v>64.2</v>
      </c>
      <c r="BM7" s="64">
        <v>100</v>
      </c>
      <c r="BN7" s="64">
        <v>156.69999999999999</v>
      </c>
      <c r="BO7" s="64">
        <v>155.30000000000001</v>
      </c>
      <c r="BP7" s="64">
        <v>154.19999999999999</v>
      </c>
      <c r="BQ7" s="64">
        <v>126.8</v>
      </c>
      <c r="BR7" s="64">
        <v>100</v>
      </c>
      <c r="BS7" s="64">
        <v>86.4</v>
      </c>
      <c r="BT7" s="64">
        <v>90.5</v>
      </c>
      <c r="BU7" s="64">
        <v>92</v>
      </c>
      <c r="BV7" s="64">
        <v>84.7</v>
      </c>
      <c r="BW7" s="64">
        <v>121</v>
      </c>
      <c r="BX7" s="64">
        <v>86.1</v>
      </c>
      <c r="BY7" s="64">
        <v>62.9</v>
      </c>
      <c r="BZ7" s="64">
        <v>34.799999999999997</v>
      </c>
      <c r="CA7" s="64">
        <v>35.1</v>
      </c>
      <c r="CB7" s="64">
        <v>58.4</v>
      </c>
      <c r="CC7" s="64">
        <v>0</v>
      </c>
      <c r="CD7" s="64">
        <v>77</v>
      </c>
      <c r="CE7" s="64">
        <v>78.3</v>
      </c>
      <c r="CF7" s="64">
        <v>80.7</v>
      </c>
      <c r="CG7" s="64">
        <v>73.5</v>
      </c>
      <c r="CH7" s="64">
        <v>107.7</v>
      </c>
      <c r="CI7" s="64">
        <v>14.6</v>
      </c>
      <c r="CJ7" s="64">
        <v>14.5</v>
      </c>
      <c r="CK7" s="64">
        <v>14.7</v>
      </c>
      <c r="CL7" s="64">
        <v>14.2</v>
      </c>
      <c r="CM7" s="64">
        <v>23.4</v>
      </c>
      <c r="CN7" s="64">
        <v>284.7</v>
      </c>
      <c r="CO7" s="64">
        <v>269.39999999999998</v>
      </c>
      <c r="CP7" s="64">
        <v>263.2</v>
      </c>
      <c r="CQ7" s="64">
        <v>264.8</v>
      </c>
      <c r="CR7" s="64">
        <v>353.2</v>
      </c>
      <c r="CS7" s="64">
        <v>180</v>
      </c>
      <c r="CT7" s="64">
        <v>180.1</v>
      </c>
      <c r="CU7" s="64">
        <v>182.9</v>
      </c>
      <c r="CV7" s="64">
        <v>190.5</v>
      </c>
      <c r="CW7" s="64">
        <v>244.7</v>
      </c>
      <c r="CX7" s="64">
        <v>27.1</v>
      </c>
      <c r="CY7" s="64">
        <v>29.1</v>
      </c>
      <c r="CZ7" s="64">
        <v>30.7</v>
      </c>
      <c r="DA7" s="64">
        <v>27.8</v>
      </c>
      <c r="DB7" s="64">
        <v>30.5</v>
      </c>
      <c r="DC7" s="64">
        <v>8.1</v>
      </c>
      <c r="DD7" s="64">
        <v>8</v>
      </c>
      <c r="DE7" s="64">
        <v>8</v>
      </c>
      <c r="DF7" s="64">
        <v>7.5</v>
      </c>
      <c r="DG7" s="64">
        <v>9.6</v>
      </c>
      <c r="DH7" s="64">
        <v>31.1</v>
      </c>
      <c r="DI7" s="64">
        <v>27.9</v>
      </c>
      <c r="DJ7" s="64">
        <v>29.3</v>
      </c>
      <c r="DK7" s="64">
        <v>31.6</v>
      </c>
      <c r="DL7" s="64">
        <v>66.7</v>
      </c>
      <c r="DM7" s="64">
        <v>22.5</v>
      </c>
      <c r="DN7" s="64">
        <v>21.9</v>
      </c>
      <c r="DO7" s="64">
        <v>23.3</v>
      </c>
      <c r="DP7" s="64">
        <v>29.5</v>
      </c>
      <c r="DQ7" s="64">
        <v>53.2</v>
      </c>
      <c r="DR7" s="64">
        <v>79.3</v>
      </c>
      <c r="DS7" s="64">
        <v>81.599999999999994</v>
      </c>
      <c r="DT7" s="64">
        <v>83.4</v>
      </c>
      <c r="DU7" s="64">
        <v>76.8</v>
      </c>
      <c r="DV7" s="64">
        <v>78.5</v>
      </c>
      <c r="DW7" s="64">
        <v>78.400000000000006</v>
      </c>
      <c r="DX7" s="64">
        <v>77.8</v>
      </c>
      <c r="DY7" s="64">
        <v>77.400000000000006</v>
      </c>
      <c r="DZ7" s="64">
        <v>74.900000000000006</v>
      </c>
      <c r="EA7" s="64">
        <v>74.5</v>
      </c>
      <c r="EB7" s="66">
        <v>497.43</v>
      </c>
      <c r="EC7" s="66">
        <v>500.05</v>
      </c>
      <c r="ED7" s="66">
        <v>506.47</v>
      </c>
      <c r="EE7" s="66">
        <v>499.55</v>
      </c>
      <c r="EF7" s="66">
        <v>395.05</v>
      </c>
      <c r="EG7" s="66">
        <v>255.17</v>
      </c>
      <c r="EH7" s="66">
        <v>248.24</v>
      </c>
      <c r="EI7" s="66">
        <v>249.59</v>
      </c>
      <c r="EJ7" s="66">
        <v>250.69</v>
      </c>
      <c r="EK7" s="66">
        <v>207.59</v>
      </c>
      <c r="EL7" s="66">
        <v>770.46</v>
      </c>
      <c r="EM7" s="66">
        <v>753.06</v>
      </c>
      <c r="EN7" s="66">
        <v>747.26</v>
      </c>
      <c r="EO7" s="66">
        <v>730.89</v>
      </c>
      <c r="EP7" s="66">
        <v>743.82</v>
      </c>
      <c r="EQ7" s="66">
        <v>324.35000000000002</v>
      </c>
      <c r="ER7" s="66">
        <v>330.16</v>
      </c>
      <c r="ES7" s="66">
        <v>339.58</v>
      </c>
      <c r="ET7" s="66">
        <v>351.73</v>
      </c>
      <c r="EU7" s="66">
        <v>350.51</v>
      </c>
      <c r="EV7" s="66">
        <v>324.61</v>
      </c>
      <c r="EW7" s="66">
        <v>318.43</v>
      </c>
      <c r="EX7" s="66">
        <v>308.04000000000002</v>
      </c>
      <c r="EY7" s="66">
        <v>291.11</v>
      </c>
      <c r="EZ7" s="66">
        <v>300.51</v>
      </c>
      <c r="FA7" s="66">
        <v>189.23</v>
      </c>
      <c r="FB7" s="66">
        <v>193.56</v>
      </c>
      <c r="FC7" s="66">
        <v>193.73</v>
      </c>
      <c r="FD7" s="66">
        <v>198.37</v>
      </c>
      <c r="FE7" s="66">
        <v>202.09</v>
      </c>
      <c r="FF7" s="64">
        <v>13.8</v>
      </c>
      <c r="FG7" s="64">
        <v>14.3</v>
      </c>
      <c r="FH7" s="64">
        <v>14.7</v>
      </c>
      <c r="FI7" s="64">
        <v>14.1</v>
      </c>
      <c r="FJ7" s="64">
        <v>11.3</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62.1</v>
      </c>
      <c r="AW11" s="75">
        <f>AX7</f>
        <v>64.900000000000006</v>
      </c>
      <c r="AX11" s="75">
        <f>AY7</f>
        <v>67</v>
      </c>
      <c r="AY11" s="75">
        <f>AZ7</f>
        <v>67.900000000000006</v>
      </c>
      <c r="AZ11" s="75">
        <f>BA7</f>
        <v>51.9</v>
      </c>
      <c r="BA11" s="71"/>
      <c r="BB11" s="72"/>
      <c r="BC11" s="71"/>
      <c r="BD11" s="71"/>
      <c r="BE11" s="71"/>
      <c r="BF11" s="74" t="s">
        <v>108</v>
      </c>
      <c r="BG11" s="75">
        <f>BH7</f>
        <v>38.4</v>
      </c>
      <c r="BH11" s="75">
        <f>BI7</f>
        <v>44.4</v>
      </c>
      <c r="BI11" s="75">
        <f>BJ7</f>
        <v>56.5</v>
      </c>
      <c r="BJ11" s="75">
        <f>BK7</f>
        <v>58.9</v>
      </c>
      <c r="BK11" s="75">
        <f>BL7</f>
        <v>64.2</v>
      </c>
      <c r="BL11" s="71"/>
      <c r="BM11" s="71"/>
      <c r="BN11" s="71"/>
      <c r="BO11" s="71"/>
      <c r="BP11" s="71"/>
      <c r="BQ11" s="74" t="s">
        <v>109</v>
      </c>
      <c r="BR11" s="75">
        <f>BS7</f>
        <v>86.4</v>
      </c>
      <c r="BS11" s="75">
        <f>BT7</f>
        <v>90.5</v>
      </c>
      <c r="BT11" s="75">
        <f>BU7</f>
        <v>92</v>
      </c>
      <c r="BU11" s="75">
        <f>BV7</f>
        <v>84.7</v>
      </c>
      <c r="BV11" s="75">
        <f>BW7</f>
        <v>121</v>
      </c>
      <c r="BW11" s="71"/>
      <c r="BX11" s="71"/>
      <c r="BY11" s="71"/>
      <c r="BZ11" s="71"/>
      <c r="CA11" s="71"/>
      <c r="CB11" s="74" t="s">
        <v>110</v>
      </c>
      <c r="CC11" s="75">
        <f>CD7</f>
        <v>77</v>
      </c>
      <c r="CD11" s="75">
        <f>CE7</f>
        <v>78.3</v>
      </c>
      <c r="CE11" s="75">
        <f>CF7</f>
        <v>80.7</v>
      </c>
      <c r="CF11" s="75">
        <f>CG7</f>
        <v>73.5</v>
      </c>
      <c r="CG11" s="75">
        <f>CH7</f>
        <v>107.7</v>
      </c>
      <c r="CH11" s="71"/>
      <c r="CI11" s="71"/>
      <c r="CJ11" s="71"/>
      <c r="CK11" s="71"/>
      <c r="CL11" s="71"/>
      <c r="CM11" s="71"/>
      <c r="CN11" s="71"/>
      <c r="CO11" s="71"/>
      <c r="CP11" s="71"/>
      <c r="CQ11" s="71"/>
      <c r="CR11" s="71"/>
      <c r="CS11" s="71"/>
      <c r="CT11" s="71"/>
      <c r="CU11" s="71"/>
      <c r="CV11" s="74" t="s">
        <v>111</v>
      </c>
      <c r="CW11" s="75">
        <f>CX7</f>
        <v>27.1</v>
      </c>
      <c r="CX11" s="75">
        <f>CY7</f>
        <v>29.1</v>
      </c>
      <c r="CY11" s="75">
        <f>CZ7</f>
        <v>30.7</v>
      </c>
      <c r="CZ11" s="75">
        <f>DA7</f>
        <v>27.8</v>
      </c>
      <c r="DA11" s="75">
        <f>DB7</f>
        <v>30.5</v>
      </c>
      <c r="DB11" s="71"/>
      <c r="DC11" s="71"/>
      <c r="DD11" s="71"/>
      <c r="DE11" s="71"/>
      <c r="DF11" s="74" t="s">
        <v>112</v>
      </c>
      <c r="DG11" s="75">
        <f>DH7</f>
        <v>31.1</v>
      </c>
      <c r="DH11" s="75">
        <f>DI7</f>
        <v>27.9</v>
      </c>
      <c r="DI11" s="75">
        <f>DJ7</f>
        <v>29.3</v>
      </c>
      <c r="DJ11" s="75">
        <f>DK7</f>
        <v>31.6</v>
      </c>
      <c r="DK11" s="75">
        <f>DL7</f>
        <v>66.7</v>
      </c>
      <c r="DL11" s="71"/>
      <c r="DM11" s="71"/>
      <c r="DN11" s="71"/>
      <c r="DO11" s="71"/>
      <c r="DP11" s="74" t="s">
        <v>112</v>
      </c>
      <c r="DQ11" s="75">
        <f>DR7</f>
        <v>79.3</v>
      </c>
      <c r="DR11" s="75">
        <f>DS7</f>
        <v>81.599999999999994</v>
      </c>
      <c r="DS11" s="75">
        <f>DT7</f>
        <v>83.4</v>
      </c>
      <c r="DT11" s="75">
        <f>DU7</f>
        <v>76.8</v>
      </c>
      <c r="DU11" s="75">
        <f>DV7</f>
        <v>78.5</v>
      </c>
      <c r="DV11" s="71"/>
      <c r="DW11" s="71"/>
      <c r="DX11" s="71"/>
      <c r="DY11" s="71"/>
      <c r="DZ11" s="74" t="s">
        <v>109</v>
      </c>
      <c r="EA11" s="76">
        <f>EB7</f>
        <v>497.43</v>
      </c>
      <c r="EB11" s="76">
        <f>EC7</f>
        <v>500.05</v>
      </c>
      <c r="EC11" s="76">
        <f>ED7</f>
        <v>506.47</v>
      </c>
      <c r="ED11" s="76">
        <f>EE7</f>
        <v>499.55</v>
      </c>
      <c r="EE11" s="76">
        <f>EF7</f>
        <v>395.05</v>
      </c>
      <c r="EF11" s="71"/>
      <c r="EG11" s="71"/>
      <c r="EH11" s="71"/>
      <c r="EI11" s="71"/>
      <c r="EJ11" s="74" t="s">
        <v>111</v>
      </c>
      <c r="EK11" s="76">
        <f>EL7</f>
        <v>770.46</v>
      </c>
      <c r="EL11" s="76">
        <f>EM7</f>
        <v>753.06</v>
      </c>
      <c r="EM11" s="76">
        <f>EN7</f>
        <v>747.26</v>
      </c>
      <c r="EN11" s="76">
        <f>EO7</f>
        <v>730.89</v>
      </c>
      <c r="EO11" s="76">
        <f>EP7</f>
        <v>743.82</v>
      </c>
      <c r="EP11" s="71"/>
      <c r="EQ11" s="71"/>
      <c r="ER11" s="71"/>
      <c r="ES11" s="71"/>
      <c r="ET11" s="74" t="s">
        <v>109</v>
      </c>
      <c r="EU11" s="76">
        <f>EV7</f>
        <v>324.61</v>
      </c>
      <c r="EV11" s="76">
        <f>EW7</f>
        <v>318.43</v>
      </c>
      <c r="EW11" s="76">
        <f>EX7</f>
        <v>308.04000000000002</v>
      </c>
      <c r="EX11" s="76">
        <f>EY7</f>
        <v>291.11</v>
      </c>
      <c r="EY11" s="76">
        <f>EZ7</f>
        <v>300.51</v>
      </c>
      <c r="EZ11" s="71"/>
      <c r="FA11" s="71"/>
      <c r="FB11" s="71"/>
      <c r="FC11" s="71"/>
      <c r="FD11" s="74" t="s">
        <v>113</v>
      </c>
      <c r="FE11" s="75">
        <f>FF7</f>
        <v>13.8</v>
      </c>
      <c r="FF11" s="75">
        <f>FG7</f>
        <v>14.3</v>
      </c>
      <c r="FG11" s="75">
        <f>FH7</f>
        <v>14.7</v>
      </c>
      <c r="FH11" s="75">
        <f>FI7</f>
        <v>14.1</v>
      </c>
      <c r="FI11" s="75">
        <f>FJ7</f>
        <v>11.3</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92</v>
      </c>
      <c r="AL12" s="75">
        <f>AM7</f>
        <v>96</v>
      </c>
      <c r="AM12" s="75">
        <f>AN7</f>
        <v>98.8</v>
      </c>
      <c r="AN12" s="75">
        <f>AO7</f>
        <v>96.2</v>
      </c>
      <c r="AO12" s="75">
        <f>AP7</f>
        <v>83.1</v>
      </c>
      <c r="AP12" s="71"/>
      <c r="AQ12" s="71"/>
      <c r="AR12" s="71"/>
      <c r="AS12" s="71"/>
      <c r="AT12" s="71"/>
      <c r="AU12" s="74" t="s">
        <v>115</v>
      </c>
      <c r="AV12" s="75">
        <f>BB7</f>
        <v>94.2</v>
      </c>
      <c r="AW12" s="75">
        <f>BC7</f>
        <v>94</v>
      </c>
      <c r="AX12" s="75">
        <f>BD7</f>
        <v>93.2</v>
      </c>
      <c r="AY12" s="75">
        <f>BE7</f>
        <v>89.9</v>
      </c>
      <c r="AZ12" s="75">
        <f>BF7</f>
        <v>71.400000000000006</v>
      </c>
      <c r="BA12" s="71"/>
      <c r="BB12" s="72"/>
      <c r="BC12" s="71"/>
      <c r="BD12" s="71"/>
      <c r="BE12" s="71"/>
      <c r="BF12" s="74" t="s">
        <v>115</v>
      </c>
      <c r="BG12" s="75">
        <f>BM7</f>
        <v>100</v>
      </c>
      <c r="BH12" s="75">
        <f>BN7</f>
        <v>156.69999999999999</v>
      </c>
      <c r="BI12" s="75">
        <f>BO7</f>
        <v>155.30000000000001</v>
      </c>
      <c r="BJ12" s="75">
        <f>BP7</f>
        <v>154.19999999999999</v>
      </c>
      <c r="BK12" s="75">
        <f>BQ7</f>
        <v>126.8</v>
      </c>
      <c r="BL12" s="71"/>
      <c r="BM12" s="71"/>
      <c r="BN12" s="71"/>
      <c r="BO12" s="71"/>
      <c r="BP12" s="71"/>
      <c r="BQ12" s="74" t="s">
        <v>116</v>
      </c>
      <c r="BR12" s="75">
        <f>BX7</f>
        <v>86.1</v>
      </c>
      <c r="BS12" s="75">
        <f>BY7</f>
        <v>62.9</v>
      </c>
      <c r="BT12" s="75">
        <f>BZ7</f>
        <v>34.799999999999997</v>
      </c>
      <c r="BU12" s="75">
        <f>CA7</f>
        <v>35.1</v>
      </c>
      <c r="BV12" s="75">
        <f>CB7</f>
        <v>58.4</v>
      </c>
      <c r="BW12" s="71"/>
      <c r="BX12" s="71"/>
      <c r="BY12" s="71"/>
      <c r="BZ12" s="71"/>
      <c r="CA12" s="71"/>
      <c r="CB12" s="74" t="s">
        <v>117</v>
      </c>
      <c r="CC12" s="75">
        <f>CN7</f>
        <v>284.7</v>
      </c>
      <c r="CD12" s="75">
        <f>CO7</f>
        <v>269.39999999999998</v>
      </c>
      <c r="CE12" s="75">
        <f>CP7</f>
        <v>263.2</v>
      </c>
      <c r="CF12" s="75">
        <f>CQ7</f>
        <v>264.8</v>
      </c>
      <c r="CG12" s="75">
        <f>CR7</f>
        <v>353.2</v>
      </c>
      <c r="CH12" s="71"/>
      <c r="CI12" s="71"/>
      <c r="CJ12" s="71"/>
      <c r="CK12" s="71"/>
      <c r="CL12" s="71"/>
      <c r="CM12" s="71"/>
      <c r="CN12" s="71"/>
      <c r="CO12" s="71"/>
      <c r="CP12" s="71"/>
      <c r="CQ12" s="71"/>
      <c r="CR12" s="71"/>
      <c r="CS12" s="71"/>
      <c r="CT12" s="71"/>
      <c r="CU12" s="71"/>
      <c r="CV12" s="74" t="s">
        <v>116</v>
      </c>
      <c r="CW12" s="75">
        <f>DC7</f>
        <v>8.1</v>
      </c>
      <c r="CX12" s="75">
        <f>DD7</f>
        <v>8</v>
      </c>
      <c r="CY12" s="75">
        <f>DE7</f>
        <v>8</v>
      </c>
      <c r="CZ12" s="75">
        <f>DF7</f>
        <v>7.5</v>
      </c>
      <c r="DA12" s="75">
        <f>DG7</f>
        <v>9.6</v>
      </c>
      <c r="DB12" s="71"/>
      <c r="DC12" s="71"/>
      <c r="DD12" s="71"/>
      <c r="DE12" s="71"/>
      <c r="DF12" s="74" t="s">
        <v>118</v>
      </c>
      <c r="DG12" s="75">
        <f>DM7</f>
        <v>22.5</v>
      </c>
      <c r="DH12" s="75">
        <f>DN7</f>
        <v>21.9</v>
      </c>
      <c r="DI12" s="75">
        <f>DO7</f>
        <v>23.3</v>
      </c>
      <c r="DJ12" s="75">
        <f>DP7</f>
        <v>29.5</v>
      </c>
      <c r="DK12" s="75">
        <f>DQ7</f>
        <v>53.2</v>
      </c>
      <c r="DL12" s="71"/>
      <c r="DM12" s="71"/>
      <c r="DN12" s="71"/>
      <c r="DO12" s="71"/>
      <c r="DP12" s="74" t="s">
        <v>119</v>
      </c>
      <c r="DQ12" s="75">
        <f>DW7</f>
        <v>78.400000000000006</v>
      </c>
      <c r="DR12" s="75">
        <f>DX7</f>
        <v>77.8</v>
      </c>
      <c r="DS12" s="75">
        <f>DY7</f>
        <v>77.400000000000006</v>
      </c>
      <c r="DT12" s="75">
        <f>DZ7</f>
        <v>74.900000000000006</v>
      </c>
      <c r="DU12" s="75">
        <f>EA7</f>
        <v>74.5</v>
      </c>
      <c r="DV12" s="71"/>
      <c r="DW12" s="71"/>
      <c r="DX12" s="71"/>
      <c r="DY12" s="71"/>
      <c r="DZ12" s="74" t="s">
        <v>119</v>
      </c>
      <c r="EA12" s="76">
        <f>EG7</f>
        <v>255.17</v>
      </c>
      <c r="EB12" s="76">
        <f>EH7</f>
        <v>248.24</v>
      </c>
      <c r="EC12" s="76">
        <f>EI7</f>
        <v>249.59</v>
      </c>
      <c r="ED12" s="76">
        <f>EJ7</f>
        <v>250.69</v>
      </c>
      <c r="EE12" s="76">
        <f>EK7</f>
        <v>207.59</v>
      </c>
      <c r="EF12" s="71"/>
      <c r="EG12" s="71"/>
      <c r="EH12" s="71"/>
      <c r="EI12" s="71"/>
      <c r="EJ12" s="74" t="s">
        <v>120</v>
      </c>
      <c r="EK12" s="76">
        <f>EQ7</f>
        <v>324.35000000000002</v>
      </c>
      <c r="EL12" s="76">
        <f>ER7</f>
        <v>330.16</v>
      </c>
      <c r="EM12" s="76">
        <f>ES7</f>
        <v>339.58</v>
      </c>
      <c r="EN12" s="76">
        <f>ET7</f>
        <v>351.73</v>
      </c>
      <c r="EO12" s="76">
        <f>EU7</f>
        <v>350.51</v>
      </c>
      <c r="EP12" s="71"/>
      <c r="EQ12" s="71"/>
      <c r="ER12" s="71"/>
      <c r="ES12" s="71"/>
      <c r="ET12" s="74" t="s">
        <v>120</v>
      </c>
      <c r="EU12" s="76">
        <f>FA7</f>
        <v>189.23</v>
      </c>
      <c r="EV12" s="76">
        <f>FB7</f>
        <v>193.56</v>
      </c>
      <c r="EW12" s="76">
        <f>FC7</f>
        <v>193.73</v>
      </c>
      <c r="EX12" s="76">
        <f>FD7</f>
        <v>198.37</v>
      </c>
      <c r="EY12" s="76">
        <f>FE7</f>
        <v>202.09</v>
      </c>
      <c r="EZ12" s="71"/>
      <c r="FA12" s="71"/>
      <c r="FB12" s="71"/>
      <c r="FC12" s="71"/>
      <c r="FD12" s="74" t="s">
        <v>120</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122</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123</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124</v>
      </c>
      <c r="AV15" s="69"/>
      <c r="AW15" s="69"/>
      <c r="AX15" s="69"/>
      <c r="AY15" s="69"/>
      <c r="AZ15" s="69"/>
      <c r="BA15" s="2"/>
      <c r="BB15" s="67"/>
      <c r="BC15" s="2"/>
      <c r="BD15" s="2"/>
      <c r="BE15" s="2"/>
      <c r="BF15" s="67" t="s">
        <v>124</v>
      </c>
      <c r="BG15" s="69"/>
      <c r="BH15" s="69"/>
      <c r="BI15" s="69"/>
      <c r="BJ15" s="69"/>
      <c r="BK15" s="69"/>
      <c r="BL15" s="2"/>
      <c r="BM15" s="2"/>
      <c r="BN15" s="2"/>
      <c r="BO15" s="2"/>
      <c r="BP15" s="2"/>
      <c r="BQ15" s="67" t="s">
        <v>124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124</v>
      </c>
      <c r="CW15" s="69"/>
      <c r="CX15" s="69"/>
      <c r="CY15" s="69"/>
      <c r="CZ15" s="69"/>
      <c r="DA15" s="69"/>
      <c r="DB15" s="2"/>
      <c r="DC15" s="2"/>
      <c r="DD15" s="2"/>
      <c r="DE15" s="2"/>
      <c r="DF15" s="67" t="s">
        <v>124</v>
      </c>
      <c r="DG15" s="69"/>
      <c r="DH15" s="69"/>
      <c r="DI15" s="69"/>
      <c r="DJ15" s="69"/>
      <c r="DK15" s="69"/>
      <c r="DL15" s="2"/>
      <c r="DM15" s="2"/>
      <c r="DN15" s="2"/>
      <c r="DO15" s="2"/>
      <c r="DP15" s="67" t="s">
        <v>124</v>
      </c>
      <c r="DQ15" s="69"/>
      <c r="DR15" s="69"/>
      <c r="DS15" s="69"/>
      <c r="DT15" s="69"/>
      <c r="DU15" s="69"/>
      <c r="DV15" s="2"/>
      <c r="DW15" s="2"/>
      <c r="DX15" s="2"/>
      <c r="DY15" s="2"/>
      <c r="DZ15" s="67" t="s">
        <v>124</v>
      </c>
      <c r="EA15" s="69"/>
      <c r="EB15" s="69"/>
      <c r="EC15" s="69"/>
      <c r="ED15" s="69"/>
      <c r="EE15" s="69"/>
      <c r="EF15" s="2"/>
      <c r="EG15" s="2"/>
      <c r="EH15" s="2"/>
      <c r="EI15" s="2"/>
      <c r="EJ15" s="67" t="s">
        <v>124</v>
      </c>
      <c r="EK15" s="69"/>
      <c r="EL15" s="69"/>
      <c r="EM15" s="69"/>
      <c r="EN15" s="69"/>
      <c r="EO15" s="69"/>
      <c r="EP15" s="2"/>
      <c r="EQ15" s="2"/>
      <c r="ER15" s="2"/>
      <c r="ES15" s="2"/>
      <c r="ET15" s="67" t="s">
        <v>124</v>
      </c>
      <c r="EU15" s="69"/>
      <c r="EV15" s="69"/>
      <c r="EW15" s="69"/>
      <c r="EX15" s="69"/>
      <c r="EY15" s="69"/>
      <c r="EZ15" s="2"/>
      <c r="FA15" s="2"/>
      <c r="FB15" s="2"/>
      <c r="FC15" s="2"/>
      <c r="FD15" s="67" t="s">
        <v>124</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124</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124</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125</v>
      </c>
      <c r="AV17" s="79">
        <f>IF(AW7="-",NA(),AW7)</f>
        <v>62.1</v>
      </c>
      <c r="AW17" s="79">
        <f>IF(AX7="-",NA(),AX7)</f>
        <v>64.900000000000006</v>
      </c>
      <c r="AX17" s="79">
        <f>IF(AY7="-",NA(),AY7)</f>
        <v>67</v>
      </c>
      <c r="AY17" s="79">
        <f>IF(AZ7="-",NA(),AZ7)</f>
        <v>67.900000000000006</v>
      </c>
      <c r="AZ17" s="79">
        <f>IF(BA7="-",NA(),BA7)</f>
        <v>51.9</v>
      </c>
      <c r="BA17" s="2"/>
      <c r="BB17" s="67"/>
      <c r="BC17" s="2"/>
      <c r="BD17" s="2"/>
      <c r="BE17" s="2"/>
      <c r="BF17" s="78" t="s">
        <v>125</v>
      </c>
      <c r="BG17" s="79">
        <f>IF(BH7="-",NA(),BH7)</f>
        <v>38.4</v>
      </c>
      <c r="BH17" s="79">
        <f>IF(BI7="-",NA(),BI7)</f>
        <v>44.4</v>
      </c>
      <c r="BI17" s="79">
        <f>IF(BJ7="-",NA(),BJ7)</f>
        <v>56.5</v>
      </c>
      <c r="BJ17" s="79">
        <f>IF(BK7="-",NA(),BK7)</f>
        <v>58.9</v>
      </c>
      <c r="BK17" s="79">
        <f>IF(BL7="-",NA(),BL7)</f>
        <v>64.2</v>
      </c>
      <c r="BL17" s="2"/>
      <c r="BM17" s="2"/>
      <c r="BN17" s="2"/>
      <c r="BO17" s="2"/>
      <c r="BP17" s="2"/>
      <c r="BQ17" s="78" t="s">
        <v>125</v>
      </c>
      <c r="BR17" s="79">
        <f>IF(BS7="-",NA(),BS7)</f>
        <v>86.4</v>
      </c>
      <c r="BS17" s="79">
        <f>IF(BT7="-",NA(),BT7)</f>
        <v>90.5</v>
      </c>
      <c r="BT17" s="79">
        <f>IF(BU7="-",NA(),BU7)</f>
        <v>92</v>
      </c>
      <c r="BU17" s="79">
        <f>IF(BV7="-",NA(),BV7)</f>
        <v>84.7</v>
      </c>
      <c r="BV17" s="79">
        <f>IF(BW7="-",NA(),BW7)</f>
        <v>121</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125</v>
      </c>
      <c r="CW17" s="79">
        <f>IF(CX7="-",NA(),CX7)</f>
        <v>27.1</v>
      </c>
      <c r="CX17" s="79">
        <f>IF(CY7="-",NA(),CY7)</f>
        <v>29.1</v>
      </c>
      <c r="CY17" s="79">
        <f>IF(CZ7="-",NA(),CZ7)</f>
        <v>30.7</v>
      </c>
      <c r="CZ17" s="79">
        <f>IF(DA7="-",NA(),DA7)</f>
        <v>27.8</v>
      </c>
      <c r="DA17" s="79">
        <f>IF(DB7="-",NA(),DB7)</f>
        <v>30.5</v>
      </c>
      <c r="DB17" s="2"/>
      <c r="DC17" s="2"/>
      <c r="DD17" s="2"/>
      <c r="DE17" s="2"/>
      <c r="DF17" s="78" t="s">
        <v>125</v>
      </c>
      <c r="DG17" s="79">
        <f>IF(DH7="-",NA(),DH7)</f>
        <v>31.1</v>
      </c>
      <c r="DH17" s="79">
        <f>IF(DI7="-",NA(),DI7)</f>
        <v>27.9</v>
      </c>
      <c r="DI17" s="79">
        <f>IF(DJ7="-",NA(),DJ7)</f>
        <v>29.3</v>
      </c>
      <c r="DJ17" s="79">
        <f>IF(DK7="-",NA(),DK7)</f>
        <v>31.6</v>
      </c>
      <c r="DK17" s="79">
        <f>IF(DL7="-",NA(),DL7)</f>
        <v>66.7</v>
      </c>
      <c r="DL17" s="2"/>
      <c r="DM17" s="2"/>
      <c r="DN17" s="2"/>
      <c r="DO17" s="2"/>
      <c r="DP17" s="78" t="s">
        <v>125</v>
      </c>
      <c r="DQ17" s="79">
        <f>IF(DR7="-",NA(),DR7)</f>
        <v>79.3</v>
      </c>
      <c r="DR17" s="79">
        <f>IF(DS7="-",NA(),DS7)</f>
        <v>81.599999999999994</v>
      </c>
      <c r="DS17" s="79">
        <f>IF(DT7="-",NA(),DT7)</f>
        <v>83.4</v>
      </c>
      <c r="DT17" s="79">
        <f>IF(DU7="-",NA(),DU7)</f>
        <v>76.8</v>
      </c>
      <c r="DU17" s="79">
        <f>IF(DV7="-",NA(),DV7)</f>
        <v>78.5</v>
      </c>
      <c r="DV17" s="2"/>
      <c r="DW17" s="2"/>
      <c r="DX17" s="2"/>
      <c r="DY17" s="2"/>
      <c r="DZ17" s="78" t="s">
        <v>125</v>
      </c>
      <c r="EA17" s="80">
        <f>IF(EB7="-",NA(),EB7)</f>
        <v>497.43</v>
      </c>
      <c r="EB17" s="80">
        <f>IF(EC7="-",NA(),EC7)</f>
        <v>500.05</v>
      </c>
      <c r="EC17" s="80">
        <f>IF(ED7="-",NA(),ED7)</f>
        <v>506.47</v>
      </c>
      <c r="ED17" s="80">
        <f>IF(EE7="-",NA(),EE7)</f>
        <v>499.55</v>
      </c>
      <c r="EE17" s="80">
        <f>IF(EF7="-",NA(),EF7)</f>
        <v>395.05</v>
      </c>
      <c r="EF17" s="2"/>
      <c r="EG17" s="2"/>
      <c r="EH17" s="2"/>
      <c r="EI17" s="2"/>
      <c r="EJ17" s="78" t="s">
        <v>125</v>
      </c>
      <c r="EK17" s="80">
        <f>IF(EL7="-",NA(),EL7)</f>
        <v>770.46</v>
      </c>
      <c r="EL17" s="80">
        <f>IF(EM7="-",NA(),EM7)</f>
        <v>753.06</v>
      </c>
      <c r="EM17" s="80">
        <f>IF(EN7="-",NA(),EN7)</f>
        <v>747.26</v>
      </c>
      <c r="EN17" s="80">
        <f>IF(EO7="-",NA(),EO7)</f>
        <v>730.89</v>
      </c>
      <c r="EO17" s="80">
        <f>IF(EP7="-",NA(),EP7)</f>
        <v>743.82</v>
      </c>
      <c r="EP17" s="2"/>
      <c r="EQ17" s="2"/>
      <c r="ER17" s="2"/>
      <c r="ES17" s="2"/>
      <c r="ET17" s="78" t="s">
        <v>125</v>
      </c>
      <c r="EU17" s="80">
        <f>IF(EV7="-",NA(),EV7)</f>
        <v>324.61</v>
      </c>
      <c r="EV17" s="80">
        <f>IF(EW7="-",NA(),EW7)</f>
        <v>318.43</v>
      </c>
      <c r="EW17" s="80">
        <f>IF(EX7="-",NA(),EX7)</f>
        <v>308.04000000000002</v>
      </c>
      <c r="EX17" s="80">
        <f>IF(EY7="-",NA(),EY7)</f>
        <v>291.11</v>
      </c>
      <c r="EY17" s="80">
        <f>IF(EZ7="-",NA(),EZ7)</f>
        <v>300.51</v>
      </c>
      <c r="EZ17" s="2"/>
      <c r="FA17" s="2"/>
      <c r="FB17" s="2"/>
      <c r="FC17" s="2"/>
      <c r="FD17" s="78" t="s">
        <v>125</v>
      </c>
      <c r="FE17" s="79">
        <f>IF(FF7="-",NA(),FF7)</f>
        <v>13.8</v>
      </c>
      <c r="FF17" s="79">
        <f>IF(FG7="-",NA(),FG7)</f>
        <v>14.3</v>
      </c>
      <c r="FG17" s="79">
        <f>IF(FH7="-",NA(),FH7)</f>
        <v>14.7</v>
      </c>
      <c r="FH17" s="79">
        <f>IF(FI7="-",NA(),FI7)</f>
        <v>14.1</v>
      </c>
      <c r="FI17" s="79">
        <f>IF(FJ7="-",NA(),FJ7)</f>
        <v>11.3</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125</v>
      </c>
      <c r="AK18" s="79">
        <f>IF(AL7="-",NA(),AL7)</f>
        <v>92</v>
      </c>
      <c r="AL18" s="79">
        <f>IF(AM7="-",NA(),AM7)</f>
        <v>96</v>
      </c>
      <c r="AM18" s="79">
        <f>IF(AN7="-",NA(),AN7)</f>
        <v>98.8</v>
      </c>
      <c r="AN18" s="79">
        <f>IF(AO7="-",NA(),AO7)</f>
        <v>96.2</v>
      </c>
      <c r="AO18" s="79">
        <f>IF(AP7="-",NA(),AP7)</f>
        <v>83.1</v>
      </c>
      <c r="AP18" s="2"/>
      <c r="AQ18" s="2"/>
      <c r="AR18" s="2"/>
      <c r="AS18" s="2"/>
      <c r="AT18" s="2"/>
      <c r="AU18" s="78" t="s">
        <v>126</v>
      </c>
      <c r="AV18" s="79">
        <f>IF(BB7="-",NA(),BB7)</f>
        <v>94.2</v>
      </c>
      <c r="AW18" s="79">
        <f>IF(BC7="-",NA(),BC7)</f>
        <v>94</v>
      </c>
      <c r="AX18" s="79">
        <f>IF(BD7="-",NA(),BD7)</f>
        <v>93.2</v>
      </c>
      <c r="AY18" s="79">
        <f>IF(BE7="-",NA(),BE7)</f>
        <v>89.9</v>
      </c>
      <c r="AZ18" s="79">
        <f>IF(BF7="-",NA(),BF7)</f>
        <v>71.400000000000006</v>
      </c>
      <c r="BA18" s="2"/>
      <c r="BB18" s="2"/>
      <c r="BC18" s="2"/>
      <c r="BD18" s="2"/>
      <c r="BE18" s="2"/>
      <c r="BF18" s="78" t="s">
        <v>119</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119</v>
      </c>
      <c r="BR18" s="79">
        <f>IF(BX7="-",NA(),BX7)</f>
        <v>86.1</v>
      </c>
      <c r="BS18" s="79">
        <f>IF(BY7="-",NA(),BY7)</f>
        <v>62.9</v>
      </c>
      <c r="BT18" s="79">
        <f>IF(BZ7="-",NA(),BZ7)</f>
        <v>34.799999999999997</v>
      </c>
      <c r="BU18" s="79">
        <f>IF(CA7="-",NA(),CA7)</f>
        <v>35.1</v>
      </c>
      <c r="BV18" s="79">
        <f>IF(CB7="-",NA(),CB7)</f>
        <v>58.4</v>
      </c>
      <c r="BW18" s="2"/>
      <c r="BX18" s="2"/>
      <c r="BY18" s="2"/>
      <c r="BZ18" s="2"/>
      <c r="CA18" s="2"/>
      <c r="CB18" s="81" t="s">
        <v>127</v>
      </c>
      <c r="CC18" s="79">
        <f>IF(CC11="-",NA(),CC11)</f>
        <v>77</v>
      </c>
      <c r="CD18" s="79">
        <f t="shared" ref="CD18:CG18" si="4">IF(CD11="-",NA(),CD11)</f>
        <v>78.3</v>
      </c>
      <c r="CE18" s="79">
        <f t="shared" si="4"/>
        <v>80.7</v>
      </c>
      <c r="CF18" s="79">
        <f t="shared" si="4"/>
        <v>73.5</v>
      </c>
      <c r="CG18" s="79">
        <f t="shared" si="4"/>
        <v>107.7</v>
      </c>
      <c r="CH18" s="2"/>
      <c r="CI18" s="2"/>
      <c r="CJ18" s="2"/>
      <c r="CK18" s="2"/>
      <c r="CL18" s="2"/>
      <c r="CM18" s="2"/>
      <c r="CN18" s="2"/>
      <c r="CO18" s="2"/>
      <c r="CP18" s="2"/>
      <c r="CQ18" s="2"/>
      <c r="CR18" s="2"/>
      <c r="CS18" s="2"/>
      <c r="CT18" s="2"/>
      <c r="CU18" s="2"/>
      <c r="CV18" s="78" t="s">
        <v>119</v>
      </c>
      <c r="CW18" s="79">
        <f>IF(DC7="-",NA(),DC7)</f>
        <v>8.1</v>
      </c>
      <c r="CX18" s="79">
        <f>IF(DD7="-",NA(),DD7)</f>
        <v>8</v>
      </c>
      <c r="CY18" s="79">
        <f>IF(DE7="-",NA(),DE7)</f>
        <v>8</v>
      </c>
      <c r="CZ18" s="79">
        <f>IF(DF7="-",NA(),DF7)</f>
        <v>7.5</v>
      </c>
      <c r="DA18" s="79">
        <f>IF(DG7="-",NA(),DG7)</f>
        <v>9.6</v>
      </c>
      <c r="DB18" s="2"/>
      <c r="DC18" s="2"/>
      <c r="DD18" s="2"/>
      <c r="DE18" s="2"/>
      <c r="DF18" s="78" t="s">
        <v>119</v>
      </c>
      <c r="DG18" s="79">
        <f>IF(DM7="-",NA(),DM7)</f>
        <v>22.5</v>
      </c>
      <c r="DH18" s="79">
        <f>IF(DN7="-",NA(),DN7)</f>
        <v>21.9</v>
      </c>
      <c r="DI18" s="79">
        <f>IF(DO7="-",NA(),DO7)</f>
        <v>23.3</v>
      </c>
      <c r="DJ18" s="79">
        <f>IF(DP7="-",NA(),DP7)</f>
        <v>29.5</v>
      </c>
      <c r="DK18" s="79">
        <f>IF(DQ7="-",NA(),DQ7)</f>
        <v>53.2</v>
      </c>
      <c r="DL18" s="2"/>
      <c r="DM18" s="2"/>
      <c r="DN18" s="2"/>
      <c r="DO18" s="2"/>
      <c r="DP18" s="78" t="s">
        <v>126</v>
      </c>
      <c r="DQ18" s="79">
        <f>IF(DW7="-",NA(),DW7)</f>
        <v>78.400000000000006</v>
      </c>
      <c r="DR18" s="79">
        <f>IF(DX7="-",NA(),DX7)</f>
        <v>77.8</v>
      </c>
      <c r="DS18" s="79">
        <f>IF(DY7="-",NA(),DY7)</f>
        <v>77.400000000000006</v>
      </c>
      <c r="DT18" s="79">
        <f>IF(DZ7="-",NA(),DZ7)</f>
        <v>74.900000000000006</v>
      </c>
      <c r="DU18" s="79">
        <f>IF(EA7="-",NA(),EA7)</f>
        <v>74.5</v>
      </c>
      <c r="DV18" s="2"/>
      <c r="DW18" s="2"/>
      <c r="DX18" s="2"/>
      <c r="DY18" s="2"/>
      <c r="DZ18" s="78" t="s">
        <v>119</v>
      </c>
      <c r="EA18" s="80">
        <f>IF(EG7="-",NA(),EG7)</f>
        <v>255.17</v>
      </c>
      <c r="EB18" s="80">
        <f>IF(EH7="-",NA(),EH7)</f>
        <v>248.24</v>
      </c>
      <c r="EC18" s="80">
        <f>IF(EI7="-",NA(),EI7)</f>
        <v>249.59</v>
      </c>
      <c r="ED18" s="80">
        <f>IF(EJ7="-",NA(),EJ7)</f>
        <v>250.69</v>
      </c>
      <c r="EE18" s="80">
        <f>IF(EK7="-",NA(),EK7)</f>
        <v>207.59</v>
      </c>
      <c r="EF18" s="2"/>
      <c r="EG18" s="2"/>
      <c r="EH18" s="2"/>
      <c r="EI18" s="2"/>
      <c r="EJ18" s="78" t="s">
        <v>119</v>
      </c>
      <c r="EK18" s="80">
        <f>IF(EQ7="-",NA(),EQ7)</f>
        <v>324.35000000000002</v>
      </c>
      <c r="EL18" s="80">
        <f>IF(ER7="-",NA(),ER7)</f>
        <v>330.16</v>
      </c>
      <c r="EM18" s="80">
        <f>IF(ES7="-",NA(),ES7)</f>
        <v>339.58</v>
      </c>
      <c r="EN18" s="80">
        <f>IF(ET7="-",NA(),ET7)</f>
        <v>351.73</v>
      </c>
      <c r="EO18" s="80">
        <f>IF(EU7="-",NA(),EU7)</f>
        <v>350.51</v>
      </c>
      <c r="EP18" s="2"/>
      <c r="EQ18" s="2"/>
      <c r="ER18" s="2"/>
      <c r="ES18" s="2"/>
      <c r="ET18" s="78" t="s">
        <v>119</v>
      </c>
      <c r="EU18" s="80">
        <f>IF(FA7="-",NA(),FA7)</f>
        <v>189.23</v>
      </c>
      <c r="EV18" s="80">
        <f>IF(FB7="-",NA(),FB7)</f>
        <v>193.56</v>
      </c>
      <c r="EW18" s="80">
        <f>IF(FC7="-",NA(),FC7)</f>
        <v>193.73</v>
      </c>
      <c r="EX18" s="80">
        <f>IF(FD7="-",NA(),FD7)</f>
        <v>198.37</v>
      </c>
      <c r="EY18" s="80">
        <f>IF(FE7="-",NA(),FE7)</f>
        <v>202.09</v>
      </c>
      <c r="EZ18" s="2"/>
      <c r="FA18" s="2"/>
      <c r="FB18" s="2"/>
      <c r="FC18" s="2"/>
      <c r="FD18" s="78" t="s">
        <v>119</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103.5</v>
      </c>
      <c r="AL19" s="79">
        <f>IF(AR7="-",NA(),AR7)</f>
        <v>103.3</v>
      </c>
      <c r="AM19" s="79">
        <f>IF(AS7="-",NA(),AS7)</f>
        <v>102.4</v>
      </c>
      <c r="AN19" s="79">
        <f>IF(AT7="-",NA(),AT7)</f>
        <v>98.5</v>
      </c>
      <c r="AO19" s="79">
        <f>IF(AU7="-",NA(),AU7)</f>
        <v>83.7</v>
      </c>
      <c r="AP19" s="2"/>
      <c r="AQ19" s="2"/>
      <c r="AR19" s="2"/>
      <c r="AS19" s="2"/>
      <c r="AT19" s="2"/>
      <c r="AU19" s="78" t="s">
        <v>128</v>
      </c>
      <c r="AV19" s="82">
        <f>$BG$7</f>
        <v>100</v>
      </c>
      <c r="AW19" s="82">
        <f>$BG$7</f>
        <v>100</v>
      </c>
      <c r="AX19" s="82">
        <f>$BG$7</f>
        <v>100</v>
      </c>
      <c r="AY19" s="82">
        <f>$BG$7</f>
        <v>100</v>
      </c>
      <c r="AZ19" s="82">
        <f>$BG$7</f>
        <v>100</v>
      </c>
      <c r="BA19" s="2"/>
      <c r="BB19" s="2"/>
      <c r="BC19" s="2"/>
      <c r="BD19" s="2"/>
      <c r="BE19" s="2"/>
      <c r="BF19" s="78" t="s">
        <v>128</v>
      </c>
      <c r="BG19" s="82">
        <f>$BR$7</f>
        <v>100</v>
      </c>
      <c r="BH19" s="82">
        <f>$BR$7</f>
        <v>100</v>
      </c>
      <c r="BI19" s="82">
        <f>$BR$7</f>
        <v>100</v>
      </c>
      <c r="BJ19" s="82">
        <f>$BR$7</f>
        <v>100</v>
      </c>
      <c r="BK19" s="82">
        <f>$BR$7</f>
        <v>100</v>
      </c>
      <c r="BL19" s="2"/>
      <c r="BM19" s="2"/>
      <c r="BN19" s="2"/>
      <c r="BO19" s="2"/>
      <c r="BP19" s="2"/>
      <c r="BQ19" s="78" t="s">
        <v>128</v>
      </c>
      <c r="BR19" s="82">
        <f>$CC$7</f>
        <v>0</v>
      </c>
      <c r="BS19" s="82">
        <f>$CC$7</f>
        <v>0</v>
      </c>
      <c r="BT19" s="82">
        <f>$CC$7</f>
        <v>0</v>
      </c>
      <c r="BU19" s="82">
        <f>$CC$7</f>
        <v>0</v>
      </c>
      <c r="BV19" s="82">
        <f>$CC$7</f>
        <v>0</v>
      </c>
      <c r="BW19" s="2"/>
      <c r="BX19" s="2"/>
      <c r="BY19" s="2"/>
      <c r="BZ19" s="2"/>
      <c r="CA19" s="2"/>
      <c r="CB19" s="81" t="s">
        <v>129</v>
      </c>
      <c r="CC19" s="79">
        <f t="shared" ref="CC19:CG21" si="5">IF(CC12="-",NA(),CC12)</f>
        <v>284.7</v>
      </c>
      <c r="CD19" s="79">
        <f t="shared" si="5"/>
        <v>269.39999999999998</v>
      </c>
      <c r="CE19" s="79">
        <f t="shared" si="5"/>
        <v>263.2</v>
      </c>
      <c r="CF19" s="79">
        <f t="shared" si="5"/>
        <v>264.8</v>
      </c>
      <c r="CG19" s="79">
        <f t="shared" si="5"/>
        <v>353.2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130</v>
      </c>
      <c r="BR20" s="2"/>
      <c r="BS20" s="2"/>
      <c r="BT20" s="2"/>
      <c r="BU20" s="2"/>
      <c r="BV20" s="2"/>
      <c r="BW20" s="2"/>
      <c r="BX20" s="2"/>
      <c r="BY20" s="2"/>
      <c r="BZ20" s="2"/>
      <c r="CA20" s="2"/>
      <c r="CB20" s="81" t="s">
        <v>122</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131</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矢野　隆聖</cp:lastModifiedBy>
  <cp:lastPrinted>2022-01-21T01:06:40Z</cp:lastPrinted>
  <dcterms:created xsi:type="dcterms:W3CDTF">2021-12-07T03:55:21Z</dcterms:created>
  <dcterms:modified xsi:type="dcterms:W3CDTF">2022-01-31T07:10:06Z</dcterms:modified>
  <cp:category>
  </cp:category>
</cp:coreProperties>
</file>