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15_財政局\15102000_財政局財政部財政課\地方公営企業決算状況調査\令和2年度決算\⑩経営比較分析\02_回答\"/>
    </mc:Choice>
  </mc:AlternateContent>
  <xr:revisionPtr revIDLastSave="0" documentId="13_ncr:1_{A9FA9F89-C256-4B57-A111-67AD7943BDBA}" xr6:coauthVersionLast="36" xr6:coauthVersionMax="36" xr10:uidLastSave="{00000000-0000-0000-0000-000000000000}"/>
  <workbookProtection workbookAlgorithmName="SHA-512" workbookHashValue="t1Xkm0q/3fRY43LfP4vubXqSG4CrUFigaDvoI9gZwBWQg4yCqDZReYS6Lop0/VZbNpf7u/ZIi2AYZSg+hBAnpQ==" workbookSaltValue="k4WRvVH9H/38pn14lvQVWw==" workbookSpinCount="100000" lockStructure="1"/>
  <bookViews>
    <workbookView xWindow="279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HJ51" i="4" l="1"/>
  <c r="MA30" i="4"/>
  <c r="MI76" i="4"/>
  <c r="IT76" i="4"/>
  <c r="CS51" i="4"/>
  <c r="HJ30" i="4"/>
  <c r="CS30" i="4"/>
  <c r="BZ76" i="4"/>
  <c r="MA51" i="4"/>
  <c r="C11" i="5"/>
  <c r="D11" i="5"/>
  <c r="E11" i="5"/>
  <c r="B11" i="5"/>
  <c r="BK76" i="4" l="1"/>
  <c r="LH51" i="4"/>
  <c r="LT76" i="4"/>
  <c r="GQ51" i="4"/>
  <c r="LH30" i="4"/>
  <c r="IE76" i="4"/>
  <c r="BZ51" i="4"/>
  <c r="GQ30" i="4"/>
  <c r="BZ30" i="4"/>
  <c r="BG51" i="4"/>
  <c r="AV76" i="4"/>
  <c r="KO51" i="4"/>
  <c r="LE76" i="4"/>
  <c r="KO30" i="4"/>
  <c r="HP76" i="4"/>
  <c r="FX51" i="4"/>
  <c r="FX30" i="4"/>
  <c r="BG30" i="4"/>
  <c r="KP76" i="4"/>
  <c r="JV30" i="4"/>
  <c r="HA76" i="4"/>
  <c r="AN30" i="4"/>
  <c r="AG76" i="4"/>
  <c r="JV51" i="4"/>
  <c r="FE51" i="4"/>
  <c r="FE30" i="4"/>
  <c r="AN51" i="4"/>
  <c r="R76" i="4"/>
  <c r="KA76" i="4"/>
  <c r="JC30" i="4"/>
  <c r="GL76" i="4"/>
  <c r="U51" i="4"/>
  <c r="EL30" i="4"/>
  <c r="U30" i="4"/>
  <c r="JC51" i="4"/>
  <c r="EL51"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<sst xmlns="http://schemas.openxmlformats.org/spreadsheetml/2006/main" count="278" uniqueCount="135">
  <si>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</si>
  <si>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</si>
  <si>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</si>
  <si>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</si>
  <si>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</si>
  <si>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</si>
  <si>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</si>
  <si>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</si>
  <si>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</si>
  <si>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</si>
  <si>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</si>
  <si>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</si>
  <si>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</si>
  <si>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</si>
  <si>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</si>
  <si>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</si>
  <si>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</si>
  <si>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</si>
  <si>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</si>
  <si>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</si>
  <si>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</si>
  <si>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</si>
  <si>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</si>
  <si>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</si>
  <si>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</si>
  <si>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</si>
  <si>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</si>
  <si>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</si>
  <si>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</si>
  <si>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</si>
  <si>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</si>
  <si>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</si>
  <si>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</si>
  <si>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</si>
  <si>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</si>
  <si>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</si>
  <si>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</si>
  <si>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</si>
  <si>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</si>
  <si>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</si>
  <si>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</si>
  <si>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</si>
  <si>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</si>
  <si>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</si>
  <si>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</si>
  <si>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</si>
  <si>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</si>
  <si>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</si>
  <si>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</si>
  <si>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</si>
  <si>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</si>
  <si>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</si>
  <si>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</si>
  <si>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</si>
  <si>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</si>
  <si>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</si>
  <si>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</si>
  <si>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</si>
  <si>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</si>
  <si>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</si>
  <si>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</si>
  <si>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</si>
  <si>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</si>
  <si>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</si>
  <si>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</si>
  <si>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</si>
  <si>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</si>
  <si>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</si>
  <si>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</si>
  <si>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</si>
  <si>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</si>
  <si>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</si>
  <si>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</si>
  <si>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</si>
  <si>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</si>
  <si>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</si>
  <si>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</si>
  <si>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</si>
  <si>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</si>
  <si>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</si>
  <si>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</si>
  <si>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</si>
  <si>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</si>
  <si>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</si>
  <si>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</si>
  <si>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</si>
  <si>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</si>
  <si>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</si>
  <si>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</si>
  <si>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</si>
  <si>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</si>
  <si>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</si>
  <si>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</si>
  <si>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</si>
  <si>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</si>
  <si>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</si>
  <si>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</si>
  <si>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</si>
  <si>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</si>
  <si>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</si>
  <si>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</si>
  <si>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</si>
  <si>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</si>
  <si>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</si>
  <si>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</si>
  <si>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</si>
  <si>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</si>
  <si>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</si>
  <si>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</si>
  <si>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</si>
  <si>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</si>
  <si>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</si>
  <si>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</si>
  <si>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千葉市</t>
  </si>
  <si>
    <t>千葉市栄町立体駐車場</t>
  </si>
  <si>
    <t>法非適用</t>
  </si>
  <si>
    <t>駐車場整備事業</t>
  </si>
  <si>
    <t>-</t>
  </si>
  <si>
    <t>Ａ１Ｂ２</t>
  </si>
  <si>
    <t>非設置</t>
  </si>
  <si>
    <t>該当数値なし</t>
  </si>
  <si>
    <t>都市計画駐車場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</si>
  <si>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</si>
  <si>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</si>
  <si>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</si>
  <si>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</si>
  <si>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</si>
  <si>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</si>
  <si>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</si>
  <si>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</si>
  <si>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</si>
  <si>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本市の駐車場事業としては、これまで「中央立体駐車場」「栄町立体駐車場」の2か所を運営してきた。
　本市は指定管理者制度の利用料金制を導入しており、修繕を除く管理運営費については全て受益者負担、修繕については市負担としている。その結果、修繕に係る経費についてのみ市負担が生じていることから、他会計補助金比率が高い状況となっていた。しかし、平成28年度は、利用者減による平成27年度末の中央立体駐車場の閉鎖により、指定管理者側の収支が改善し、かつ修繕費の繰出が少なくなったため、他会計補助金比率を大幅に下げることが可能となり、令和2年度にかけて、ほぼ横ばいで推移している。
　EBITDAについては、新型コロナウイルスの影響もあり、総収益は減少となった。いまだ類似団体の平均値とも乖離しているものの、指定管理者の企業努力による総費用の低下によって、平成28年度から改善傾向が継続している。
　売上高GOP比率は、平成30年度までは類似施設の平均を下回っていたが、令和元年度は、運営の合理化等を進めたことによる営業費用の減少により大幅に改善され、初めて類似施設の平均を上回った。また、令和2年度も引き続き、類似施設の平均を上回る結果となった。</t>
    <rPh sb="1" eb="2">
      <t>ホン</t>
    </rPh>
    <rPh sb="2" eb="3">
      <t>シ</t>
    </rPh>
    <rPh sb="4" eb="7">
      <t>チュウシャジョウ</t>
    </rPh>
    <rPh sb="7" eb="9">
      <t>ジギョウ</t>
    </rPh>
    <rPh sb="19" eb="21">
      <t>チュウオウ</t>
    </rPh>
    <rPh sb="21" eb="23">
      <t>リッタイ</t>
    </rPh>
    <rPh sb="23" eb="26">
      <t>チュウシャジョウ</t>
    </rPh>
    <rPh sb="28" eb="30">
      <t>サカエチョウ</t>
    </rPh>
    <rPh sb="30" eb="32">
      <t>リッタイ</t>
    </rPh>
    <rPh sb="32" eb="35">
      <t>チュウシャジョウ</t>
    </rPh>
    <rPh sb="39" eb="40">
      <t>ショ</t>
    </rPh>
    <rPh sb="41" eb="43">
      <t>ウンエイ</t>
    </rPh>
    <rPh sb="50" eb="51">
      <t>ホン</t>
    </rPh>
    <rPh sb="51" eb="52">
      <t>シ</t>
    </rPh>
    <rPh sb="74" eb="76">
      <t>シュウゼン</t>
    </rPh>
    <rPh sb="77" eb="78">
      <t>ノゾ</t>
    </rPh>
    <rPh sb="79" eb="81">
      <t>カンリ</t>
    </rPh>
    <rPh sb="81" eb="84">
      <t>ウンエイヒ</t>
    </rPh>
    <rPh sb="89" eb="90">
      <t>スベ</t>
    </rPh>
    <rPh sb="91" eb="94">
      <t>ジュエキシャ</t>
    </rPh>
    <rPh sb="94" eb="96">
      <t>フタン</t>
    </rPh>
    <rPh sb="115" eb="117">
      <t>ケッカ</t>
    </rPh>
    <rPh sb="118" eb="120">
      <t>シュウゼン</t>
    </rPh>
    <rPh sb="121" eb="122">
      <t>カカ</t>
    </rPh>
    <rPh sb="123" eb="125">
      <t>ケイヒ</t>
    </rPh>
    <rPh sb="131" eb="132">
      <t>シ</t>
    </rPh>
    <rPh sb="132" eb="134">
      <t>フタン</t>
    </rPh>
    <rPh sb="135" eb="136">
      <t>ショウ</t>
    </rPh>
    <rPh sb="169" eb="171">
      <t>ヘイセイ</t>
    </rPh>
    <rPh sb="184" eb="186">
      <t>ヘイセイ</t>
    </rPh>
    <rPh sb="188" eb="191">
      <t>ネンドマツ</t>
    </rPh>
    <rPh sb="200" eb="202">
      <t>ヘイサ</t>
    </rPh>
    <rPh sb="226" eb="228">
      <t>クリダ</t>
    </rPh>
    <rPh sb="229" eb="230">
      <t>スク</t>
    </rPh>
    <rPh sb="247" eb="249">
      <t>オオハバ</t>
    </rPh>
    <rPh sb="250" eb="251">
      <t>サ</t>
    </rPh>
    <rPh sb="256" eb="258">
      <t>カノウ</t>
    </rPh>
    <rPh sb="262" eb="264">
      <t>レイワ</t>
    </rPh>
    <rPh sb="266" eb="267">
      <t>ド</t>
    </rPh>
    <rPh sb="274" eb="275">
      <t>ヨコ</t>
    </rPh>
    <rPh sb="278" eb="280">
      <t>スイイ</t>
    </rPh>
    <rPh sb="299" eb="301">
      <t>シンガタ</t>
    </rPh>
    <rPh sb="309" eb="311">
      <t>エイキョウ</t>
    </rPh>
    <rPh sb="315" eb="318">
      <t>ソウシュウエキ</t>
    </rPh>
    <rPh sb="319" eb="321">
      <t>ゲンショウ</t>
    </rPh>
    <rPh sb="349" eb="351">
      <t>シテイ</t>
    </rPh>
    <rPh sb="351" eb="354">
      <t>カンリシャ</t>
    </rPh>
    <rPh sb="355" eb="357">
      <t>キギョウ</t>
    </rPh>
    <rPh sb="357" eb="359">
      <t>ドリョク</t>
    </rPh>
    <rPh sb="373" eb="375">
      <t>ヘイセイ</t>
    </rPh>
    <rPh sb="377" eb="379">
      <t>ネンド</t>
    </rPh>
    <rPh sb="383" eb="385">
      <t>ケイコウ</t>
    </rPh>
    <rPh sb="386" eb="388">
      <t>ケイゾク</t>
    </rPh>
    <rPh sb="395" eb="397">
      <t>ウリアゲ</t>
    </rPh>
    <rPh sb="397" eb="398">
      <t>ダカ</t>
    </rPh>
    <rPh sb="401" eb="403">
      <t>ヒリツ</t>
    </rPh>
    <rPh sb="405" eb="407">
      <t>ヘイセイ</t>
    </rPh>
    <rPh sb="409" eb="411">
      <t>ネンド</t>
    </rPh>
    <rPh sb="414" eb="416">
      <t>ルイジ</t>
    </rPh>
    <rPh sb="416" eb="418">
      <t>シセツ</t>
    </rPh>
    <rPh sb="419" eb="421">
      <t>ヘイキン</t>
    </rPh>
    <rPh sb="422" eb="424">
      <t>シタマワ</t>
    </rPh>
    <rPh sb="430" eb="432">
      <t>レイワ</t>
    </rPh>
    <rPh sb="432" eb="433">
      <t>モト</t>
    </rPh>
    <rPh sb="433" eb="435">
      <t>ネンド</t>
    </rPh>
    <rPh sb="437" eb="439">
      <t>ウンエイ</t>
    </rPh>
    <rPh sb="440" eb="443">
      <t>ゴウリカ</t>
    </rPh>
    <rPh sb="443" eb="444">
      <t>トウ</t>
    </rPh>
    <rPh sb="445" eb="446">
      <t>スス</t>
    </rPh>
    <rPh sb="453" eb="455">
      <t>エイギョウ</t>
    </rPh>
    <rPh sb="455" eb="457">
      <t>ヒヨウ</t>
    </rPh>
    <rPh sb="458" eb="460">
      <t>ゲンショウ</t>
    </rPh>
    <rPh sb="463" eb="465">
      <t>オオハバ</t>
    </rPh>
    <rPh sb="466" eb="468">
      <t>カイゼン</t>
    </rPh>
    <rPh sb="471" eb="472">
      <t>ハジ</t>
    </rPh>
    <rPh sb="482" eb="484">
      <t>ウワマワ</t>
    </rPh>
    <rPh sb="490" eb="492">
      <t>レイワ</t>
    </rPh>
    <rPh sb="494" eb="495">
      <t>ド</t>
    </rPh>
    <rPh sb="496" eb="497">
      <t>ヒ</t>
    </rPh>
    <rPh sb="498" eb="499">
      <t>ツヅ</t>
    </rPh>
    <rPh sb="501" eb="503">
      <t>ルイジ</t>
    </rPh>
    <rPh sb="503" eb="505">
      <t>シセツ</t>
    </rPh>
    <rPh sb="506" eb="508">
      <t>ヘイキン</t>
    </rPh>
    <rPh sb="509" eb="511">
      <t>ウワマワ</t>
    </rPh>
    <rPh sb="512" eb="514">
      <t>ケッカ</t>
    </rPh>
    <phoneticPr fontId="15"/>
  </si>
  <si>
    <t>　稼働率については、類似施設の平均には及ばない状況であり、かつ、新型コロナウイルスの影響により、新型コロナウイルス影響前の平成30年度と比較すると▲12.7%となっている。
　なお、栄町立体駐車場付近にはコインパーキングが多数存在していることに加え、近くにあった大型商業施設の閉店など、今後の駐車場需要の低下が懸念される。</t>
    <rPh sb="1" eb="3">
      <t>カドウ</t>
    </rPh>
    <rPh sb="3" eb="4">
      <t>リツ</t>
    </rPh>
    <rPh sb="10" eb="12">
      <t>ルイジ</t>
    </rPh>
    <rPh sb="12" eb="14">
      <t>シセツ</t>
    </rPh>
    <rPh sb="15" eb="17">
      <t>ヘイキン</t>
    </rPh>
    <rPh sb="19" eb="20">
      <t>オヨ</t>
    </rPh>
    <rPh sb="23" eb="25">
      <t>ジョウキョウ</t>
    </rPh>
    <rPh sb="32" eb="34">
      <t>シンガタ</t>
    </rPh>
    <rPh sb="42" eb="44">
      <t>エイキョウ</t>
    </rPh>
    <rPh sb="48" eb="50">
      <t>シンガタ</t>
    </rPh>
    <rPh sb="57" eb="59">
      <t>エイキョウ</t>
    </rPh>
    <rPh sb="59" eb="60">
      <t>マエ</t>
    </rPh>
    <rPh sb="61" eb="63">
      <t>ヘイセイ</t>
    </rPh>
    <rPh sb="65" eb="67">
      <t>ネンド</t>
    </rPh>
    <rPh sb="68" eb="70">
      <t>ヒカク</t>
    </rPh>
    <rPh sb="91" eb="93">
      <t>サカエチョウ</t>
    </rPh>
    <rPh sb="93" eb="95">
      <t>リッタイ</t>
    </rPh>
    <rPh sb="95" eb="98">
      <t>チュウシャジョウ</t>
    </rPh>
    <rPh sb="98" eb="100">
      <t>フキン</t>
    </rPh>
    <rPh sb="111" eb="113">
      <t>タスウ</t>
    </rPh>
    <rPh sb="113" eb="115">
      <t>ソンザイ</t>
    </rPh>
    <rPh sb="122" eb="123">
      <t>クワ</t>
    </rPh>
    <rPh sb="125" eb="126">
      <t>チカ</t>
    </rPh>
    <rPh sb="131" eb="133">
      <t>オオガタ</t>
    </rPh>
    <rPh sb="133" eb="135">
      <t>ショウギョウ</t>
    </rPh>
    <rPh sb="135" eb="137">
      <t>シセツ</t>
    </rPh>
    <rPh sb="138" eb="140">
      <t>ヘイテン</t>
    </rPh>
    <rPh sb="143" eb="145">
      <t>コンゴ</t>
    </rPh>
    <rPh sb="146" eb="149">
      <t>チュウシャジョウ</t>
    </rPh>
    <rPh sb="149" eb="151">
      <t>ジュヨウ</t>
    </rPh>
    <rPh sb="152" eb="154">
      <t>テイカ</t>
    </rPh>
    <rPh sb="155" eb="157">
      <t>ケネン</t>
    </rPh>
    <phoneticPr fontId="15"/>
  </si>
  <si>
    <t>　すでに、建設における駐車場用地取得および建設に関する償還は完了しており、企業債残高は存在しない。ただし、既に耐用年数を経過し、施設の老朽化が進行しているため、収益状況をにらみつつ、廃止や民間譲渡なども含めた検討を行う必要がある。</t>
    <rPh sb="5" eb="7">
      <t>ケンセツ</t>
    </rPh>
    <rPh sb="11" eb="14">
      <t>チュウシャジョウ</t>
    </rPh>
    <rPh sb="14" eb="16">
      <t>ヨウチ</t>
    </rPh>
    <rPh sb="16" eb="18">
      <t>シュトク</t>
    </rPh>
    <rPh sb="21" eb="23">
      <t>ケンセツ</t>
    </rPh>
    <rPh sb="24" eb="25">
      <t>カン</t>
    </rPh>
    <rPh sb="27" eb="29">
      <t>ショウカン</t>
    </rPh>
    <rPh sb="30" eb="32">
      <t>カンリョウ</t>
    </rPh>
    <rPh sb="37" eb="39">
      <t>キギョウ</t>
    </rPh>
    <rPh sb="39" eb="40">
      <t>サイ</t>
    </rPh>
    <rPh sb="40" eb="42">
      <t>ザンダカ</t>
    </rPh>
    <rPh sb="43" eb="45">
      <t>ソンザイ</t>
    </rPh>
    <rPh sb="53" eb="54">
      <t>スデ</t>
    </rPh>
    <rPh sb="55" eb="57">
      <t>タイヨウ</t>
    </rPh>
    <rPh sb="57" eb="59">
      <t>ネンスウ</t>
    </rPh>
    <rPh sb="60" eb="62">
      <t>ケイカ</t>
    </rPh>
    <rPh sb="64" eb="66">
      <t>シセツ</t>
    </rPh>
    <rPh sb="67" eb="70">
      <t>ロウキュウカ</t>
    </rPh>
    <rPh sb="71" eb="73">
      <t>シンコウ</t>
    </rPh>
    <rPh sb="80" eb="82">
      <t>シュウエキ</t>
    </rPh>
    <rPh sb="82" eb="84">
      <t>ジョウキョウ</t>
    </rPh>
    <rPh sb="91" eb="93">
      <t>ハイシ</t>
    </rPh>
    <rPh sb="94" eb="96">
      <t>ミンカン</t>
    </rPh>
    <rPh sb="96" eb="98">
      <t>ジョウト</t>
    </rPh>
    <rPh sb="101" eb="102">
      <t>フク</t>
    </rPh>
    <rPh sb="104" eb="106">
      <t>ケントウ</t>
    </rPh>
    <rPh sb="107" eb="108">
      <t>オコナ</t>
    </rPh>
    <rPh sb="109" eb="111">
      <t>ヒツヨウ</t>
    </rPh>
    <phoneticPr fontId="15"/>
  </si>
  <si>
    <t>　赤字を計上していた中央立体駐車場を閉鎖し、黒字である栄町立体駐車場のみ事業継続したこと、および運営合理化を進めた営業費用削減の結果、本市の駐車場事業は大幅に改善された。ただし、栄町立体駐車場は耐用年数を経過しており、今後、施設の老朽化に伴い、多額の改修費が必要になると、施設運営の効率性が低下する可能性がある。
　収益を伸ばすには稼働率の上昇が不可欠であるが、近辺の駐車場の競合や、近隣の大型商業施設の閉鎖や競輪場施設の一時閉鎖に加え、新型コロナウイルスによる影響など、駐車場需要の更なる低下が懸念される。
　また、施設の老朽化による修繕コストの上昇も懸念されることから、引き続き近隣の開発状況等に留意しつつ、廃止や民間譲渡なども含め、今後の施設のあり方について検討を行っていく。</t>
    <rPh sb="1" eb="3">
      <t>アカジ</t>
    </rPh>
    <rPh sb="4" eb="6">
      <t>ケイジョウ</t>
    </rPh>
    <rPh sb="10" eb="12">
      <t>チュウオウ</t>
    </rPh>
    <rPh sb="12" eb="14">
      <t>リッタイ</t>
    </rPh>
    <rPh sb="14" eb="17">
      <t>チュウシャジョウ</t>
    </rPh>
    <rPh sb="18" eb="20">
      <t>ヘイサ</t>
    </rPh>
    <rPh sb="22" eb="24">
      <t>クロジ</t>
    </rPh>
    <rPh sb="27" eb="29">
      <t>サカエチョウ</t>
    </rPh>
    <rPh sb="29" eb="31">
      <t>リッタイ</t>
    </rPh>
    <rPh sb="31" eb="34">
      <t>チュウシャジョウ</t>
    </rPh>
    <rPh sb="36" eb="38">
      <t>ジギョウ</t>
    </rPh>
    <rPh sb="38" eb="40">
      <t>ケイゾク</t>
    </rPh>
    <rPh sb="48" eb="50">
      <t>ウンエイ</t>
    </rPh>
    <rPh sb="50" eb="53">
      <t>ゴウリカ</t>
    </rPh>
    <rPh sb="54" eb="55">
      <t>スス</t>
    </rPh>
    <rPh sb="57" eb="59">
      <t>エイギョウ</t>
    </rPh>
    <rPh sb="59" eb="61">
      <t>ヒヨウ</t>
    </rPh>
    <rPh sb="61" eb="63">
      <t>サクゲン</t>
    </rPh>
    <rPh sb="64" eb="66">
      <t>ケッカ</t>
    </rPh>
    <rPh sb="67" eb="68">
      <t>ホン</t>
    </rPh>
    <rPh sb="68" eb="69">
      <t>シ</t>
    </rPh>
    <rPh sb="70" eb="73">
      <t>チュウシャジョウ</t>
    </rPh>
    <rPh sb="73" eb="75">
      <t>ジギョウ</t>
    </rPh>
    <rPh sb="76" eb="78">
      <t>オオハバ</t>
    </rPh>
    <rPh sb="79" eb="81">
      <t>カイゼン</t>
    </rPh>
    <rPh sb="89" eb="91">
      <t>サカエチョウ</t>
    </rPh>
    <rPh sb="91" eb="93">
      <t>リッタイ</t>
    </rPh>
    <rPh sb="93" eb="96">
      <t>チュウシャジョウ</t>
    </rPh>
    <rPh sb="97" eb="99">
      <t>タイヨウ</t>
    </rPh>
    <rPh sb="99" eb="101">
      <t>ネンスウ</t>
    </rPh>
    <rPh sb="102" eb="104">
      <t>ケイカ</t>
    </rPh>
    <rPh sb="158" eb="160">
      <t>シュウエキ</t>
    </rPh>
    <rPh sb="161" eb="162">
      <t>ノ</t>
    </rPh>
    <rPh sb="166" eb="168">
      <t>カドウ</t>
    </rPh>
    <rPh sb="168" eb="169">
      <t>リツ</t>
    </rPh>
    <rPh sb="170" eb="172">
      <t>ジョウショウ</t>
    </rPh>
    <rPh sb="173" eb="176">
      <t>フカケツ</t>
    </rPh>
    <rPh sb="181" eb="183">
      <t>キンペン</t>
    </rPh>
    <rPh sb="184" eb="187">
      <t>チュウシャジョウ</t>
    </rPh>
    <rPh sb="188" eb="190">
      <t>キョウゴウ</t>
    </rPh>
    <rPh sb="192" eb="194">
      <t>キンリン</t>
    </rPh>
    <rPh sb="195" eb="197">
      <t>オオガタ</t>
    </rPh>
    <rPh sb="197" eb="199">
      <t>ショウギョウ</t>
    </rPh>
    <rPh sb="199" eb="201">
      <t>シセツ</t>
    </rPh>
    <rPh sb="202" eb="204">
      <t>ヘイサ</t>
    </rPh>
    <rPh sb="205" eb="207">
      <t>ケイリン</t>
    </rPh>
    <rPh sb="207" eb="208">
      <t>ジョウ</t>
    </rPh>
    <rPh sb="208" eb="210">
      <t>シセツ</t>
    </rPh>
    <rPh sb="211" eb="213">
      <t>イチジ</t>
    </rPh>
    <rPh sb="213" eb="215">
      <t>ヘイサ</t>
    </rPh>
    <rPh sb="216" eb="217">
      <t>クワ</t>
    </rPh>
    <rPh sb="236" eb="239">
      <t>チュウシャジョウ</t>
    </rPh>
    <rPh sb="239" eb="241">
      <t>ジュヨウ</t>
    </rPh>
    <rPh sb="242" eb="243">
      <t>サラ</t>
    </rPh>
    <rPh sb="245" eb="247">
      <t>テイカ</t>
    </rPh>
    <rPh sb="248" eb="250">
      <t>ケネン</t>
    </rPh>
    <rPh sb="259" eb="261">
      <t>シセツ</t>
    </rPh>
    <rPh sb="262" eb="265">
      <t>ロウキュウカ</t>
    </rPh>
    <rPh sb="268" eb="270">
      <t>シュウゼン</t>
    </rPh>
    <rPh sb="274" eb="276">
      <t>ジョウショウ</t>
    </rPh>
    <rPh sb="277" eb="279">
      <t>ケネン</t>
    </rPh>
    <rPh sb="287" eb="288">
      <t>ヒ</t>
    </rPh>
    <rPh sb="289" eb="290">
      <t>ツヅ</t>
    </rPh>
    <rPh sb="291" eb="293">
      <t>キンリン</t>
    </rPh>
    <rPh sb="300" eb="302">
      <t>リュウイ</t>
    </rPh>
    <rPh sb="306" eb="308">
      <t>ハイシ</t>
    </rPh>
    <rPh sb="309" eb="311">
      <t>ミンカン</t>
    </rPh>
    <rPh sb="311" eb="313">
      <t>ジョウト</t>
    </rPh>
    <rPh sb="316" eb="317">
      <t>フク</t>
    </rPh>
    <rPh sb="319" eb="321">
      <t>コンゴ</t>
    </rPh>
    <rPh sb="335" eb="336">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</si>
</sst>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2" fillId="0" borderId="9" xfId="2" applyFont="1" applyFill="1" applyBorder="1" applyAlignment="1" applyProtection="1">
      <alignment horizontal="left" vertical="top" wrapText="1"/>
      <protection locked="0"/>
    </xf>
    <xf numFmtId="0" fontId="12" fillId="0" borderId="0" xfId="2" applyFont="1" applyFill="1" applyBorder="1" applyAlignment="1" applyProtection="1">
      <alignment horizontal="left" vertical="top" wrapText="1"/>
      <protection locked="0"/>
    </xf>
    <xf numFmtId="0" fontId="12" fillId="0" borderId="10" xfId="2"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9"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10" xfId="2" applyFont="1" applyFill="1" applyBorder="1" applyAlignment="1" applyProtection="1">
      <alignment horizontal="left" vertical="top" wrapText="1"/>
      <protection locked="0"/>
    </xf>
    <xf numFmtId="0" fontId="6" fillId="0" borderId="11" xfId="2" applyFont="1" applyFill="1" applyBorder="1" applyAlignment="1" applyProtection="1">
      <alignment horizontal="left" vertical="top" wrapText="1"/>
      <protection locked="0"/>
    </xf>
    <xf numFmtId="0" fontId="6" fillId="0" borderId="1" xfId="2" applyFont="1" applyFill="1" applyBorder="1" applyAlignment="1" applyProtection="1">
      <alignment horizontal="left" vertical="top" wrapText="1"/>
      <protection locked="0"/>
    </xf>
    <xf numFmtId="0" fontId="6" fillId="0" borderId="12"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FF4F4950-1300-4653-A976-FA0DF3203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146.30000000000001</c:v>
                </c:pt>
                <c:pt idx="1">
                  <c:v>135</c:v>
                </c:pt>
                <c:pt idx="2">
                  <c:v>134.9</c:v>
                </c:pt>
                <c:pt idx="3">
                  <c:v>136.19999999999999</c:v>
                </c:pt>
                <c:pt idx="4">
                  <c:v>133.69999999999999</c:v>
                </c:pt>
              </c:numCache>
            </c:numRef>
          </c:val>
          <c:extLst>
            <c:ext xmlns:c16="http://schemas.microsoft.com/office/drawing/2014/chart" uri="{C3380CC4-5D6E-409C-BE32-E72D297353CC}">
              <c16:uniqueId val="{00000000-6F99-4E09-999F-BA1ECA11B50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6F99-4E09-999F-BA1ECA11B50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CE-4CDA-9120-6C124454757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75CE-4CDA-9120-6C124454757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6C1-4196-BDE6-B6981F811B0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6C1-4196-BDE6-B6981F811B0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C82-4C79-8769-3DE606D6C74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C82-4C79-8769-3DE606D6C74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2.6</c:v>
                </c:pt>
                <c:pt idx="1">
                  <c:v>2.8</c:v>
                </c:pt>
                <c:pt idx="2">
                  <c:v>2.7</c:v>
                </c:pt>
                <c:pt idx="3">
                  <c:v>2.8</c:v>
                </c:pt>
                <c:pt idx="4">
                  <c:v>2.1</c:v>
                </c:pt>
              </c:numCache>
            </c:numRef>
          </c:val>
          <c:extLst>
            <c:ext xmlns:c16="http://schemas.microsoft.com/office/drawing/2014/chart" uri="{C3380CC4-5D6E-409C-BE32-E72D297353CC}">
              <c16:uniqueId val="{00000000-4A67-4E2C-AE76-05DC91DFD67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4A67-4E2C-AE76-05DC91DFD67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15</c:v>
                </c:pt>
                <c:pt idx="1">
                  <c:v>30</c:v>
                </c:pt>
                <c:pt idx="2">
                  <c:v>14</c:v>
                </c:pt>
                <c:pt idx="3">
                  <c:v>15</c:v>
                </c:pt>
                <c:pt idx="4">
                  <c:v>12</c:v>
                </c:pt>
              </c:numCache>
            </c:numRef>
          </c:val>
          <c:extLst>
            <c:ext xmlns:c16="http://schemas.microsoft.com/office/drawing/2014/chart" uri="{C3380CC4-5D6E-409C-BE32-E72D297353CC}">
              <c16:uniqueId val="{00000000-6AC3-4936-8A1A-D385DE6FF4F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6AC3-4936-8A1A-D385DE6FF4F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53.5</c:v>
                </c:pt>
                <c:pt idx="1">
                  <c:v>26.5</c:v>
                </c:pt>
                <c:pt idx="2">
                  <c:v>51.2</c:v>
                </c:pt>
                <c:pt idx="3">
                  <c:v>46.2</c:v>
                </c:pt>
                <c:pt idx="4">
                  <c:v>38.5</c:v>
                </c:pt>
              </c:numCache>
            </c:numRef>
          </c:val>
          <c:extLst>
            <c:ext xmlns:c16="http://schemas.microsoft.com/office/drawing/2014/chart" uri="{C3380CC4-5D6E-409C-BE32-E72D297353CC}">
              <c16:uniqueId val="{00000000-BE40-4F4C-94C6-D371B7564D4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BE40-4F4C-94C6-D371B7564D4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31.9</c:v>
                </c:pt>
                <c:pt idx="1">
                  <c:v>38.700000000000003</c:v>
                </c:pt>
                <c:pt idx="2">
                  <c:v>38.700000000000003</c:v>
                </c:pt>
                <c:pt idx="3">
                  <c:v>40</c:v>
                </c:pt>
                <c:pt idx="4">
                  <c:v>38</c:v>
                </c:pt>
              </c:numCache>
            </c:numRef>
          </c:val>
          <c:extLst>
            <c:ext xmlns:c16="http://schemas.microsoft.com/office/drawing/2014/chart" uri="{C3380CC4-5D6E-409C-BE32-E72D297353CC}">
              <c16:uniqueId val="{00000000-2F23-48F8-8C87-40DF90F3ABB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2F23-48F8-8C87-40DF90F3ABB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3330</c:v>
                </c:pt>
                <c:pt idx="1">
                  <c:v>8594</c:v>
                </c:pt>
                <c:pt idx="2">
                  <c:v>8110</c:v>
                </c:pt>
                <c:pt idx="3">
                  <c:v>7730</c:v>
                </c:pt>
                <c:pt idx="4">
                  <c:v>6703</c:v>
                </c:pt>
              </c:numCache>
            </c:numRef>
          </c:val>
          <c:extLst>
            <c:ext xmlns:c16="http://schemas.microsoft.com/office/drawing/2014/chart" uri="{C3380CC4-5D6E-409C-BE32-E72D297353CC}">
              <c16:uniqueId val="{00000000-4DE6-4EBD-9B00-0D13583947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4DE6-4EBD-9B00-0D13583947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W1" zoomScale="90" zoomScaleNormal="90" zoomScaleSheetLayoutView="70" workbookViewId="0">
      <selection activeCell="ND15" sqref="ND15: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千葉県千葉市　千葉市栄町立体駐車場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9</v>
      </c>
      <c r="NE7" s="7"/>
      <c r="NF7" s="7"/>
      <c r="NG7" s="7"/>
      <c r="NH7" s="7"/>
      <c r="NI7" s="7"/>
      <c r="NJ7" s="7"/>
      <c r="NK7" s="7"/>
      <c r="NL7" s="7"/>
      <c r="NM7" s="7"/>
      <c r="NN7" s="7"/>
      <c r="NO7" s="7"/>
      <c r="NP7" s="7"/>
      <c r="NQ7" s="8"/>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Ａ１Ｂ２</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データ!S7</f>
        <v>公共施設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有</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3610</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10</v>
      </c>
      <c r="NE8" s="124"/>
      <c r="NF8" s="9" t="s">
        <v>11</v>
      </c>
      <c r="NG8" s="10"/>
      <c r="NH8" s="10"/>
      <c r="NI8" s="10"/>
      <c r="NJ8" s="10"/>
      <c r="NK8" s="10"/>
      <c r="NL8" s="10"/>
      <c r="NM8" s="10"/>
      <c r="NN8" s="10"/>
      <c r="NO8" s="10"/>
      <c r="NP8" s="10"/>
      <c r="NQ8" s="11"/>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2" t="s">
        <v>20</v>
      </c>
      <c r="NG9" s="13"/>
      <c r="NH9" s="13"/>
      <c r="NI9" s="13"/>
      <c r="NJ9" s="13"/>
      <c r="NK9" s="13"/>
      <c r="NL9" s="13"/>
      <c r="NM9" s="13"/>
      <c r="NN9" s="13"/>
      <c r="NO9" s="13"/>
      <c r="NP9" s="13"/>
      <c r="NQ9" s="14"/>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121</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38</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データ!V7</f>
        <v>260</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利用料金制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2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131</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146.30000000000001</v>
      </c>
      <c r="V31" s="104"/>
      <c r="W31" s="104"/>
      <c r="X31" s="104"/>
      <c r="Y31" s="104"/>
      <c r="Z31" s="104"/>
      <c r="AA31" s="104"/>
      <c r="AB31" s="104"/>
      <c r="AC31" s="104"/>
      <c r="AD31" s="104"/>
      <c r="AE31" s="104"/>
      <c r="AF31" s="104"/>
      <c r="AG31" s="104"/>
      <c r="AH31" s="104"/>
      <c r="AI31" s="104"/>
      <c r="AJ31" s="104"/>
      <c r="AK31" s="104"/>
      <c r="AL31" s="104"/>
      <c r="AM31" s="104"/>
      <c r="AN31" s="104">
        <f>データ!Z7</f>
        <v>135</v>
      </c>
      <c r="AO31" s="104"/>
      <c r="AP31" s="104"/>
      <c r="AQ31" s="104"/>
      <c r="AR31" s="104"/>
      <c r="AS31" s="104"/>
      <c r="AT31" s="104"/>
      <c r="AU31" s="104"/>
      <c r="AV31" s="104"/>
      <c r="AW31" s="104"/>
      <c r="AX31" s="104"/>
      <c r="AY31" s="104"/>
      <c r="AZ31" s="104"/>
      <c r="BA31" s="104"/>
      <c r="BB31" s="104"/>
      <c r="BC31" s="104"/>
      <c r="BD31" s="104"/>
      <c r="BE31" s="104"/>
      <c r="BF31" s="104"/>
      <c r="BG31" s="104">
        <f>データ!AA7</f>
        <v>134.9</v>
      </c>
      <c r="BH31" s="104"/>
      <c r="BI31" s="104"/>
      <c r="BJ31" s="104"/>
      <c r="BK31" s="104"/>
      <c r="BL31" s="104"/>
      <c r="BM31" s="104"/>
      <c r="BN31" s="104"/>
      <c r="BO31" s="104"/>
      <c r="BP31" s="104"/>
      <c r="BQ31" s="104"/>
      <c r="BR31" s="104"/>
      <c r="BS31" s="104"/>
      <c r="BT31" s="104"/>
      <c r="BU31" s="104"/>
      <c r="BV31" s="104"/>
      <c r="BW31" s="104"/>
      <c r="BX31" s="104"/>
      <c r="BY31" s="104"/>
      <c r="BZ31" s="104">
        <f>データ!AB7</f>
        <v>136.19999999999999</v>
      </c>
      <c r="CA31" s="104"/>
      <c r="CB31" s="104"/>
      <c r="CC31" s="104"/>
      <c r="CD31" s="104"/>
      <c r="CE31" s="104"/>
      <c r="CF31" s="104"/>
      <c r="CG31" s="104"/>
      <c r="CH31" s="104"/>
      <c r="CI31" s="104"/>
      <c r="CJ31" s="104"/>
      <c r="CK31" s="104"/>
      <c r="CL31" s="104"/>
      <c r="CM31" s="104"/>
      <c r="CN31" s="104"/>
      <c r="CO31" s="104"/>
      <c r="CP31" s="104"/>
      <c r="CQ31" s="104"/>
      <c r="CR31" s="104"/>
      <c r="CS31" s="104">
        <f>データ!AC7</f>
        <v>133.69999999999999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2.6</v>
      </c>
      <c r="EM31" s="104"/>
      <c r="EN31" s="104"/>
      <c r="EO31" s="104"/>
      <c r="EP31" s="104"/>
      <c r="EQ31" s="104"/>
      <c r="ER31" s="104"/>
      <c r="ES31" s="104"/>
      <c r="ET31" s="104"/>
      <c r="EU31" s="104"/>
      <c r="EV31" s="104"/>
      <c r="EW31" s="104"/>
      <c r="EX31" s="104"/>
      <c r="EY31" s="104"/>
      <c r="EZ31" s="104"/>
      <c r="FA31" s="104"/>
      <c r="FB31" s="104"/>
      <c r="FC31" s="104"/>
      <c r="FD31" s="104"/>
      <c r="FE31" s="104">
        <f>データ!AK7</f>
        <v>2.8</v>
      </c>
      <c r="FF31" s="104"/>
      <c r="FG31" s="104"/>
      <c r="FH31" s="104"/>
      <c r="FI31" s="104"/>
      <c r="FJ31" s="104"/>
      <c r="FK31" s="104"/>
      <c r="FL31" s="104"/>
      <c r="FM31" s="104"/>
      <c r="FN31" s="104"/>
      <c r="FO31" s="104"/>
      <c r="FP31" s="104"/>
      <c r="FQ31" s="104"/>
      <c r="FR31" s="104"/>
      <c r="FS31" s="104"/>
      <c r="FT31" s="104"/>
      <c r="FU31" s="104"/>
      <c r="FV31" s="104"/>
      <c r="FW31" s="104"/>
      <c r="FX31" s="104">
        <f>データ!AL7</f>
        <v>2.7</v>
      </c>
      <c r="FY31" s="104"/>
      <c r="FZ31" s="104"/>
      <c r="GA31" s="104"/>
      <c r="GB31" s="104"/>
      <c r="GC31" s="104"/>
      <c r="GD31" s="104"/>
      <c r="GE31" s="104"/>
      <c r="GF31" s="104"/>
      <c r="GG31" s="104"/>
      <c r="GH31" s="104"/>
      <c r="GI31" s="104"/>
      <c r="GJ31" s="104"/>
      <c r="GK31" s="104"/>
      <c r="GL31" s="104"/>
      <c r="GM31" s="104"/>
      <c r="GN31" s="104"/>
      <c r="GO31" s="104"/>
      <c r="GP31" s="104"/>
      <c r="GQ31" s="104">
        <f>データ!AM7</f>
        <v>2.8</v>
      </c>
      <c r="GR31" s="104"/>
      <c r="GS31" s="104"/>
      <c r="GT31" s="104"/>
      <c r="GU31" s="104"/>
      <c r="GV31" s="104"/>
      <c r="GW31" s="104"/>
      <c r="GX31" s="104"/>
      <c r="GY31" s="104"/>
      <c r="GZ31" s="104"/>
      <c r="HA31" s="104"/>
      <c r="HB31" s="104"/>
      <c r="HC31" s="104"/>
      <c r="HD31" s="104"/>
      <c r="HE31" s="104"/>
      <c r="HF31" s="104"/>
      <c r="HG31" s="104"/>
      <c r="HH31" s="104"/>
      <c r="HI31" s="104"/>
      <c r="HJ31" s="104">
        <f>データ!AN7</f>
        <v>2.1</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53.5</v>
      </c>
      <c r="JD31" s="81"/>
      <c r="JE31" s="81"/>
      <c r="JF31" s="81"/>
      <c r="JG31" s="81"/>
      <c r="JH31" s="81"/>
      <c r="JI31" s="81"/>
      <c r="JJ31" s="81"/>
      <c r="JK31" s="81"/>
      <c r="JL31" s="81"/>
      <c r="JM31" s="81"/>
      <c r="JN31" s="81"/>
      <c r="JO31" s="81"/>
      <c r="JP31" s="81"/>
      <c r="JQ31" s="81"/>
      <c r="JR31" s="81"/>
      <c r="JS31" s="81"/>
      <c r="JT31" s="81"/>
      <c r="JU31" s="82"/>
      <c r="JV31" s="80">
        <f>データ!DL7</f>
        <v>26.5</v>
      </c>
      <c r="JW31" s="81"/>
      <c r="JX31" s="81"/>
      <c r="JY31" s="81"/>
      <c r="JZ31" s="81"/>
      <c r="KA31" s="81"/>
      <c r="KB31" s="81"/>
      <c r="KC31" s="81"/>
      <c r="KD31" s="81"/>
      <c r="KE31" s="81"/>
      <c r="KF31" s="81"/>
      <c r="KG31" s="81"/>
      <c r="KH31" s="81"/>
      <c r="KI31" s="81"/>
      <c r="KJ31" s="81"/>
      <c r="KK31" s="81"/>
      <c r="KL31" s="81"/>
      <c r="KM31" s="81"/>
      <c r="KN31" s="82"/>
      <c r="KO31" s="80">
        <f>データ!DM7</f>
        <v>51.2</v>
      </c>
      <c r="KP31" s="81"/>
      <c r="KQ31" s="81"/>
      <c r="KR31" s="81"/>
      <c r="KS31" s="81"/>
      <c r="KT31" s="81"/>
      <c r="KU31" s="81"/>
      <c r="KV31" s="81"/>
      <c r="KW31" s="81"/>
      <c r="KX31" s="81"/>
      <c r="KY31" s="81"/>
      <c r="KZ31" s="81"/>
      <c r="LA31" s="81"/>
      <c r="LB31" s="81"/>
      <c r="LC31" s="81"/>
      <c r="LD31" s="81"/>
      <c r="LE31" s="81"/>
      <c r="LF31" s="81"/>
      <c r="LG31" s="82"/>
      <c r="LH31" s="80">
        <f>データ!DN7</f>
        <v>46.2</v>
      </c>
      <c r="LI31" s="81"/>
      <c r="LJ31" s="81"/>
      <c r="LK31" s="81"/>
      <c r="LL31" s="81"/>
      <c r="LM31" s="81"/>
      <c r="LN31" s="81"/>
      <c r="LO31" s="81"/>
      <c r="LP31" s="81"/>
      <c r="LQ31" s="81"/>
      <c r="LR31" s="81"/>
      <c r="LS31" s="81"/>
      <c r="LT31" s="81"/>
      <c r="LU31" s="81"/>
      <c r="LV31" s="81"/>
      <c r="LW31" s="81"/>
      <c r="LX31" s="81"/>
      <c r="LY31" s="81"/>
      <c r="LZ31" s="82"/>
      <c r="MA31" s="80">
        <f>データ!DO7</f>
        <v>38.5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48" t="s">
        <v>28</v>
      </c>
      <c r="NE31" s="149"/>
      <c r="NF31" s="149"/>
      <c r="NG31" s="149"/>
      <c r="NH31" s="149"/>
      <c r="NI31" s="149"/>
      <c r="NJ31" s="149"/>
      <c r="NK31" s="149"/>
      <c r="NL31" s="149"/>
      <c r="NM31" s="149"/>
      <c r="NN31" s="149"/>
      <c r="NO31" s="149"/>
      <c r="NP31" s="149"/>
      <c r="NQ31" s="149"/>
      <c r="NR31" s="150"/>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177.7</v>
      </c>
      <c r="V32" s="104"/>
      <c r="W32" s="104"/>
      <c r="X32" s="104"/>
      <c r="Y32" s="104"/>
      <c r="Z32" s="104"/>
      <c r="AA32" s="104"/>
      <c r="AB32" s="104"/>
      <c r="AC32" s="104"/>
      <c r="AD32" s="104"/>
      <c r="AE32" s="104"/>
      <c r="AF32" s="104"/>
      <c r="AG32" s="104"/>
      <c r="AH32" s="104"/>
      <c r="AI32" s="104"/>
      <c r="AJ32" s="104"/>
      <c r="AK32" s="104"/>
      <c r="AL32" s="104"/>
      <c r="AM32" s="104"/>
      <c r="AN32" s="104">
        <f>データ!AE7</f>
        <v>216.2</v>
      </c>
      <c r="AO32" s="104"/>
      <c r="AP32" s="104"/>
      <c r="AQ32" s="104"/>
      <c r="AR32" s="104"/>
      <c r="AS32" s="104"/>
      <c r="AT32" s="104"/>
      <c r="AU32" s="104"/>
      <c r="AV32" s="104"/>
      <c r="AW32" s="104"/>
      <c r="AX32" s="104"/>
      <c r="AY32" s="104"/>
      <c r="AZ32" s="104"/>
      <c r="BA32" s="104"/>
      <c r="BB32" s="104"/>
      <c r="BC32" s="104"/>
      <c r="BD32" s="104"/>
      <c r="BE32" s="104"/>
      <c r="BF32" s="104"/>
      <c r="BG32" s="104">
        <f>データ!AF7</f>
        <v>238.9</v>
      </c>
      <c r="BH32" s="104"/>
      <c r="BI32" s="104"/>
      <c r="BJ32" s="104"/>
      <c r="BK32" s="104"/>
      <c r="BL32" s="104"/>
      <c r="BM32" s="104"/>
      <c r="BN32" s="104"/>
      <c r="BO32" s="104"/>
      <c r="BP32" s="104"/>
      <c r="BQ32" s="104"/>
      <c r="BR32" s="104"/>
      <c r="BS32" s="104"/>
      <c r="BT32" s="104"/>
      <c r="BU32" s="104"/>
      <c r="BV32" s="104"/>
      <c r="BW32" s="104"/>
      <c r="BX32" s="104"/>
      <c r="BY32" s="104"/>
      <c r="BZ32" s="104">
        <f>データ!AG7</f>
        <v>238.5</v>
      </c>
      <c r="CA32" s="104"/>
      <c r="CB32" s="104"/>
      <c r="CC32" s="104"/>
      <c r="CD32" s="104"/>
      <c r="CE32" s="104"/>
      <c r="CF32" s="104"/>
      <c r="CG32" s="104"/>
      <c r="CH32" s="104"/>
      <c r="CI32" s="104"/>
      <c r="CJ32" s="104"/>
      <c r="CK32" s="104"/>
      <c r="CL32" s="104"/>
      <c r="CM32" s="104"/>
      <c r="CN32" s="104"/>
      <c r="CO32" s="104"/>
      <c r="CP32" s="104"/>
      <c r="CQ32" s="104"/>
      <c r="CR32" s="104"/>
      <c r="CS32" s="104">
        <f>データ!AH7</f>
        <v>164.9</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3.4</v>
      </c>
      <c r="EM32" s="104"/>
      <c r="EN32" s="104"/>
      <c r="EO32" s="104"/>
      <c r="EP32" s="104"/>
      <c r="EQ32" s="104"/>
      <c r="ER32" s="104"/>
      <c r="ES32" s="104"/>
      <c r="ET32" s="104"/>
      <c r="EU32" s="104"/>
      <c r="EV32" s="104"/>
      <c r="EW32" s="104"/>
      <c r="EX32" s="104"/>
      <c r="EY32" s="104"/>
      <c r="EZ32" s="104"/>
      <c r="FA32" s="104"/>
      <c r="FB32" s="104"/>
      <c r="FC32" s="104"/>
      <c r="FD32" s="104"/>
      <c r="FE32" s="104">
        <f>データ!AP7</f>
        <v>2.2999999999999998</v>
      </c>
      <c r="FF32" s="104"/>
      <c r="FG32" s="104"/>
      <c r="FH32" s="104"/>
      <c r="FI32" s="104"/>
      <c r="FJ32" s="104"/>
      <c r="FK32" s="104"/>
      <c r="FL32" s="104"/>
      <c r="FM32" s="104"/>
      <c r="FN32" s="104"/>
      <c r="FO32" s="104"/>
      <c r="FP32" s="104"/>
      <c r="FQ32" s="104"/>
      <c r="FR32" s="104"/>
      <c r="FS32" s="104"/>
      <c r="FT32" s="104"/>
      <c r="FU32" s="104"/>
      <c r="FV32" s="104"/>
      <c r="FW32" s="104"/>
      <c r="FX32" s="104">
        <f>データ!AQ7</f>
        <v>3.5</v>
      </c>
      <c r="FY32" s="104"/>
      <c r="FZ32" s="104"/>
      <c r="GA32" s="104"/>
      <c r="GB32" s="104"/>
      <c r="GC32" s="104"/>
      <c r="GD32" s="104"/>
      <c r="GE32" s="104"/>
      <c r="GF32" s="104"/>
      <c r="GG32" s="104"/>
      <c r="GH32" s="104"/>
      <c r="GI32" s="104"/>
      <c r="GJ32" s="104"/>
      <c r="GK32" s="104"/>
      <c r="GL32" s="104"/>
      <c r="GM32" s="104"/>
      <c r="GN32" s="104"/>
      <c r="GO32" s="104"/>
      <c r="GP32" s="104"/>
      <c r="GQ32" s="104">
        <f>データ!AR7</f>
        <v>1.8</v>
      </c>
      <c r="GR32" s="104"/>
      <c r="GS32" s="104"/>
      <c r="GT32" s="104"/>
      <c r="GU32" s="104"/>
      <c r="GV32" s="104"/>
      <c r="GW32" s="104"/>
      <c r="GX32" s="104"/>
      <c r="GY32" s="104"/>
      <c r="GZ32" s="104"/>
      <c r="HA32" s="104"/>
      <c r="HB32" s="104"/>
      <c r="HC32" s="104"/>
      <c r="HD32" s="104"/>
      <c r="HE32" s="104"/>
      <c r="HF32" s="104"/>
      <c r="HG32" s="104"/>
      <c r="HH32" s="104"/>
      <c r="HI32" s="104"/>
      <c r="HJ32" s="104">
        <f>データ!AS7</f>
        <v>9.9</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140.30000000000001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51" t="s">
        <v>133</v>
      </c>
      <c r="NE32" s="152"/>
      <c r="NF32" s="152"/>
      <c r="NG32" s="152"/>
      <c r="NH32" s="152"/>
      <c r="NI32" s="152"/>
      <c r="NJ32" s="152"/>
      <c r="NK32" s="152"/>
      <c r="NL32" s="152"/>
      <c r="NM32" s="152"/>
      <c r="NN32" s="152"/>
      <c r="NO32" s="152"/>
      <c r="NP32" s="152"/>
      <c r="NQ32" s="152"/>
      <c r="NR32" s="15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1"/>
      <c r="NE33" s="152"/>
      <c r="NF33" s="152"/>
      <c r="NG33" s="152"/>
      <c r="NH33" s="152"/>
      <c r="NI33" s="152"/>
      <c r="NJ33" s="152"/>
      <c r="NK33" s="152"/>
      <c r="NL33" s="152"/>
      <c r="NM33" s="152"/>
      <c r="NN33" s="152"/>
      <c r="NO33" s="152"/>
      <c r="NP33" s="152"/>
      <c r="NQ33" s="152"/>
      <c r="NR33" s="15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51"/>
      <c r="NE34" s="152"/>
      <c r="NF34" s="152"/>
      <c r="NG34" s="152"/>
      <c r="NH34" s="152"/>
      <c r="NI34" s="152"/>
      <c r="NJ34" s="152"/>
      <c r="NK34" s="152"/>
      <c r="NL34" s="152"/>
      <c r="NM34" s="152"/>
      <c r="NN34" s="152"/>
      <c r="NO34" s="152"/>
      <c r="NP34" s="152"/>
      <c r="NQ34" s="152"/>
      <c r="NR34" s="15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51"/>
      <c r="NE35" s="152"/>
      <c r="NF35" s="152"/>
      <c r="NG35" s="152"/>
      <c r="NH35" s="152"/>
      <c r="NI35" s="152"/>
      <c r="NJ35" s="152"/>
      <c r="NK35" s="152"/>
      <c r="NL35" s="152"/>
      <c r="NM35" s="152"/>
      <c r="NN35" s="152"/>
      <c r="NO35" s="152"/>
      <c r="NP35" s="152"/>
      <c r="NQ35" s="152"/>
      <c r="NR35" s="15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1"/>
      <c r="NE36" s="152"/>
      <c r="NF36" s="152"/>
      <c r="NG36" s="152"/>
      <c r="NH36" s="152"/>
      <c r="NI36" s="152"/>
      <c r="NJ36" s="152"/>
      <c r="NK36" s="152"/>
      <c r="NL36" s="152"/>
      <c r="NM36" s="152"/>
      <c r="NN36" s="152"/>
      <c r="NO36" s="152"/>
      <c r="NP36" s="152"/>
      <c r="NQ36" s="152"/>
      <c r="NR36" s="15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1"/>
      <c r="NE37" s="152"/>
      <c r="NF37" s="152"/>
      <c r="NG37" s="152"/>
      <c r="NH37" s="152"/>
      <c r="NI37" s="152"/>
      <c r="NJ37" s="152"/>
      <c r="NK37" s="152"/>
      <c r="NL37" s="152"/>
      <c r="NM37" s="152"/>
      <c r="NN37" s="152"/>
      <c r="NO37" s="152"/>
      <c r="NP37" s="152"/>
      <c r="NQ37" s="152"/>
      <c r="NR37" s="15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1"/>
      <c r="NE38" s="152"/>
      <c r="NF38" s="152"/>
      <c r="NG38" s="152"/>
      <c r="NH38" s="152"/>
      <c r="NI38" s="152"/>
      <c r="NJ38" s="152"/>
      <c r="NK38" s="152"/>
      <c r="NL38" s="152"/>
      <c r="NM38" s="152"/>
      <c r="NN38" s="152"/>
      <c r="NO38" s="152"/>
      <c r="NP38" s="152"/>
      <c r="NQ38" s="152"/>
      <c r="NR38" s="15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1"/>
      <c r="NE39" s="152"/>
      <c r="NF39" s="152"/>
      <c r="NG39" s="152"/>
      <c r="NH39" s="152"/>
      <c r="NI39" s="152"/>
      <c r="NJ39" s="152"/>
      <c r="NK39" s="152"/>
      <c r="NL39" s="152"/>
      <c r="NM39" s="152"/>
      <c r="NN39" s="152"/>
      <c r="NO39" s="152"/>
      <c r="NP39" s="152"/>
      <c r="NQ39" s="152"/>
      <c r="NR39" s="15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1"/>
      <c r="NE40" s="152"/>
      <c r="NF40" s="152"/>
      <c r="NG40" s="152"/>
      <c r="NH40" s="152"/>
      <c r="NI40" s="152"/>
      <c r="NJ40" s="152"/>
      <c r="NK40" s="152"/>
      <c r="NL40" s="152"/>
      <c r="NM40" s="152"/>
      <c r="NN40" s="152"/>
      <c r="NO40" s="152"/>
      <c r="NP40" s="152"/>
      <c r="NQ40" s="152"/>
      <c r="NR40" s="15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1"/>
      <c r="NE41" s="152"/>
      <c r="NF41" s="152"/>
      <c r="NG41" s="152"/>
      <c r="NH41" s="152"/>
      <c r="NI41" s="152"/>
      <c r="NJ41" s="152"/>
      <c r="NK41" s="152"/>
      <c r="NL41" s="152"/>
      <c r="NM41" s="152"/>
      <c r="NN41" s="152"/>
      <c r="NO41" s="152"/>
      <c r="NP41" s="152"/>
      <c r="NQ41" s="152"/>
      <c r="NR41" s="15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1"/>
      <c r="NE42" s="152"/>
      <c r="NF42" s="152"/>
      <c r="NG42" s="152"/>
      <c r="NH42" s="152"/>
      <c r="NI42" s="152"/>
      <c r="NJ42" s="152"/>
      <c r="NK42" s="152"/>
      <c r="NL42" s="152"/>
      <c r="NM42" s="152"/>
      <c r="NN42" s="152"/>
      <c r="NO42" s="152"/>
      <c r="NP42" s="152"/>
      <c r="NQ42" s="152"/>
      <c r="NR42" s="15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1"/>
      <c r="NE43" s="152"/>
      <c r="NF43" s="152"/>
      <c r="NG43" s="152"/>
      <c r="NH43" s="152"/>
      <c r="NI43" s="152"/>
      <c r="NJ43" s="152"/>
      <c r="NK43" s="152"/>
      <c r="NL43" s="152"/>
      <c r="NM43" s="152"/>
      <c r="NN43" s="152"/>
      <c r="NO43" s="152"/>
      <c r="NP43" s="152"/>
      <c r="NQ43" s="152"/>
      <c r="NR43" s="15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1"/>
      <c r="NE44" s="152"/>
      <c r="NF44" s="152"/>
      <c r="NG44" s="152"/>
      <c r="NH44" s="152"/>
      <c r="NI44" s="152"/>
      <c r="NJ44" s="152"/>
      <c r="NK44" s="152"/>
      <c r="NL44" s="152"/>
      <c r="NM44" s="152"/>
      <c r="NN44" s="152"/>
      <c r="NO44" s="152"/>
      <c r="NP44" s="152"/>
      <c r="NQ44" s="152"/>
      <c r="NR44" s="15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1"/>
      <c r="NE45" s="152"/>
      <c r="NF45" s="152"/>
      <c r="NG45" s="152"/>
      <c r="NH45" s="152"/>
      <c r="NI45" s="152"/>
      <c r="NJ45" s="152"/>
      <c r="NK45" s="152"/>
      <c r="NL45" s="152"/>
      <c r="NM45" s="152"/>
      <c r="NN45" s="152"/>
      <c r="NO45" s="152"/>
      <c r="NP45" s="152"/>
      <c r="NQ45" s="152"/>
      <c r="NR45" s="15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1"/>
      <c r="NE46" s="152"/>
      <c r="NF46" s="152"/>
      <c r="NG46" s="152"/>
      <c r="NH46" s="152"/>
      <c r="NI46" s="152"/>
      <c r="NJ46" s="152"/>
      <c r="NK46" s="152"/>
      <c r="NL46" s="152"/>
      <c r="NM46" s="152"/>
      <c r="NN46" s="152"/>
      <c r="NO46" s="152"/>
      <c r="NP46" s="152"/>
      <c r="NQ46" s="152"/>
      <c r="NR46" s="15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1"/>
      <c r="NE47" s="152"/>
      <c r="NF47" s="152"/>
      <c r="NG47" s="152"/>
      <c r="NH47" s="152"/>
      <c r="NI47" s="152"/>
      <c r="NJ47" s="152"/>
      <c r="NK47" s="152"/>
      <c r="NL47" s="152"/>
      <c r="NM47" s="152"/>
      <c r="NN47" s="152"/>
      <c r="NO47" s="152"/>
      <c r="NP47" s="152"/>
      <c r="NQ47" s="152"/>
      <c r="NR47" s="15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48" t="s">
        <v>30</v>
      </c>
      <c r="NE48" s="149"/>
      <c r="NF48" s="149"/>
      <c r="NG48" s="149"/>
      <c r="NH48" s="149"/>
      <c r="NI48" s="149"/>
      <c r="NJ48" s="149"/>
      <c r="NK48" s="149"/>
      <c r="NL48" s="149"/>
      <c r="NM48" s="149"/>
      <c r="NN48" s="149"/>
      <c r="NO48" s="149"/>
      <c r="NP48" s="149"/>
      <c r="NQ48" s="149"/>
      <c r="NR48" s="15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1" t="s">
        <v>132</v>
      </c>
      <c r="NE49" s="152"/>
      <c r="NF49" s="152"/>
      <c r="NG49" s="152"/>
      <c r="NH49" s="152"/>
      <c r="NI49" s="152"/>
      <c r="NJ49" s="152"/>
      <c r="NK49" s="152"/>
      <c r="NL49" s="152"/>
      <c r="NM49" s="152"/>
      <c r="NN49" s="152"/>
      <c r="NO49" s="152"/>
      <c r="NP49" s="152"/>
      <c r="NQ49" s="152"/>
      <c r="NR49" s="15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1"/>
      <c r="NE50" s="152"/>
      <c r="NF50" s="152"/>
      <c r="NG50" s="152"/>
      <c r="NH50" s="152"/>
      <c r="NI50" s="152"/>
      <c r="NJ50" s="152"/>
      <c r="NK50" s="152"/>
      <c r="NL50" s="152"/>
      <c r="NM50" s="152"/>
      <c r="NN50" s="152"/>
      <c r="NO50" s="152"/>
      <c r="NP50" s="152"/>
      <c r="NQ50" s="152"/>
      <c r="NR50" s="153"/>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51"/>
      <c r="NE51" s="152"/>
      <c r="NF51" s="152"/>
      <c r="NG51" s="152"/>
      <c r="NH51" s="152"/>
      <c r="NI51" s="152"/>
      <c r="NJ51" s="152"/>
      <c r="NK51" s="152"/>
      <c r="NL51" s="152"/>
      <c r="NM51" s="152"/>
      <c r="NN51" s="152"/>
      <c r="NO51" s="152"/>
      <c r="NP51" s="152"/>
      <c r="NQ51" s="152"/>
      <c r="NR51" s="153"/>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15</v>
      </c>
      <c r="V52" s="100"/>
      <c r="W52" s="100"/>
      <c r="X52" s="100"/>
      <c r="Y52" s="100"/>
      <c r="Z52" s="100"/>
      <c r="AA52" s="100"/>
      <c r="AB52" s="100"/>
      <c r="AC52" s="100"/>
      <c r="AD52" s="100"/>
      <c r="AE52" s="100"/>
      <c r="AF52" s="100"/>
      <c r="AG52" s="100"/>
      <c r="AH52" s="100"/>
      <c r="AI52" s="100"/>
      <c r="AJ52" s="100"/>
      <c r="AK52" s="100"/>
      <c r="AL52" s="100"/>
      <c r="AM52" s="100"/>
      <c r="AN52" s="100">
        <f>データ!AV7</f>
        <v>30</v>
      </c>
      <c r="AO52" s="100"/>
      <c r="AP52" s="100"/>
      <c r="AQ52" s="100"/>
      <c r="AR52" s="100"/>
      <c r="AS52" s="100"/>
      <c r="AT52" s="100"/>
      <c r="AU52" s="100"/>
      <c r="AV52" s="100"/>
      <c r="AW52" s="100"/>
      <c r="AX52" s="100"/>
      <c r="AY52" s="100"/>
      <c r="AZ52" s="100"/>
      <c r="BA52" s="100"/>
      <c r="BB52" s="100"/>
      <c r="BC52" s="100"/>
      <c r="BD52" s="100"/>
      <c r="BE52" s="100"/>
      <c r="BF52" s="100"/>
      <c r="BG52" s="100">
        <f>データ!AW7</f>
        <v>14</v>
      </c>
      <c r="BH52" s="100"/>
      <c r="BI52" s="100"/>
      <c r="BJ52" s="100"/>
      <c r="BK52" s="100"/>
      <c r="BL52" s="100"/>
      <c r="BM52" s="100"/>
      <c r="BN52" s="100"/>
      <c r="BO52" s="100"/>
      <c r="BP52" s="100"/>
      <c r="BQ52" s="100"/>
      <c r="BR52" s="100"/>
      <c r="BS52" s="100"/>
      <c r="BT52" s="100"/>
      <c r="BU52" s="100"/>
      <c r="BV52" s="100"/>
      <c r="BW52" s="100"/>
      <c r="BX52" s="100"/>
      <c r="BY52" s="100"/>
      <c r="BZ52" s="100">
        <f>データ!AX7</f>
        <v>15</v>
      </c>
      <c r="CA52" s="100"/>
      <c r="CB52" s="100"/>
      <c r="CC52" s="100"/>
      <c r="CD52" s="100"/>
      <c r="CE52" s="100"/>
      <c r="CF52" s="100"/>
      <c r="CG52" s="100"/>
      <c r="CH52" s="100"/>
      <c r="CI52" s="100"/>
      <c r="CJ52" s="100"/>
      <c r="CK52" s="100"/>
      <c r="CL52" s="100"/>
      <c r="CM52" s="100"/>
      <c r="CN52" s="100"/>
      <c r="CO52" s="100"/>
      <c r="CP52" s="100"/>
      <c r="CQ52" s="100"/>
      <c r="CR52" s="100"/>
      <c r="CS52" s="100">
        <f>データ!AY7</f>
        <v>12</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31.9</v>
      </c>
      <c r="EM52" s="104"/>
      <c r="EN52" s="104"/>
      <c r="EO52" s="104"/>
      <c r="EP52" s="104"/>
      <c r="EQ52" s="104"/>
      <c r="ER52" s="104"/>
      <c r="ES52" s="104"/>
      <c r="ET52" s="104"/>
      <c r="EU52" s="104"/>
      <c r="EV52" s="104"/>
      <c r="EW52" s="104"/>
      <c r="EX52" s="104"/>
      <c r="EY52" s="104"/>
      <c r="EZ52" s="104"/>
      <c r="FA52" s="104"/>
      <c r="FB52" s="104"/>
      <c r="FC52" s="104"/>
      <c r="FD52" s="104"/>
      <c r="FE52" s="104">
        <f>データ!BG7</f>
        <v>38.700000000000003</v>
      </c>
      <c r="FF52" s="104"/>
      <c r="FG52" s="104"/>
      <c r="FH52" s="104"/>
      <c r="FI52" s="104"/>
      <c r="FJ52" s="104"/>
      <c r="FK52" s="104"/>
      <c r="FL52" s="104"/>
      <c r="FM52" s="104"/>
      <c r="FN52" s="104"/>
      <c r="FO52" s="104"/>
      <c r="FP52" s="104"/>
      <c r="FQ52" s="104"/>
      <c r="FR52" s="104"/>
      <c r="FS52" s="104"/>
      <c r="FT52" s="104"/>
      <c r="FU52" s="104"/>
      <c r="FV52" s="104"/>
      <c r="FW52" s="104"/>
      <c r="FX52" s="104">
        <f>データ!BH7</f>
        <v>38.700000000000003</v>
      </c>
      <c r="FY52" s="104"/>
      <c r="FZ52" s="104"/>
      <c r="GA52" s="104"/>
      <c r="GB52" s="104"/>
      <c r="GC52" s="104"/>
      <c r="GD52" s="104"/>
      <c r="GE52" s="104"/>
      <c r="GF52" s="104"/>
      <c r="GG52" s="104"/>
      <c r="GH52" s="104"/>
      <c r="GI52" s="104"/>
      <c r="GJ52" s="104"/>
      <c r="GK52" s="104"/>
      <c r="GL52" s="104"/>
      <c r="GM52" s="104"/>
      <c r="GN52" s="104"/>
      <c r="GO52" s="104"/>
      <c r="GP52" s="104"/>
      <c r="GQ52" s="104">
        <f>データ!BI7</f>
        <v>40</v>
      </c>
      <c r="GR52" s="104"/>
      <c r="GS52" s="104"/>
      <c r="GT52" s="104"/>
      <c r="GU52" s="104"/>
      <c r="GV52" s="104"/>
      <c r="GW52" s="104"/>
      <c r="GX52" s="104"/>
      <c r="GY52" s="104"/>
      <c r="GZ52" s="104"/>
      <c r="HA52" s="104"/>
      <c r="HB52" s="104"/>
      <c r="HC52" s="104"/>
      <c r="HD52" s="104"/>
      <c r="HE52" s="104"/>
      <c r="HF52" s="104"/>
      <c r="HG52" s="104"/>
      <c r="HH52" s="104"/>
      <c r="HI52" s="104"/>
      <c r="HJ52" s="104">
        <f>データ!BJ7</f>
        <v>38</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3330</v>
      </c>
      <c r="JD52" s="100"/>
      <c r="JE52" s="100"/>
      <c r="JF52" s="100"/>
      <c r="JG52" s="100"/>
      <c r="JH52" s="100"/>
      <c r="JI52" s="100"/>
      <c r="JJ52" s="100"/>
      <c r="JK52" s="100"/>
      <c r="JL52" s="100"/>
      <c r="JM52" s="100"/>
      <c r="JN52" s="100"/>
      <c r="JO52" s="100"/>
      <c r="JP52" s="100"/>
      <c r="JQ52" s="100"/>
      <c r="JR52" s="100"/>
      <c r="JS52" s="100"/>
      <c r="JT52" s="100"/>
      <c r="JU52" s="100"/>
      <c r="JV52" s="100">
        <f>データ!BR7</f>
        <v>8594</v>
      </c>
      <c r="JW52" s="100"/>
      <c r="JX52" s="100"/>
      <c r="JY52" s="100"/>
      <c r="JZ52" s="100"/>
      <c r="KA52" s="100"/>
      <c r="KB52" s="100"/>
      <c r="KC52" s="100"/>
      <c r="KD52" s="100"/>
      <c r="KE52" s="100"/>
      <c r="KF52" s="100"/>
      <c r="KG52" s="100"/>
      <c r="KH52" s="100"/>
      <c r="KI52" s="100"/>
      <c r="KJ52" s="100"/>
      <c r="KK52" s="100"/>
      <c r="KL52" s="100"/>
      <c r="KM52" s="100"/>
      <c r="KN52" s="100"/>
      <c r="KO52" s="100">
        <f>データ!BS7</f>
        <v>8110</v>
      </c>
      <c r="KP52" s="100"/>
      <c r="KQ52" s="100"/>
      <c r="KR52" s="100"/>
      <c r="KS52" s="100"/>
      <c r="KT52" s="100"/>
      <c r="KU52" s="100"/>
      <c r="KV52" s="100"/>
      <c r="KW52" s="100"/>
      <c r="KX52" s="100"/>
      <c r="KY52" s="100"/>
      <c r="KZ52" s="100"/>
      <c r="LA52" s="100"/>
      <c r="LB52" s="100"/>
      <c r="LC52" s="100"/>
      <c r="LD52" s="100"/>
      <c r="LE52" s="100"/>
      <c r="LF52" s="100"/>
      <c r="LG52" s="100"/>
      <c r="LH52" s="100">
        <f>データ!BT7</f>
        <v>7730</v>
      </c>
      <c r="LI52" s="100"/>
      <c r="LJ52" s="100"/>
      <c r="LK52" s="100"/>
      <c r="LL52" s="100"/>
      <c r="LM52" s="100"/>
      <c r="LN52" s="100"/>
      <c r="LO52" s="100"/>
      <c r="LP52" s="100"/>
      <c r="LQ52" s="100"/>
      <c r="LR52" s="100"/>
      <c r="LS52" s="100"/>
      <c r="LT52" s="100"/>
      <c r="LU52" s="100"/>
      <c r="LV52" s="100"/>
      <c r="LW52" s="100"/>
      <c r="LX52" s="100"/>
      <c r="LY52" s="100"/>
      <c r="LZ52" s="100"/>
      <c r="MA52" s="100">
        <f>データ!BU7</f>
        <v>6703</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51"/>
      <c r="NE52" s="152"/>
      <c r="NF52" s="152"/>
      <c r="NG52" s="152"/>
      <c r="NH52" s="152"/>
      <c r="NI52" s="152"/>
      <c r="NJ52" s="152"/>
      <c r="NK52" s="152"/>
      <c r="NL52" s="152"/>
      <c r="NM52" s="152"/>
      <c r="NN52" s="152"/>
      <c r="NO52" s="152"/>
      <c r="NP52" s="152"/>
      <c r="NQ52" s="152"/>
      <c r="NR52" s="153"/>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26</v>
      </c>
      <c r="V53" s="100"/>
      <c r="W53" s="100"/>
      <c r="X53" s="100"/>
      <c r="Y53" s="100"/>
      <c r="Z53" s="100"/>
      <c r="AA53" s="100"/>
      <c r="AB53" s="100"/>
      <c r="AC53" s="100"/>
      <c r="AD53" s="100"/>
      <c r="AE53" s="100"/>
      <c r="AF53" s="100"/>
      <c r="AG53" s="100"/>
      <c r="AH53" s="100"/>
      <c r="AI53" s="100"/>
      <c r="AJ53" s="100"/>
      <c r="AK53" s="100"/>
      <c r="AL53" s="100"/>
      <c r="AM53" s="100"/>
      <c r="AN53" s="100">
        <f>データ!BA7</f>
        <v>12</v>
      </c>
      <c r="AO53" s="100"/>
      <c r="AP53" s="100"/>
      <c r="AQ53" s="100"/>
      <c r="AR53" s="100"/>
      <c r="AS53" s="100"/>
      <c r="AT53" s="100"/>
      <c r="AU53" s="100"/>
      <c r="AV53" s="100"/>
      <c r="AW53" s="100"/>
      <c r="AX53" s="100"/>
      <c r="AY53" s="100"/>
      <c r="AZ53" s="100"/>
      <c r="BA53" s="100"/>
      <c r="BB53" s="100"/>
      <c r="BC53" s="100"/>
      <c r="BD53" s="100"/>
      <c r="BE53" s="100"/>
      <c r="BF53" s="100"/>
      <c r="BG53" s="100">
        <f>データ!BB7</f>
        <v>12</v>
      </c>
      <c r="BH53" s="100"/>
      <c r="BI53" s="100"/>
      <c r="BJ53" s="100"/>
      <c r="BK53" s="100"/>
      <c r="BL53" s="100"/>
      <c r="BM53" s="100"/>
      <c r="BN53" s="100"/>
      <c r="BO53" s="100"/>
      <c r="BP53" s="100"/>
      <c r="BQ53" s="100"/>
      <c r="BR53" s="100"/>
      <c r="BS53" s="100"/>
      <c r="BT53" s="100"/>
      <c r="BU53" s="100"/>
      <c r="BV53" s="100"/>
      <c r="BW53" s="100"/>
      <c r="BX53" s="100"/>
      <c r="BY53" s="100"/>
      <c r="BZ53" s="100">
        <f>データ!BC7</f>
        <v>7</v>
      </c>
      <c r="CA53" s="100"/>
      <c r="CB53" s="100"/>
      <c r="CC53" s="100"/>
      <c r="CD53" s="100"/>
      <c r="CE53" s="100"/>
      <c r="CF53" s="100"/>
      <c r="CG53" s="100"/>
      <c r="CH53" s="100"/>
      <c r="CI53" s="100"/>
      <c r="CJ53" s="100"/>
      <c r="CK53" s="100"/>
      <c r="CL53" s="100"/>
      <c r="CM53" s="100"/>
      <c r="CN53" s="100"/>
      <c r="CO53" s="100"/>
      <c r="CP53" s="100"/>
      <c r="CQ53" s="100"/>
      <c r="CR53" s="100"/>
      <c r="CS53" s="100">
        <f>データ!BD7</f>
        <v>255</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37.9</v>
      </c>
      <c r="EM53" s="104"/>
      <c r="EN53" s="104"/>
      <c r="EO53" s="104"/>
      <c r="EP53" s="104"/>
      <c r="EQ53" s="104"/>
      <c r="ER53" s="104"/>
      <c r="ES53" s="104"/>
      <c r="ET53" s="104"/>
      <c r="EU53" s="104"/>
      <c r="EV53" s="104"/>
      <c r="EW53" s="104"/>
      <c r="EX53" s="104"/>
      <c r="EY53" s="104"/>
      <c r="EZ53" s="104"/>
      <c r="FA53" s="104"/>
      <c r="FB53" s="104"/>
      <c r="FC53" s="104"/>
      <c r="FD53" s="104"/>
      <c r="FE53" s="104">
        <f>データ!BL7</f>
        <v>43</v>
      </c>
      <c r="FF53" s="104"/>
      <c r="FG53" s="104"/>
      <c r="FH53" s="104"/>
      <c r="FI53" s="104"/>
      <c r="FJ53" s="104"/>
      <c r="FK53" s="104"/>
      <c r="FL53" s="104"/>
      <c r="FM53" s="104"/>
      <c r="FN53" s="104"/>
      <c r="FO53" s="104"/>
      <c r="FP53" s="104"/>
      <c r="FQ53" s="104"/>
      <c r="FR53" s="104"/>
      <c r="FS53" s="104"/>
      <c r="FT53" s="104"/>
      <c r="FU53" s="104"/>
      <c r="FV53" s="104"/>
      <c r="FW53" s="104"/>
      <c r="FX53" s="104">
        <f>データ!BM7</f>
        <v>47</v>
      </c>
      <c r="FY53" s="104"/>
      <c r="FZ53" s="104"/>
      <c r="GA53" s="104"/>
      <c r="GB53" s="104"/>
      <c r="GC53" s="104"/>
      <c r="GD53" s="104"/>
      <c r="GE53" s="104"/>
      <c r="GF53" s="104"/>
      <c r="GG53" s="104"/>
      <c r="GH53" s="104"/>
      <c r="GI53" s="104"/>
      <c r="GJ53" s="104"/>
      <c r="GK53" s="104"/>
      <c r="GL53" s="104"/>
      <c r="GM53" s="104"/>
      <c r="GN53" s="104"/>
      <c r="GO53" s="104"/>
      <c r="GP53" s="104"/>
      <c r="GQ53" s="104">
        <f>データ!BN7</f>
        <v>39.1</v>
      </c>
      <c r="GR53" s="104"/>
      <c r="GS53" s="104"/>
      <c r="GT53" s="104"/>
      <c r="GU53" s="104"/>
      <c r="GV53" s="104"/>
      <c r="GW53" s="104"/>
      <c r="GX53" s="104"/>
      <c r="GY53" s="104"/>
      <c r="GZ53" s="104"/>
      <c r="HA53" s="104"/>
      <c r="HB53" s="104"/>
      <c r="HC53" s="104"/>
      <c r="HD53" s="104"/>
      <c r="HE53" s="104"/>
      <c r="HF53" s="104"/>
      <c r="HG53" s="104"/>
      <c r="HH53" s="104"/>
      <c r="HI53" s="104"/>
      <c r="HJ53" s="104">
        <f>データ!BO7</f>
        <v>-15.9</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26544</v>
      </c>
      <c r="JD53" s="100"/>
      <c r="JE53" s="100"/>
      <c r="JF53" s="100"/>
      <c r="JG53" s="100"/>
      <c r="JH53" s="100"/>
      <c r="JI53" s="100"/>
      <c r="JJ53" s="100"/>
      <c r="JK53" s="100"/>
      <c r="JL53" s="100"/>
      <c r="JM53" s="100"/>
      <c r="JN53" s="100"/>
      <c r="JO53" s="100"/>
      <c r="JP53" s="100"/>
      <c r="JQ53" s="100"/>
      <c r="JR53" s="100"/>
      <c r="JS53" s="100"/>
      <c r="JT53" s="100"/>
      <c r="JU53" s="100"/>
      <c r="JV53" s="100">
        <f>データ!BW7</f>
        <v>25867</v>
      </c>
      <c r="JW53" s="100"/>
      <c r="JX53" s="100"/>
      <c r="JY53" s="100"/>
      <c r="JZ53" s="100"/>
      <c r="KA53" s="100"/>
      <c r="KB53" s="100"/>
      <c r="KC53" s="100"/>
      <c r="KD53" s="100"/>
      <c r="KE53" s="100"/>
      <c r="KF53" s="100"/>
      <c r="KG53" s="100"/>
      <c r="KH53" s="100"/>
      <c r="KI53" s="100"/>
      <c r="KJ53" s="100"/>
      <c r="KK53" s="100"/>
      <c r="KL53" s="100"/>
      <c r="KM53" s="100"/>
      <c r="KN53" s="100"/>
      <c r="KO53" s="100">
        <f>データ!BX7</f>
        <v>29182</v>
      </c>
      <c r="KP53" s="100"/>
      <c r="KQ53" s="100"/>
      <c r="KR53" s="100"/>
      <c r="KS53" s="100"/>
      <c r="KT53" s="100"/>
      <c r="KU53" s="100"/>
      <c r="KV53" s="100"/>
      <c r="KW53" s="100"/>
      <c r="KX53" s="100"/>
      <c r="KY53" s="100"/>
      <c r="KZ53" s="100"/>
      <c r="LA53" s="100"/>
      <c r="LB53" s="100"/>
      <c r="LC53" s="100"/>
      <c r="LD53" s="100"/>
      <c r="LE53" s="100"/>
      <c r="LF53" s="100"/>
      <c r="LG53" s="100"/>
      <c r="LH53" s="100">
        <f>データ!BY7</f>
        <v>25664</v>
      </c>
      <c r="LI53" s="100"/>
      <c r="LJ53" s="100"/>
      <c r="LK53" s="100"/>
      <c r="LL53" s="100"/>
      <c r="LM53" s="100"/>
      <c r="LN53" s="100"/>
      <c r="LO53" s="100"/>
      <c r="LP53" s="100"/>
      <c r="LQ53" s="100"/>
      <c r="LR53" s="100"/>
      <c r="LS53" s="100"/>
      <c r="LT53" s="100"/>
      <c r="LU53" s="100"/>
      <c r="LV53" s="100"/>
      <c r="LW53" s="100"/>
      <c r="LX53" s="100"/>
      <c r="LY53" s="100"/>
      <c r="LZ53" s="100"/>
      <c r="MA53" s="100">
        <f>データ!BZ7</f>
        <v>13473</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51"/>
      <c r="NE53" s="152"/>
      <c r="NF53" s="152"/>
      <c r="NG53" s="152"/>
      <c r="NH53" s="152"/>
      <c r="NI53" s="152"/>
      <c r="NJ53" s="152"/>
      <c r="NK53" s="152"/>
      <c r="NL53" s="152"/>
      <c r="NM53" s="152"/>
      <c r="NN53" s="152"/>
      <c r="NO53" s="152"/>
      <c r="NP53" s="152"/>
      <c r="NQ53" s="152"/>
      <c r="NR53" s="15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1"/>
      <c r="NE54" s="152"/>
      <c r="NF54" s="152"/>
      <c r="NG54" s="152"/>
      <c r="NH54" s="152"/>
      <c r="NI54" s="152"/>
      <c r="NJ54" s="152"/>
      <c r="NK54" s="152"/>
      <c r="NL54" s="152"/>
      <c r="NM54" s="152"/>
      <c r="NN54" s="152"/>
      <c r="NO54" s="152"/>
      <c r="NP54" s="152"/>
      <c r="NQ54" s="152"/>
      <c r="NR54" s="15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51"/>
      <c r="NE55" s="152"/>
      <c r="NF55" s="152"/>
      <c r="NG55" s="152"/>
      <c r="NH55" s="152"/>
      <c r="NI55" s="152"/>
      <c r="NJ55" s="152"/>
      <c r="NK55" s="152"/>
      <c r="NL55" s="152"/>
      <c r="NM55" s="152"/>
      <c r="NN55" s="152"/>
      <c r="NO55" s="152"/>
      <c r="NP55" s="152"/>
      <c r="NQ55" s="152"/>
      <c r="NR55" s="15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51"/>
      <c r="NE56" s="152"/>
      <c r="NF56" s="152"/>
      <c r="NG56" s="152"/>
      <c r="NH56" s="152"/>
      <c r="NI56" s="152"/>
      <c r="NJ56" s="152"/>
      <c r="NK56" s="152"/>
      <c r="NL56" s="152"/>
      <c r="NM56" s="152"/>
      <c r="NN56" s="152"/>
      <c r="NO56" s="152"/>
      <c r="NP56" s="152"/>
      <c r="NQ56" s="152"/>
      <c r="NR56" s="15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1"/>
      <c r="NE57" s="152"/>
      <c r="NF57" s="152"/>
      <c r="NG57" s="152"/>
      <c r="NH57" s="152"/>
      <c r="NI57" s="152"/>
      <c r="NJ57" s="152"/>
      <c r="NK57" s="152"/>
      <c r="NL57" s="152"/>
      <c r="NM57" s="152"/>
      <c r="NN57" s="152"/>
      <c r="NO57" s="152"/>
      <c r="NP57" s="152"/>
      <c r="NQ57" s="152"/>
      <c r="NR57" s="15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1"/>
      <c r="NE58" s="152"/>
      <c r="NF58" s="152"/>
      <c r="NG58" s="152"/>
      <c r="NH58" s="152"/>
      <c r="NI58" s="152"/>
      <c r="NJ58" s="152"/>
      <c r="NK58" s="152"/>
      <c r="NL58" s="152"/>
      <c r="NM58" s="152"/>
      <c r="NN58" s="152"/>
      <c r="NO58" s="152"/>
      <c r="NP58" s="152"/>
      <c r="NQ58" s="152"/>
      <c r="NR58" s="15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1"/>
      <c r="NE59" s="152"/>
      <c r="NF59" s="152"/>
      <c r="NG59" s="152"/>
      <c r="NH59" s="152"/>
      <c r="NI59" s="152"/>
      <c r="NJ59" s="152"/>
      <c r="NK59" s="152"/>
      <c r="NL59" s="152"/>
      <c r="NM59" s="152"/>
      <c r="NN59" s="152"/>
      <c r="NO59" s="152"/>
      <c r="NP59" s="152"/>
      <c r="NQ59" s="152"/>
      <c r="NR59" s="15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51"/>
      <c r="NE60" s="152"/>
      <c r="NF60" s="152"/>
      <c r="NG60" s="152"/>
      <c r="NH60" s="152"/>
      <c r="NI60" s="152"/>
      <c r="NJ60" s="152"/>
      <c r="NK60" s="152"/>
      <c r="NL60" s="152"/>
      <c r="NM60" s="152"/>
      <c r="NN60" s="152"/>
      <c r="NO60" s="152"/>
      <c r="NP60" s="152"/>
      <c r="NQ60" s="152"/>
      <c r="NR60" s="15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51"/>
      <c r="NE61" s="152"/>
      <c r="NF61" s="152"/>
      <c r="NG61" s="152"/>
      <c r="NH61" s="152"/>
      <c r="NI61" s="152"/>
      <c r="NJ61" s="152"/>
      <c r="NK61" s="152"/>
      <c r="NL61" s="152"/>
      <c r="NM61" s="152"/>
      <c r="NN61" s="152"/>
      <c r="NO61" s="152"/>
      <c r="NP61" s="152"/>
      <c r="NQ61" s="152"/>
      <c r="NR61" s="15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1"/>
      <c r="NE62" s="152"/>
      <c r="NF62" s="152"/>
      <c r="NG62" s="152"/>
      <c r="NH62" s="152"/>
      <c r="NI62" s="152"/>
      <c r="NJ62" s="152"/>
      <c r="NK62" s="152"/>
      <c r="NL62" s="152"/>
      <c r="NM62" s="152"/>
      <c r="NN62" s="152"/>
      <c r="NO62" s="152"/>
      <c r="NP62" s="152"/>
      <c r="NQ62" s="152"/>
      <c r="NR62" s="15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1"/>
      <c r="NE63" s="152"/>
      <c r="NF63" s="152"/>
      <c r="NG63" s="152"/>
      <c r="NH63" s="152"/>
      <c r="NI63" s="152"/>
      <c r="NJ63" s="152"/>
      <c r="NK63" s="152"/>
      <c r="NL63" s="152"/>
      <c r="NM63" s="152"/>
      <c r="NN63" s="152"/>
      <c r="NO63" s="152"/>
      <c r="NP63" s="152"/>
      <c r="NQ63" s="152"/>
      <c r="NR63" s="15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4"/>
      <c r="NE64" s="155"/>
      <c r="NF64" s="155"/>
      <c r="NG64" s="155"/>
      <c r="NH64" s="155"/>
      <c r="NI64" s="155"/>
      <c r="NJ64" s="155"/>
      <c r="NK64" s="155"/>
      <c r="NL64" s="155"/>
      <c r="NM64" s="155"/>
      <c r="NN64" s="155"/>
      <c r="NO64" s="155"/>
      <c r="NP64" s="155"/>
      <c r="NQ64" s="155"/>
      <c r="NR64" s="15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48" t="s">
        <v>33</v>
      </c>
      <c r="NE65" s="149"/>
      <c r="NF65" s="149"/>
      <c r="NG65" s="149"/>
      <c r="NH65" s="149"/>
      <c r="NI65" s="149"/>
      <c r="NJ65" s="149"/>
      <c r="NK65" s="149"/>
      <c r="NL65" s="149"/>
      <c r="NM65" s="149"/>
      <c r="NN65" s="149"/>
      <c r="NO65" s="149"/>
      <c r="NP65" s="149"/>
      <c r="NQ65" s="149"/>
      <c r="NR65" s="15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1" t="s">
        <v>134</v>
      </c>
      <c r="NE66" s="152"/>
      <c r="NF66" s="152"/>
      <c r="NG66" s="152"/>
      <c r="NH66" s="152"/>
      <c r="NI66" s="152"/>
      <c r="NJ66" s="152"/>
      <c r="NK66" s="152"/>
      <c r="NL66" s="152"/>
      <c r="NM66" s="152"/>
      <c r="NN66" s="152"/>
      <c r="NO66" s="152"/>
      <c r="NP66" s="152"/>
      <c r="NQ66" s="152"/>
      <c r="NR66" s="15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350457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1"/>
      <c r="NE74" s="152"/>
      <c r="NF74" s="152"/>
      <c r="NG74" s="152"/>
      <c r="NH74" s="152"/>
      <c r="NI74" s="152"/>
      <c r="NJ74" s="152"/>
      <c r="NK74" s="152"/>
      <c r="NL74" s="152"/>
      <c r="NM74" s="152"/>
      <c r="NN74" s="152"/>
      <c r="NO74" s="152"/>
      <c r="NP74" s="152"/>
      <c r="NQ74" s="152"/>
      <c r="NR74" s="15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1"/>
      <c r="NE75" s="152"/>
      <c r="NF75" s="152"/>
      <c r="NG75" s="152"/>
      <c r="NH75" s="152"/>
      <c r="NI75" s="152"/>
      <c r="NJ75" s="152"/>
      <c r="NK75" s="152"/>
      <c r="NL75" s="152"/>
      <c r="NM75" s="152"/>
      <c r="NN75" s="152"/>
      <c r="NO75" s="152"/>
      <c r="NP75" s="152"/>
      <c r="NQ75" s="152"/>
      <c r="NR75" s="153"/>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51"/>
      <c r="NE76" s="152"/>
      <c r="NF76" s="152"/>
      <c r="NG76" s="152"/>
      <c r="NH76" s="152"/>
      <c r="NI76" s="152"/>
      <c r="NJ76" s="152"/>
      <c r="NK76" s="152"/>
      <c r="NL76" s="152"/>
      <c r="NM76" s="152"/>
      <c r="NN76" s="152"/>
      <c r="NO76" s="152"/>
      <c r="NP76" s="152"/>
      <c r="NQ76" s="152"/>
      <c r="NR76" s="153"/>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51"/>
      <c r="NE77" s="152"/>
      <c r="NF77" s="152"/>
      <c r="NG77" s="152"/>
      <c r="NH77" s="152"/>
      <c r="NI77" s="152"/>
      <c r="NJ77" s="152"/>
      <c r="NK77" s="152"/>
      <c r="NL77" s="152"/>
      <c r="NM77" s="152"/>
      <c r="NN77" s="152"/>
      <c r="NO77" s="152"/>
      <c r="NP77" s="152"/>
      <c r="NQ77" s="152"/>
      <c r="NR77" s="153"/>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69.3</v>
      </c>
      <c r="MJ78" s="81"/>
      <c r="MK78" s="81"/>
      <c r="ML78" s="81"/>
      <c r="MM78" s="81"/>
      <c r="MN78" s="81"/>
      <c r="MO78" s="81"/>
      <c r="MP78" s="81"/>
      <c r="MQ78" s="81"/>
      <c r="MR78" s="81"/>
      <c r="MS78" s="81"/>
      <c r="MT78" s="81"/>
      <c r="MU78" s="81"/>
      <c r="MV78" s="81"/>
      <c r="MW78" s="82"/>
      <c r="MX78" s="4"/>
      <c r="MY78" s="4"/>
      <c r="MZ78" s="4"/>
      <c r="NA78" s="4"/>
      <c r="NB78" s="4"/>
      <c r="NC78" s="44"/>
      <c r="ND78" s="151"/>
      <c r="NE78" s="152"/>
      <c r="NF78" s="152"/>
      <c r="NG78" s="152"/>
      <c r="NH78" s="152"/>
      <c r="NI78" s="152"/>
      <c r="NJ78" s="152"/>
      <c r="NK78" s="152"/>
      <c r="NL78" s="152"/>
      <c r="NM78" s="152"/>
      <c r="NN78" s="152"/>
      <c r="NO78" s="152"/>
      <c r="NP78" s="152"/>
      <c r="NQ78" s="152"/>
      <c r="NR78" s="15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1"/>
      <c r="NE79" s="152"/>
      <c r="NF79" s="152"/>
      <c r="NG79" s="152"/>
      <c r="NH79" s="152"/>
      <c r="NI79" s="152"/>
      <c r="NJ79" s="152"/>
      <c r="NK79" s="152"/>
      <c r="NL79" s="152"/>
      <c r="NM79" s="152"/>
      <c r="NN79" s="152"/>
      <c r="NO79" s="152"/>
      <c r="NP79" s="152"/>
      <c r="NQ79" s="152"/>
      <c r="NR79" s="15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4"/>
      <c r="NE82" s="155"/>
      <c r="NF82" s="155"/>
      <c r="NG82" s="155"/>
      <c r="NH82" s="155"/>
      <c r="NI82" s="155"/>
      <c r="NJ82" s="155"/>
      <c r="NK82" s="155"/>
      <c r="NL82" s="155"/>
      <c r="NM82" s="155"/>
      <c r="NN82" s="155"/>
      <c r="NO82" s="155"/>
      <c r="NP82" s="155"/>
      <c r="NQ82" s="155"/>
      <c r="NR82" s="15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9XJ4/imiO1WT73yh7nuhHEqTv12ZwjBGlj5Kg6a9cXAaQb1HdYpp7fAt6kz2ob1Bs1mse5f8dAdh6PgaTpVtA==" saltValue="aR6KIutLDncwBUYntuNGx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39"/>
      <c r="I4" s="140"/>
      <c r="J4" s="140"/>
      <c r="K4" s="140"/>
      <c r="L4" s="140"/>
      <c r="M4" s="140"/>
      <c r="N4" s="140"/>
      <c r="O4" s="140"/>
      <c r="P4" s="140"/>
      <c r="Q4" s="140"/>
      <c r="R4" s="140"/>
      <c r="S4" s="140"/>
      <c r="T4" s="140"/>
      <c r="U4" s="140"/>
      <c r="V4" s="140"/>
      <c r="W4" s="140"/>
      <c r="X4" s="140"/>
      <c r="Y4" s="134" t="s">
        <v>62</v>
      </c>
      <c r="Z4" s="135"/>
      <c r="AA4" s="135"/>
      <c r="AB4" s="135"/>
      <c r="AC4" s="135"/>
      <c r="AD4" s="135"/>
      <c r="AE4" s="135"/>
      <c r="AF4" s="135"/>
      <c r="AG4" s="135"/>
      <c r="AH4" s="135"/>
      <c r="AI4" s="136"/>
      <c r="AJ4" s="141" t="s">
        <v>63</v>
      </c>
      <c r="AK4" s="141"/>
      <c r="AL4" s="141"/>
      <c r="AM4" s="141"/>
      <c r="AN4" s="141"/>
      <c r="AO4" s="141"/>
      <c r="AP4" s="141"/>
      <c r="AQ4" s="141"/>
      <c r="AR4" s="141"/>
      <c r="AS4" s="141"/>
      <c r="AT4" s="141"/>
      <c r="AU4" s="142" t="s">
        <v>64</v>
      </c>
      <c r="AV4" s="141"/>
      <c r="AW4" s="141"/>
      <c r="AX4" s="141"/>
      <c r="AY4" s="141"/>
      <c r="AZ4" s="141"/>
      <c r="BA4" s="141"/>
      <c r="BB4" s="141"/>
      <c r="BC4" s="141"/>
      <c r="BD4" s="141"/>
      <c r="BE4" s="141"/>
      <c r="BF4" s="141" t="s">
        <v>65</v>
      </c>
      <c r="BG4" s="141"/>
      <c r="BH4" s="141"/>
      <c r="BI4" s="141"/>
      <c r="BJ4" s="141"/>
      <c r="BK4" s="141"/>
      <c r="BL4" s="141"/>
      <c r="BM4" s="141"/>
      <c r="BN4" s="141"/>
      <c r="BO4" s="141"/>
      <c r="BP4" s="141"/>
      <c r="BQ4" s="142" t="s">
        <v>66</v>
      </c>
      <c r="BR4" s="141"/>
      <c r="BS4" s="141"/>
      <c r="BT4" s="141"/>
      <c r="BU4" s="141"/>
      <c r="BV4" s="141"/>
      <c r="BW4" s="141"/>
      <c r="BX4" s="141"/>
      <c r="BY4" s="141"/>
      <c r="BZ4" s="141"/>
      <c r="CA4" s="141"/>
      <c r="CB4" s="141" t="s">
        <v>67</v>
      </c>
      <c r="CC4" s="141"/>
      <c r="CD4" s="141"/>
      <c r="CE4" s="141"/>
      <c r="CF4" s="141"/>
      <c r="CG4" s="141"/>
      <c r="CH4" s="141"/>
      <c r="CI4" s="141"/>
      <c r="CJ4" s="141"/>
      <c r="CK4" s="141"/>
      <c r="CL4" s="141"/>
      <c r="CM4" s="143" t="s">
        <v>68</v>
      </c>
      <c r="CN4" s="143" t="s">
        <v>69</v>
      </c>
      <c r="CO4" s="134" t="s">
        <v>70</v>
      </c>
      <c r="CP4" s="135"/>
      <c r="CQ4" s="135"/>
      <c r="CR4" s="135"/>
      <c r="CS4" s="135"/>
      <c r="CT4" s="135"/>
      <c r="CU4" s="135"/>
      <c r="CV4" s="135"/>
      <c r="CW4" s="135"/>
      <c r="CX4" s="135"/>
      <c r="CY4" s="136"/>
      <c r="CZ4" s="141" t="s">
        <v>71</v>
      </c>
      <c r="DA4" s="141"/>
      <c r="DB4" s="141"/>
      <c r="DC4" s="141"/>
      <c r="DD4" s="141"/>
      <c r="DE4" s="141"/>
      <c r="DF4" s="141"/>
      <c r="DG4" s="141"/>
      <c r="DH4" s="141"/>
      <c r="DI4" s="141"/>
      <c r="DJ4" s="141"/>
      <c r="DK4" s="134" t="s">
        <v>72</v>
      </c>
      <c r="DL4" s="135"/>
      <c r="DM4" s="135"/>
      <c r="DN4" s="135"/>
      <c r="DO4" s="135"/>
      <c r="DP4" s="135"/>
      <c r="DQ4" s="135"/>
      <c r="DR4" s="135"/>
      <c r="DS4" s="135"/>
      <c r="DT4" s="135"/>
      <c r="DU4" s="136"/>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92</v>
      </c>
      <c r="AO5" s="59" t="s">
        <v>93</v>
      </c>
      <c r="AP5" s="59" t="s">
        <v>94</v>
      </c>
      <c r="AQ5" s="59" t="s">
        <v>95</v>
      </c>
      <c r="AR5" s="59" t="s">
        <v>96</v>
      </c>
      <c r="AS5" s="59" t="s">
        <v>97</v>
      </c>
      <c r="AT5" s="59" t="s">
        <v>98</v>
      </c>
      <c r="AU5" s="59" t="s">
        <v>88</v>
      </c>
      <c r="AV5" s="59" t="s">
        <v>89</v>
      </c>
      <c r="AW5" s="59" t="s">
        <v>101</v>
      </c>
      <c r="AX5" s="59" t="s">
        <v>102</v>
      </c>
      <c r="AY5" s="59" t="s">
        <v>103</v>
      </c>
      <c r="AZ5" s="59" t="s">
        <v>93</v>
      </c>
      <c r="BA5" s="59" t="s">
        <v>94</v>
      </c>
      <c r="BB5" s="59" t="s">
        <v>95</v>
      </c>
      <c r="BC5" s="59" t="s">
        <v>96</v>
      </c>
      <c r="BD5" s="59" t="s">
        <v>97</v>
      </c>
      <c r="BE5" s="59" t="s">
        <v>98</v>
      </c>
      <c r="BF5" s="59" t="s">
        <v>104</v>
      </c>
      <c r="BG5" s="59" t="s">
        <v>105</v>
      </c>
      <c r="BH5" s="59" t="s">
        <v>90</v>
      </c>
      <c r="BI5" s="59" t="s">
        <v>106</v>
      </c>
      <c r="BJ5" s="59" t="s">
        <v>92</v>
      </c>
      <c r="BK5" s="59" t="s">
        <v>93</v>
      </c>
      <c r="BL5" s="59" t="s">
        <v>94</v>
      </c>
      <c r="BM5" s="59" t="s">
        <v>95</v>
      </c>
      <c r="BN5" s="59" t="s">
        <v>96</v>
      </c>
      <c r="BO5" s="59" t="s">
        <v>97</v>
      </c>
      <c r="BP5" s="59" t="s">
        <v>98</v>
      </c>
      <c r="BQ5" s="59" t="s">
        <v>104</v>
      </c>
      <c r="BR5" s="59" t="s">
        <v>100</v>
      </c>
      <c r="BS5" s="59" t="s">
        <v>101</v>
      </c>
      <c r="BT5" s="59" t="s">
        <v>91</v>
      </c>
      <c r="BU5" s="59" t="s">
        <v>92</v>
      </c>
      <c r="BV5" s="59" t="s">
        <v>93</v>
      </c>
      <c r="BW5" s="59" t="s">
        <v>94</v>
      </c>
      <c r="BX5" s="59" t="s">
        <v>95</v>
      </c>
      <c r="BY5" s="59" t="s">
        <v>96</v>
      </c>
      <c r="BZ5" s="59" t="s">
        <v>97</v>
      </c>
      <c r="CA5" s="59" t="s">
        <v>98</v>
      </c>
      <c r="CB5" s="59" t="s">
        <v>104</v>
      </c>
      <c r="CC5" s="59" t="s">
        <v>89</v>
      </c>
      <c r="CD5" s="59" t="s">
        <v>107</v>
      </c>
      <c r="CE5" s="59" t="s">
        <v>106</v>
      </c>
      <c r="CF5" s="59" t="s">
        <v>108</v>
      </c>
      <c r="CG5" s="59" t="s">
        <v>93</v>
      </c>
      <c r="CH5" s="59" t="s">
        <v>94</v>
      </c>
      <c r="CI5" s="59" t="s">
        <v>95</v>
      </c>
      <c r="CJ5" s="59" t="s">
        <v>96</v>
      </c>
      <c r="CK5" s="59" t="s">
        <v>97</v>
      </c>
      <c r="CL5" s="59" t="s">
        <v>98</v>
      </c>
      <c r="CM5" s="144"/>
      <c r="CN5" s="144"/>
      <c r="CO5" s="59" t="s">
        <v>99</v>
      </c>
      <c r="CP5" s="59" t="s">
        <v>105</v>
      </c>
      <c r="CQ5" s="59" t="s">
        <v>101</v>
      </c>
      <c r="CR5" s="59" t="s">
        <v>106</v>
      </c>
      <c r="CS5" s="59" t="s">
        <v>108</v>
      </c>
      <c r="CT5" s="59" t="s">
        <v>93</v>
      </c>
      <c r="CU5" s="59" t="s">
        <v>94</v>
      </c>
      <c r="CV5" s="59" t="s">
        <v>95</v>
      </c>
      <c r="CW5" s="59" t="s">
        <v>96</v>
      </c>
      <c r="CX5" s="59" t="s">
        <v>97</v>
      </c>
      <c r="CY5" s="59" t="s">
        <v>98</v>
      </c>
      <c r="CZ5" s="59" t="s">
        <v>104</v>
      </c>
      <c r="DA5" s="59" t="s">
        <v>89</v>
      </c>
      <c r="DB5" s="59" t="s">
        <v>101</v>
      </c>
      <c r="DC5" s="59" t="s">
        <v>91</v>
      </c>
      <c r="DD5" s="59" t="s">
        <v>108</v>
      </c>
      <c r="DE5" s="59" t="s">
        <v>93</v>
      </c>
      <c r="DF5" s="59" t="s">
        <v>94</v>
      </c>
      <c r="DG5" s="59" t="s">
        <v>95</v>
      </c>
      <c r="DH5" s="59" t="s">
        <v>96</v>
      </c>
      <c r="DI5" s="59" t="s">
        <v>97</v>
      </c>
      <c r="DJ5" s="59" t="s">
        <v>35</v>
      </c>
      <c r="DK5" s="59" t="s">
        <v>104</v>
      </c>
      <c r="DL5" s="59" t="s">
        <v>89</v>
      </c>
      <c r="DM5" s="59" t="s">
        <v>90</v>
      </c>
      <c r="DN5" s="59" t="s">
        <v>91</v>
      </c>
      <c r="DO5" s="59" t="s">
        <v>103</v>
      </c>
      <c r="DP5" s="59" t="s">
        <v>93</v>
      </c>
      <c r="DQ5" s="59" t="s">
        <v>94</v>
      </c>
      <c r="DR5" s="59" t="s">
        <v>95</v>
      </c>
      <c r="DS5" s="59" t="s">
        <v>96</v>
      </c>
      <c r="DT5" s="59" t="s">
        <v>97</v>
      </c>
      <c r="DU5" s="59" t="s">
        <v>98</v>
      </c>
    </row>
    <row r="6" spans="1:125" s="66" customFormat="1" x14ac:dyDescent="0.15">
      <c r="A6" s="49" t="s">
        <v>109</v>
      </c>
      <c r="B6" s="60">
        <f>B8</f>
        <v>2020</v>
      </c>
      <c r="C6" s="60">
        <f t="shared" ref="C6:X6" si="1">C8</f>
        <v>121002</v>
      </c>
      <c r="D6" s="60">
        <f t="shared" si="1"/>
        <v>47</v>
      </c>
      <c r="E6" s="60">
        <f t="shared" si="1"/>
        <v>14</v>
      </c>
      <c r="F6" s="60">
        <f t="shared" si="1"/>
        <v>0</v>
      </c>
      <c r="G6" s="60">
        <f t="shared" si="1"/>
        <v>2</v>
      </c>
      <c r="H6" s="60" t="str">
        <f>SUBSTITUTE(H8,"　","")</f>
        <v>千葉県千葉市</v>
      </c>
      <c r="I6" s="60" t="str">
        <f t="shared" si="1"/>
        <v>千葉市栄町立体駐車場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38</v>
      </c>
      <c r="S6" s="62" t="str">
        <f t="shared" si="1"/>
        <v>公共施設</v>
      </c>
      <c r="T6" s="62" t="str">
        <f t="shared" si="1"/>
        <v>有</v>
      </c>
      <c r="U6" s="63">
        <f t="shared" si="1"/>
        <v>3610</v>
      </c>
      <c r="V6" s="63">
        <f t="shared" si="1"/>
        <v>260</v>
      </c>
      <c r="W6" s="63">
        <f t="shared" si="1"/>
        <v>300</v>
      </c>
      <c r="X6" s="62" t="str">
        <f t="shared" si="1"/>
        <v>利用料金制</v>
      </c>
      <c r="Y6" s="64">
        <f>IF(Y8="-",NA(),Y8)</f>
        <v>146.30000000000001</v>
      </c>
      <c r="Z6" s="64">
        <f t="shared" ref="Z6:AH6" si="2">IF(Z8="-",NA(),Z8)</f>
        <v>135</v>
      </c>
      <c r="AA6" s="64">
        <f t="shared" si="2"/>
        <v>134.9</v>
      </c>
      <c r="AB6" s="64">
        <f t="shared" si="2"/>
        <v>136.19999999999999</v>
      </c>
      <c r="AC6" s="64">
        <f t="shared" si="2"/>
        <v>133.69999999999999</v>
      </c>
      <c r="AD6" s="64">
        <f t="shared" si="2"/>
        <v>177.7</v>
      </c>
      <c r="AE6" s="64">
        <f t="shared" si="2"/>
        <v>216.2</v>
      </c>
      <c r="AF6" s="64">
        <f t="shared" si="2"/>
        <v>238.9</v>
      </c>
      <c r="AG6" s="64">
        <f t="shared" si="2"/>
        <v>238.5</v>
      </c>
      <c r="AH6" s="64">
        <f t="shared" si="2"/>
        <v>164.9</v>
      </c>
      <c r="AI6" s="61" t="str">
        <f>IF(AI8="-","",IF(AI8="-","【-】","【"&amp;SUBSTITUTE(TEXT(AI8,"#,##0.0"),"-","△")&amp;"】"))</f>
        <v>【630.7】</v>
      </c>
      <c r="AJ6" s="64">
        <f>IF(AJ8="-",NA(),AJ8)</f>
        <v>2.6</v>
      </c>
      <c r="AK6" s="64">
        <f t="shared" ref="AK6:AS6" si="3">IF(AK8="-",NA(),AK8)</f>
        <v>2.8</v>
      </c>
      <c r="AL6" s="64">
        <f t="shared" si="3"/>
        <v>2.7</v>
      </c>
      <c r="AM6" s="64">
        <f t="shared" si="3"/>
        <v>2.8</v>
      </c>
      <c r="AN6" s="64">
        <f t="shared" si="3"/>
        <v>2.1</v>
      </c>
      <c r="AO6" s="64">
        <f t="shared" si="3"/>
        <v>3.4</v>
      </c>
      <c r="AP6" s="64">
        <f t="shared" si="3"/>
        <v>2.2999999999999998</v>
      </c>
      <c r="AQ6" s="64">
        <f t="shared" si="3"/>
        <v>3.5</v>
      </c>
      <c r="AR6" s="64">
        <f t="shared" si="3"/>
        <v>1.8</v>
      </c>
      <c r="AS6" s="64">
        <f t="shared" si="3"/>
        <v>9.9</v>
      </c>
      <c r="AT6" s="61" t="str">
        <f>IF(AT8="-","",IF(AT8="-","【-】","【"&amp;SUBSTITUTE(TEXT(AT8,"#,##0.0"),"-","△")&amp;"】"))</f>
        <v>【8.6】</v>
      </c>
      <c r="AU6" s="65">
        <f>IF(AU8="-",NA(),AU8)</f>
        <v>15</v>
      </c>
      <c r="AV6" s="65">
        <f t="shared" ref="AV6:BD6" si="4">IF(AV8="-",NA(),AV8)</f>
        <v>30</v>
      </c>
      <c r="AW6" s="65">
        <f t="shared" si="4"/>
        <v>14</v>
      </c>
      <c r="AX6" s="65">
        <f t="shared" si="4"/>
        <v>15</v>
      </c>
      <c r="AY6" s="65">
        <f t="shared" si="4"/>
        <v>12</v>
      </c>
      <c r="AZ6" s="65">
        <f t="shared" si="4"/>
        <v>26</v>
      </c>
      <c r="BA6" s="65">
        <f t="shared" si="4"/>
        <v>12</v>
      </c>
      <c r="BB6" s="65">
        <f t="shared" si="4"/>
        <v>12</v>
      </c>
      <c r="BC6" s="65">
        <f t="shared" si="4"/>
        <v>7</v>
      </c>
      <c r="BD6" s="65">
        <f t="shared" si="4"/>
        <v>255</v>
      </c>
      <c r="BE6" s="63" t="str">
        <f>IF(BE8="-","",IF(BE8="-","【-】","【"&amp;SUBSTITUTE(TEXT(BE8,"#,##0"),"-","△")&amp;"】"))</f>
        <v>【2,345】</v>
      </c>
      <c r="BF6" s="64">
        <f>IF(BF8="-",NA(),BF8)</f>
        <v>31.9</v>
      </c>
      <c r="BG6" s="64">
        <f t="shared" ref="BG6:BO6" si="5">IF(BG8="-",NA(),BG8)</f>
        <v>38.700000000000003</v>
      </c>
      <c r="BH6" s="64">
        <f t="shared" si="5"/>
        <v>38.700000000000003</v>
      </c>
      <c r="BI6" s="64">
        <f t="shared" si="5"/>
        <v>40</v>
      </c>
      <c r="BJ6" s="64">
        <f t="shared" si="5"/>
        <v>38</v>
      </c>
      <c r="BK6" s="64">
        <f t="shared" si="5"/>
        <v>37.9</v>
      </c>
      <c r="BL6" s="64">
        <f t="shared" si="5"/>
        <v>43</v>
      </c>
      <c r="BM6" s="64">
        <f t="shared" si="5"/>
        <v>47</v>
      </c>
      <c r="BN6" s="64">
        <f t="shared" si="5"/>
        <v>39.1</v>
      </c>
      <c r="BO6" s="64">
        <f t="shared" si="5"/>
        <v>-15.9</v>
      </c>
      <c r="BP6" s="61" t="str">
        <f>IF(BP8="-","",IF(BP8="-","【-】","【"&amp;SUBSTITUTE(TEXT(BP8,"#,##0.0"),"-","△")&amp;"】"))</f>
        <v>【△65.9】</v>
      </c>
      <c r="BQ6" s="65">
        <f>IF(BQ8="-",NA(),BQ8)</f>
        <v>3330</v>
      </c>
      <c r="BR6" s="65">
        <f t="shared" ref="BR6:BZ6" si="6">IF(BR8="-",NA(),BR8)</f>
        <v>8594</v>
      </c>
      <c r="BS6" s="65">
        <f t="shared" si="6"/>
        <v>8110</v>
      </c>
      <c r="BT6" s="65">
        <f t="shared" si="6"/>
        <v>7730</v>
      </c>
      <c r="BU6" s="65">
        <f t="shared" si="6"/>
        <v>6703</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110</v>
      </c>
      <c r="CM6" s="63">
        <f t="shared" ref="CM6:CN6" si="7">CM8</f>
        <v>350457</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53.5</v>
      </c>
      <c r="DL6" s="64">
        <f t="shared" ref="DL6:DT6" si="9">IF(DL8="-",NA(),DL8)</f>
        <v>26.5</v>
      </c>
      <c r="DM6" s="64">
        <f t="shared" si="9"/>
        <v>51.2</v>
      </c>
      <c r="DN6" s="64">
        <f t="shared" si="9"/>
        <v>46.2</v>
      </c>
      <c r="DO6" s="64">
        <f t="shared" si="9"/>
        <v>38.5</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111</v>
      </c>
      <c r="B7" s="60">
        <f t="shared" ref="B7:X7" si="10">B8</f>
        <v>2020</v>
      </c>
      <c r="C7" s="60">
        <f t="shared" si="10"/>
        <v>121002</v>
      </c>
      <c r="D7" s="60">
        <f t="shared" si="10"/>
        <v>47</v>
      </c>
      <c r="E7" s="60">
        <f t="shared" si="10"/>
        <v>14</v>
      </c>
      <c r="F7" s="60">
        <f t="shared" si="10"/>
        <v>0</v>
      </c>
      <c r="G7" s="60">
        <f t="shared" si="10"/>
        <v>2</v>
      </c>
      <c r="H7" s="60" t="str">
        <f t="shared" si="10"/>
        <v>千葉県　千葉市</v>
      </c>
      <c r="I7" s="60" t="str">
        <f t="shared" si="10"/>
        <v>千葉市栄町立体駐車場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38</v>
      </c>
      <c r="S7" s="62" t="str">
        <f t="shared" si="10"/>
        <v>公共施設</v>
      </c>
      <c r="T7" s="62" t="str">
        <f t="shared" si="10"/>
        <v>有</v>
      </c>
      <c r="U7" s="63">
        <f t="shared" si="10"/>
        <v>3610</v>
      </c>
      <c r="V7" s="63">
        <f t="shared" si="10"/>
        <v>260</v>
      </c>
      <c r="W7" s="63">
        <f t="shared" si="10"/>
        <v>300</v>
      </c>
      <c r="X7" s="62" t="str">
        <f t="shared" si="10"/>
        <v>利用料金制</v>
      </c>
      <c r="Y7" s="64">
        <f>Y8</f>
        <v>146.30000000000001</v>
      </c>
      <c r="Z7" s="64">
        <f t="shared" ref="Z7:AH7" si="11">Z8</f>
        <v>135</v>
      </c>
      <c r="AA7" s="64">
        <f t="shared" si="11"/>
        <v>134.9</v>
      </c>
      <c r="AB7" s="64">
        <f t="shared" si="11"/>
        <v>136.19999999999999</v>
      </c>
      <c r="AC7" s="64">
        <f t="shared" si="11"/>
        <v>133.69999999999999</v>
      </c>
      <c r="AD7" s="64">
        <f t="shared" si="11"/>
        <v>177.7</v>
      </c>
      <c r="AE7" s="64">
        <f t="shared" si="11"/>
        <v>216.2</v>
      </c>
      <c r="AF7" s="64">
        <f t="shared" si="11"/>
        <v>238.9</v>
      </c>
      <c r="AG7" s="64">
        <f t="shared" si="11"/>
        <v>238.5</v>
      </c>
      <c r="AH7" s="64">
        <f t="shared" si="11"/>
        <v>164.9</v>
      </c>
      <c r="AI7" s="61"/>
      <c r="AJ7" s="64">
        <f>AJ8</f>
        <v>2.6</v>
      </c>
      <c r="AK7" s="64">
        <f t="shared" ref="AK7:AS7" si="12">AK8</f>
        <v>2.8</v>
      </c>
      <c r="AL7" s="64">
        <f t="shared" si="12"/>
        <v>2.7</v>
      </c>
      <c r="AM7" s="64">
        <f t="shared" si="12"/>
        <v>2.8</v>
      </c>
      <c r="AN7" s="64">
        <f t="shared" si="12"/>
        <v>2.1</v>
      </c>
      <c r="AO7" s="64">
        <f t="shared" si="12"/>
        <v>3.4</v>
      </c>
      <c r="AP7" s="64">
        <f t="shared" si="12"/>
        <v>2.2999999999999998</v>
      </c>
      <c r="AQ7" s="64">
        <f t="shared" si="12"/>
        <v>3.5</v>
      </c>
      <c r="AR7" s="64">
        <f t="shared" si="12"/>
        <v>1.8</v>
      </c>
      <c r="AS7" s="64">
        <f t="shared" si="12"/>
        <v>9.9</v>
      </c>
      <c r="AT7" s="61"/>
      <c r="AU7" s="65">
        <f>AU8</f>
        <v>15</v>
      </c>
      <c r="AV7" s="65">
        <f t="shared" ref="AV7:BD7" si="13">AV8</f>
        <v>30</v>
      </c>
      <c r="AW7" s="65">
        <f t="shared" si="13"/>
        <v>14</v>
      </c>
      <c r="AX7" s="65">
        <f t="shared" si="13"/>
        <v>15</v>
      </c>
      <c r="AY7" s="65">
        <f t="shared" si="13"/>
        <v>12</v>
      </c>
      <c r="AZ7" s="65">
        <f t="shared" si="13"/>
        <v>26</v>
      </c>
      <c r="BA7" s="65">
        <f t="shared" si="13"/>
        <v>12</v>
      </c>
      <c r="BB7" s="65">
        <f t="shared" si="13"/>
        <v>12</v>
      </c>
      <c r="BC7" s="65">
        <f t="shared" si="13"/>
        <v>7</v>
      </c>
      <c r="BD7" s="65">
        <f t="shared" si="13"/>
        <v>255</v>
      </c>
      <c r="BE7" s="63"/>
      <c r="BF7" s="64">
        <f>BF8</f>
        <v>31.9</v>
      </c>
      <c r="BG7" s="64">
        <f t="shared" ref="BG7:BO7" si="14">BG8</f>
        <v>38.700000000000003</v>
      </c>
      <c r="BH7" s="64">
        <f t="shared" si="14"/>
        <v>38.700000000000003</v>
      </c>
      <c r="BI7" s="64">
        <f t="shared" si="14"/>
        <v>40</v>
      </c>
      <c r="BJ7" s="64">
        <f t="shared" si="14"/>
        <v>38</v>
      </c>
      <c r="BK7" s="64">
        <f t="shared" si="14"/>
        <v>37.9</v>
      </c>
      <c r="BL7" s="64">
        <f t="shared" si="14"/>
        <v>43</v>
      </c>
      <c r="BM7" s="64">
        <f t="shared" si="14"/>
        <v>47</v>
      </c>
      <c r="BN7" s="64">
        <f t="shared" si="14"/>
        <v>39.1</v>
      </c>
      <c r="BO7" s="64">
        <f t="shared" si="14"/>
        <v>-15.9</v>
      </c>
      <c r="BP7" s="61"/>
      <c r="BQ7" s="65">
        <f>BQ8</f>
        <v>3330</v>
      </c>
      <c r="BR7" s="65">
        <f t="shared" ref="BR7:BZ7" si="15">BR8</f>
        <v>8594</v>
      </c>
      <c r="BS7" s="65">
        <f t="shared" si="15"/>
        <v>8110</v>
      </c>
      <c r="BT7" s="65">
        <f t="shared" si="15"/>
        <v>7730</v>
      </c>
      <c r="BU7" s="65">
        <f t="shared" si="15"/>
        <v>6703</v>
      </c>
      <c r="BV7" s="65">
        <f t="shared" si="15"/>
        <v>26544</v>
      </c>
      <c r="BW7" s="65">
        <f t="shared" si="15"/>
        <v>25867</v>
      </c>
      <c r="BX7" s="65">
        <f t="shared" si="15"/>
        <v>29182</v>
      </c>
      <c r="BY7" s="65">
        <f t="shared" si="15"/>
        <v>25664</v>
      </c>
      <c r="BZ7" s="65">
        <f t="shared" si="15"/>
        <v>13473</v>
      </c>
      <c r="CA7" s="63"/>
      <c r="CB7" s="64" t="s">
        <v>112</v>
      </c>
      <c r="CC7" s="64" t="s">
        <v>112</v>
      </c>
      <c r="CD7" s="64" t="s">
        <v>112</v>
      </c>
      <c r="CE7" s="64" t="s">
        <v>112</v>
      </c>
      <c r="CF7" s="64" t="s">
        <v>112</v>
      </c>
      <c r="CG7" s="64" t="s">
        <v>112</v>
      </c>
      <c r="CH7" s="64" t="s">
        <v>112</v>
      </c>
      <c r="CI7" s="64" t="s">
        <v>112</v>
      </c>
      <c r="CJ7" s="64" t="s">
        <v>112</v>
      </c>
      <c r="CK7" s="64" t="s">
        <v>110</v>
      </c>
      <c r="CL7" s="61"/>
      <c r="CM7" s="63">
        <f>CM8</f>
        <v>350457</v>
      </c>
      <c r="CN7" s="63">
        <f>CN8</f>
        <v>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53.5</v>
      </c>
      <c r="DL7" s="64">
        <f t="shared" ref="DL7:DT7" si="17">DL8</f>
        <v>26.5</v>
      </c>
      <c r="DM7" s="64">
        <f t="shared" si="17"/>
        <v>51.2</v>
      </c>
      <c r="DN7" s="64">
        <f t="shared" si="17"/>
        <v>46.2</v>
      </c>
      <c r="DO7" s="64">
        <f t="shared" si="17"/>
        <v>38.5</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121002</v>
      </c>
      <c r="D8" s="67">
        <v>47</v>
      </c>
      <c r="E8" s="67">
        <v>14</v>
      </c>
      <c r="F8" s="67">
        <v>0</v>
      </c>
      <c r="G8" s="67">
        <v>2</v>
      </c>
      <c r="H8" s="67" t="s">
        <v>113</v>
      </c>
      <c r="I8" s="67" t="s">
        <v>114</v>
      </c>
      <c r="J8" s="67" t="s">
        <v>115</v>
      </c>
      <c r="K8" s="67" t="s">
        <v>116</v>
      </c>
      <c r="L8" s="67" t="s">
        <v>117</v>
      </c>
      <c r="M8" s="67" t="s">
        <v>118</v>
      </c>
      <c r="N8" s="67" t="s">
        <v>119</v>
      </c>
      <c r="O8" s="68" t="s">
        <v>120</v>
      </c>
      <c r="P8" s="69" t="s">
        <v>121</v>
      </c>
      <c r="Q8" s="69" t="s">
        <v>122</v>
      </c>
      <c r="R8" s="70">
        <v>38</v>
      </c>
      <c r="S8" s="69" t="s">
        <v>123</v>
      </c>
      <c r="T8" s="69" t="s">
        <v>124</v>
      </c>
      <c r="U8" s="70">
        <v>3610</v>
      </c>
      <c r="V8" s="70">
        <v>260</v>
      </c>
      <c r="W8" s="70">
        <v>300</v>
      </c>
      <c r="X8" s="69" t="s">
        <v>125</v>
      </c>
      <c r="Y8" s="71">
        <v>146.30000000000001</v>
      </c>
      <c r="Z8" s="71">
        <v>135</v>
      </c>
      <c r="AA8" s="71">
        <v>134.9</v>
      </c>
      <c r="AB8" s="71">
        <v>136.19999999999999</v>
      </c>
      <c r="AC8" s="71">
        <v>133.69999999999999</v>
      </c>
      <c r="AD8" s="71">
        <v>177.7</v>
      </c>
      <c r="AE8" s="71">
        <v>216.2</v>
      </c>
      <c r="AF8" s="71">
        <v>238.9</v>
      </c>
      <c r="AG8" s="71">
        <v>238.5</v>
      </c>
      <c r="AH8" s="71">
        <v>164.9</v>
      </c>
      <c r="AI8" s="68">
        <v>630.70000000000005</v>
      </c>
      <c r="AJ8" s="71">
        <v>2.6</v>
      </c>
      <c r="AK8" s="71">
        <v>2.8</v>
      </c>
      <c r="AL8" s="71">
        <v>2.7</v>
      </c>
      <c r="AM8" s="71">
        <v>2.8</v>
      </c>
      <c r="AN8" s="71">
        <v>2.1</v>
      </c>
      <c r="AO8" s="71">
        <v>3.4</v>
      </c>
      <c r="AP8" s="71">
        <v>2.2999999999999998</v>
      </c>
      <c r="AQ8" s="71">
        <v>3.5</v>
      </c>
      <c r="AR8" s="71">
        <v>1.8</v>
      </c>
      <c r="AS8" s="71">
        <v>9.9</v>
      </c>
      <c r="AT8" s="68">
        <v>8.6</v>
      </c>
      <c r="AU8" s="72">
        <v>15</v>
      </c>
      <c r="AV8" s="72">
        <v>30</v>
      </c>
      <c r="AW8" s="72">
        <v>14</v>
      </c>
      <c r="AX8" s="72">
        <v>15</v>
      </c>
      <c r="AY8" s="72">
        <v>12</v>
      </c>
      <c r="AZ8" s="72">
        <v>26</v>
      </c>
      <c r="BA8" s="72">
        <v>12</v>
      </c>
      <c r="BB8" s="72">
        <v>12</v>
      </c>
      <c r="BC8" s="72">
        <v>7</v>
      </c>
      <c r="BD8" s="72">
        <v>255</v>
      </c>
      <c r="BE8" s="72">
        <v>2345</v>
      </c>
      <c r="BF8" s="71">
        <v>31.9</v>
      </c>
      <c r="BG8" s="71">
        <v>38.700000000000003</v>
      </c>
      <c r="BH8" s="71">
        <v>38.700000000000003</v>
      </c>
      <c r="BI8" s="71">
        <v>40</v>
      </c>
      <c r="BJ8" s="71">
        <v>38</v>
      </c>
      <c r="BK8" s="71">
        <v>37.9</v>
      </c>
      <c r="BL8" s="71">
        <v>43</v>
      </c>
      <c r="BM8" s="71">
        <v>47</v>
      </c>
      <c r="BN8" s="71">
        <v>39.1</v>
      </c>
      <c r="BO8" s="71">
        <v>-15.9</v>
      </c>
      <c r="BP8" s="68">
        <v>-65.900000000000006</v>
      </c>
      <c r="BQ8" s="72">
        <v>3330</v>
      </c>
      <c r="BR8" s="72">
        <v>8594</v>
      </c>
      <c r="BS8" s="72">
        <v>8110</v>
      </c>
      <c r="BT8" s="73">
        <v>7730</v>
      </c>
      <c r="BU8" s="73">
        <v>6703</v>
      </c>
      <c r="BV8" s="72">
        <v>26544</v>
      </c>
      <c r="BW8" s="72">
        <v>25867</v>
      </c>
      <c r="BX8" s="72">
        <v>29182</v>
      </c>
      <c r="BY8" s="72">
        <v>25664</v>
      </c>
      <c r="BZ8" s="72">
        <v>13473</v>
      </c>
      <c r="CA8" s="70">
        <v>3932</v>
      </c>
      <c r="CB8" s="71" t="s">
        <v>117</v>
      </c>
      <c r="CC8" s="71" t="s">
        <v>117</v>
      </c>
      <c r="CD8" s="71" t="s">
        <v>117</v>
      </c>
      <c r="CE8" s="71" t="s">
        <v>117</v>
      </c>
      <c r="CF8" s="71" t="s">
        <v>117</v>
      </c>
      <c r="CG8" s="71" t="s">
        <v>117</v>
      </c>
      <c r="CH8" s="71" t="s">
        <v>117</v>
      </c>
      <c r="CI8" s="71" t="s">
        <v>117</v>
      </c>
      <c r="CJ8" s="71" t="s">
        <v>117</v>
      </c>
      <c r="CK8" s="71" t="s">
        <v>117</v>
      </c>
      <c r="CL8" s="68" t="s">
        <v>117</v>
      </c>
      <c r="CM8" s="70">
        <v>350457</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134.19999999999999</v>
      </c>
      <c r="DF8" s="71">
        <v>123.5</v>
      </c>
      <c r="DG8" s="71">
        <v>120.7</v>
      </c>
      <c r="DH8" s="71">
        <v>1646.4</v>
      </c>
      <c r="DI8" s="71">
        <v>69.3</v>
      </c>
      <c r="DJ8" s="68">
        <v>183.4</v>
      </c>
      <c r="DK8" s="71">
        <v>53.5</v>
      </c>
      <c r="DL8" s="71">
        <v>26.5</v>
      </c>
      <c r="DM8" s="71">
        <v>51.2</v>
      </c>
      <c r="DN8" s="71">
        <v>46.2</v>
      </c>
      <c r="DO8" s="71">
        <v>38.5</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2022-01-31T00:36:13Z</cp:lastPrinted>
  <dcterms:created xsi:type="dcterms:W3CDTF">2021-12-17T06:00:41Z</dcterms:created>
  <dcterms:modified xsi:type="dcterms:W3CDTF">2022-02-07T00:08:31Z</dcterms:modified>
  <cp:category/>
</cp:coreProperties>
</file>